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Finn/Desktop/bootcamp/homework#1/"/>
    </mc:Choice>
  </mc:AlternateContent>
  <xr:revisionPtr revIDLastSave="0" documentId="13_ncr:1_{004B6B39-62D1-3548-AAA4-0B343009D23D}" xr6:coauthVersionLast="40" xr6:coauthVersionMax="40" xr10:uidLastSave="{00000000-0000-0000-0000-000000000000}"/>
  <bookViews>
    <workbookView xWindow="0" yWindow="460" windowWidth="21380" windowHeight="14520" xr2:uid="{00000000-000D-0000-FFFF-FFFF00000000}"/>
  </bookViews>
  <sheets>
    <sheet name="Data" sheetId="1" r:id="rId1"/>
    <sheet name="Pivot Table 1" sheetId="2" r:id="rId2"/>
    <sheet name="Pivot Table 2" sheetId="5" r:id="rId3"/>
    <sheet name="Pivot Table 3" sheetId="7" r:id="rId4"/>
    <sheet name="Bonus" sheetId="8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F12" i="8"/>
  <c r="F13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5" i="8"/>
  <c r="D6" i="8"/>
  <c r="D4" i="8"/>
  <c r="D2" i="8"/>
  <c r="D3" i="8"/>
  <c r="C12" i="8"/>
  <c r="C11" i="8"/>
  <c r="C10" i="8"/>
  <c r="C9" i="8"/>
  <c r="C8" i="8"/>
  <c r="C7" i="8"/>
  <c r="C13" i="8"/>
  <c r="C6" i="8"/>
  <c r="B6" i="8"/>
  <c r="B7" i="8" s="1"/>
  <c r="B8" i="8" s="1"/>
  <c r="B9" i="8" s="1"/>
  <c r="C5" i="8"/>
  <c r="B5" i="8"/>
  <c r="C4" i="8"/>
  <c r="C3" i="8"/>
  <c r="C2" i="8"/>
  <c r="B13" i="8"/>
  <c r="B4" i="8"/>
  <c r="B3" i="8"/>
  <c r="B2" i="8"/>
  <c r="B10" i="8" l="1"/>
  <c r="B11" i="8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B12" i="8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65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<sst xmlns="http://schemas.openxmlformats.org/spreadsheetml/2006/main" count="45299" uniqueCount="24724">
  <si>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</si>
  <si>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</si>
  <si>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</si>
  <si>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</si>
  <si>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</si>
  <si>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</si>
  <si>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</si>
  <si>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</si>
  <si>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</si>
  <si>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</si>
  <si>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</si>
  <si>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</si>
  <si>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</si>
  <si>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</si>
  <si>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</si>
  <si>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</si>
  <si>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</si>
  <si>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</si>
  <si>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</si>
  <si>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</si>
  <si>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</si>
  <si>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</si>
  <si>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</si>
  <si>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</si>
  <si>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</si>
  <si>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</si>
  <si>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</si>
  <si>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</si>
  <si>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</si>
  <si>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</si>
  <si>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</si>
  <si>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</si>
  <si>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</si>
  <si>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</si>
  <si>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</si>
  <si>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</si>
  <si>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</si>
  <si>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</si>
  <si>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</si>
  <si>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</si>
  <si>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</si>
  <si>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</si>
  <si>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</si>
  <si>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</si>
  <si>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</si>
  <si>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</si>
  <si>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</si>
  <si>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</si>
  <si>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</si>
  <si>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</si>
  <si>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</si>
  <si>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</si>
  <si>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</si>
  <si>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</si>
  <si>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</si>
  <si>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</si>
  <si>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</si>
  <si>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</si>
  <si>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</si>
  <si>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</si>
  <si>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</si>
  <si>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</si>
  <si>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</si>
  <si>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</si>
  <si>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</si>
  <si>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</si>
  <si>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</si>
  <si>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</si>
  <si>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</si>
  <si>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</si>
  <si>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</si>
  <si>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</si>
  <si>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</si>
  <si>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</si>
  <si>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</si>
  <si>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</si>
  <si>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</si>
  <si>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</si>
  <si>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</si>
  <si>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</si>
  <si>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</si>
  <si>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</si>
  <si>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</si>
  <si>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</si>
  <si>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</si>
  <si>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</si>
  <si>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</si>
  <si>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</si>
  <si>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</si>
  <si>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</si>
  <si>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</si>
  <si>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</si>
  <si>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</si>
  <si>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</si>
  <si>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</si>
  <si>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</si>
  <si>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</si>
  <si>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</si>
  <si>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</si>
  <si>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</si>
  <si>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</si>
  <si>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</si>
  <si>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</si>
  <si>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</si>
  <si>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</si>
  <si>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</si>
  <si>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</si>
  <si>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</si>
  <si>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</si>
  <si>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</si>
  <si>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</si>
  <si>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</si>
  <si>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</si>
  <si>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</si>
  <si>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</si>
  <si>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</si>
  <si>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</si>
  <si>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</si>
  <si>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</si>
  <si>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</si>
  <si>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</si>
  <si>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</si>
  <si>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</si>
  <si>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</si>
  <si>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</si>
  <si>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</si>
  <si>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</si>
  <si>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</si>
  <si>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</si>
  <si>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</si>
  <si>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</si>
  <si>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</si>
  <si>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</si>
  <si>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</si>
  <si>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</si>
  <si>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</si>
  <si>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</si>
  <si>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</si>
  <si>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</si>
  <si>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</si>
  <si>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</si>
  <si>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</si>
  <si>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</si>
  <si>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</si>
  <si>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</si>
  <si>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</si>
  <si>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</si>
  <si>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</si>
  <si>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</si>
  <si>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</si>
  <si>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</si>
  <si>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</si>
  <si>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</si>
  <si>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</si>
  <si>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</si>
  <si>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</si>
  <si>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</si>
  <si>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</si>
  <si>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</si>
  <si>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</si>
  <si>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</si>
  <si>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</si>
  <si>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</si>
  <si>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</si>
  <si>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</si>
  <si>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</si>
  <si>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</si>
  <si>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</si>
  <si>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</si>
  <si>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</si>
  <si>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</si>
  <si>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</si>
  <si>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</si>
  <si>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</si>
  <si>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</si>
  <si>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</si>
  <si>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</si>
  <si>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</si>
  <si>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</si>
  <si>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</si>
  <si>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</si>
  <si>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</si>
  <si>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</si>
  <si>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</si>
  <si>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</si>
  <si>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</si>
  <si>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</si>
  <si>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</si>
  <si>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</si>
  <si>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</si>
  <si>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</si>
  <si>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</si>
  <si>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</si>
  <si>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</si>
  <si>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</si>
  <si>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</si>
  <si>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</si>
  <si>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</si>
  <si>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</si>
  <si>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</si>
  <si>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</si>
  <si>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</si>
  <si>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</si>
  <si>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</si>
  <si>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</si>
  <si>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</si>
  <si>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</si>
  <si>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</si>
  <si>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</si>
  <si>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</si>
  <si>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</si>
  <si>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</si>
  <si>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</si>
  <si>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</si>
  <si>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</si>
  <si>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</si>
  <si>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</si>
  <si>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</si>
  <si>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</si>
  <si>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</si>
  <si>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</si>
  <si>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</si>
  <si>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</si>
  <si>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</si>
  <si>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</si>
  <si>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</si>
  <si>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</si>
  <si>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</si>
  <si>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</si>
  <si>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</si>
  <si>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</si>
  <si>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</si>
  <si>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</si>
  <si>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</si>
  <si>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</si>
  <si>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</si>
  <si>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</si>
  <si>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</si>
  <si>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</si>
  <si>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</si>
  <si>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</si>
  <si>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</si>
  <si>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</si>
  <si>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</si>
  <si>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</si>
  <si>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</si>
  <si>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</si>
  <si>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</si>
  <si>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</si>
  <si>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</si>
  <si>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</si>
  <si>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</si>
  <si>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</si>
  <si>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</si>
  <si>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</si>
  <si>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</si>
  <si>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</si>
  <si>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</si>
  <si>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</si>
  <si>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</si>
  <si>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</si>
  <si>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</si>
  <si>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</si>
  <si>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</si>
  <si>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</si>
  <si>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</si>
  <si>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</si>
  <si>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</si>
  <si>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</si>
  <si>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</si>
  <si>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</si>
  <si>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</si>
  <si>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</si>
  <si>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</si>
  <si>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</si>
  <si>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</si>
  <si>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</si>
  <si>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</si>
  <si>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</si>
  <si>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</si>
  <si>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</si>
  <si>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</si>
  <si>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</si>
  <si>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</si>
  <si>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</si>
  <si>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</si>
  <si>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</si>
  <si>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</si>
  <si>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</si>
  <si>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</si>
  <si>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</si>
  <si>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</si>
  <si>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</si>
  <si>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</si>
  <si>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</si>
  <si>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</si>
  <si>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</si>
  <si>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</si>
  <si>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</si>
  <si>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</si>
  <si>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</si>
  <si>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</si>
  <si>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</si>
  <si>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</si>
  <si>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</si>
  <si>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</si>
  <si>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</si>
  <si>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</si>
  <si>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</si>
  <si>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</si>
  <si>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</si>
  <si>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</si>
  <si>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</si>
  <si>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</si>
  <si>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</si>
  <si>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</si>
  <si>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</si>
  <si>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</si>
  <si>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</si>
  <si>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</si>
  <si>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</si>
  <si>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</si>
  <si>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</si>
  <si>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</si>
  <si>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</si>
  <si>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</si>
  <si>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</si>
  <si>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</si>
  <si>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</si>
  <si>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</si>
  <si>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</si>
  <si>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</si>
  <si>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</si>
  <si>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</si>
  <si>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</si>
  <si>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</si>
  <si>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</si>
  <si>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</si>
  <si>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</si>
  <si>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</si>
  <si>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</si>
  <si>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</si>
  <si>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</si>
  <si>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</si>
  <si>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</si>
  <si>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</si>
  <si>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</si>
  <si>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</si>
  <si>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</si>
  <si>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</si>
  <si>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</si>
  <si>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</si>
  <si>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</si>
  <si>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</si>
  <si>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</si>
  <si>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</si>
  <si>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</si>
  <si>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</si>
  <si>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</si>
  <si>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</si>
  <si>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</si>
  <si>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</si>
  <si>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</si>
  <si>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</si>
  <si>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</si>
  <si>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</si>
  <si>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</si>
  <si>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</si>
  <si>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</si>
  <si>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</si>
  <si>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</si>
  <si>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</si>
  <si>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</si>
  <si>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</si>
  <si>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</si>
  <si>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</si>
  <si>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</si>
  <si>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</si>
  <si>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</si>
  <si>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</si>
  <si>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</si>
  <si>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</si>
  <si>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</si>
  <si>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</si>
  <si>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</si>
  <si>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</si>
  <si>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</si>
  <si>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</si>
  <si>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</si>
  <si>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</si>
  <si>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</si>
  <si>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</si>
  <si>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</si>
  <si>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</si>
  <si>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</si>
  <si>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</si>
  <si>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</si>
  <si>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</si>
  <si>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</si>
  <si>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</si>
  <si>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</si>
  <si>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</si>
  <si>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</si>
  <si>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</si>
  <si>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</si>
  <si>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</si>
  <si>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</si>
  <si>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</si>
  <si>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</si>
  <si>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</si>
  <si>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</si>
  <si>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</si>
  <si>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</si>
  <si>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</si>
  <si>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</si>
  <si>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</si>
  <si>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</si>
  <si>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</si>
  <si>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</si>
  <si>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</si>
  <si>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</si>
  <si>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</si>
  <si>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</si>
  <si>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</si>
  <si>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</si>
  <si>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</si>
  <si>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</si>
  <si>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</si>
  <si>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</si>
  <si>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</si>
  <si>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</si>
  <si>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</si>
  <si>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</si>
  <si>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</si>
  <si>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</si>
  <si>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</si>
  <si>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</si>
  <si>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</si>
  <si>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</si>
  <si>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</si>
  <si>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</si>
  <si>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</si>
  <si>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</si>
  <si>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</si>
  <si>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</si>
  <si>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</si>
  <si>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</si>
  <si>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</si>
  <si>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</si>
  <si>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</si>
  <si>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</si>
  <si>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</si>
  <si>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</si>
  <si>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</si>
  <si>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</si>
  <si>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</si>
  <si>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</si>
  <si>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</si>
  <si>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</si>
  <si>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</si>
  <si>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</si>
  <si>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</si>
  <si>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</si>
  <si>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</si>
  <si>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</si>
  <si>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</si>
  <si>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</si>
  <si>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</si>
  <si>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</si>
  <si>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</si>
  <si>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</si>
  <si>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</si>
  <si>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</si>
  <si>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</si>
  <si>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</si>
  <si>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</si>
  <si>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</si>
  <si>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</si>
  <si>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</si>
  <si>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</si>
  <si>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</si>
  <si>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</si>
  <si>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</si>
  <si>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</si>
  <si>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</si>
  <si>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</si>
  <si>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</si>
  <si>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</si>
  <si>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</si>
  <si>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</si>
  <si>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</si>
  <si>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</si>
  <si>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</si>
  <si>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</si>
  <si>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</si>
  <si>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</si>
  <si>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</si>
  <si>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</si>
  <si>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</si>
  <si>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</si>
  <si>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</si>
  <si>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</si>
  <si>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</si>
  <si>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</si>
  <si>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</si>
  <si>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</si>
  <si>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</si>
  <si>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</si>
  <si>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</si>
  <si>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</si>
  <si>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</si>
  <si>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</si>
  <si>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</si>
  <si>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</si>
  <si>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</si>
  <si>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</si>
  <si>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</si>
  <si>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</si>
  <si>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</si>
  <si>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</si>
  <si>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</si>
  <si>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</si>
  <si>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</si>
  <si>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</si>
  <si>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</si>
  <si>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</si>
  <si>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</si>
  <si>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</si>
  <si>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</si>
  <si>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</si>
  <si>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</si>
  <si>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</si>
  <si>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</si>
  <si>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</si>
  <si>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</si>
  <si>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</si>
  <si>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</si>
  <si>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</si>
  <si>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</si>
  <si>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</si>
  <si>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</si>
  <si>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</si>
  <si>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</si>
  <si>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</si>
  <si>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</si>
  <si>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</si>
  <si>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</si>
  <si>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</si>
  <si>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</si>
  <si>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</si>
  <si>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</si>
  <si>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</si>
  <si>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</si>
  <si>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</si>
  <si>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</si>
  <si>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</si>
  <si>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</si>
  <si>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</si>
  <si>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</si>
  <si>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</si>
  <si>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</si>
  <si>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</si>
  <si>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</si>
  <si>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</si>
  <si>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</si>
  <si>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</si>
  <si>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</si>
  <si>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</si>
  <si>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</si>
  <si>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</si>
  <si>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</si>
  <si>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</si>
  <si>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</si>
  <si>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</si>
  <si>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</si>
  <si>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</si>
  <si>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</si>
  <si>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</si>
  <si>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</si>
  <si>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</si>
  <si>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</si>
  <si>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</si>
  <si>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</si>
  <si>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</si>
  <si>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</si>
  <si>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</si>
  <si>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</si>
  <si>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</si>
  <si>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</si>
  <si>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</si>
  <si>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</si>
  <si>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</si>
  <si>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</si>
  <si>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</si>
  <si>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</si>
  <si>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</si>
  <si>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</si>
  <si>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</si>
  <si>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</si>
  <si>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</si>
  <si>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</si>
  <si>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</si>
  <si>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</si>
  <si>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</si>
  <si>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</si>
  <si>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</si>
  <si>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</si>
  <si>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</si>
  <si>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</si>
  <si>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</si>
  <si>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</si>
  <si>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</si>
  <si>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</si>
  <si>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</si>
  <si>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</si>
  <si>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</si>
  <si>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</si>
  <si>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</si>
  <si>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</si>
  <si>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</si>
  <si>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</si>
  <si>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</si>
  <si>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</si>
  <si>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</si>
  <si>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</si>
  <si>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</si>
  <si>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</si>
  <si>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</si>
  <si>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</si>
  <si>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</si>
  <si>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</si>
  <si>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</si>
  <si>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</si>
  <si>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</si>
  <si>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</si>
  <si>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</si>
  <si>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</si>
  <si>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</si>
  <si>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</si>
  <si>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</si>
  <si>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</si>
  <si>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</si>
  <si>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</si>
  <si>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</si>
  <si>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</si>
  <si>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</si>
  <si>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</si>
  <si>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</si>
  <si>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</si>
  <si>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</si>
  <si>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</si>
  <si>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</si>
  <si>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</si>
  <si>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</si>
  <si>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</si>
  <si>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</si>
  <si>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</si>
  <si>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</si>
  <si>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</si>
  <si>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</si>
  <si>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</si>
  <si>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</si>
  <si>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</si>
  <si>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</si>
  <si>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</si>
  <si>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</si>
  <si>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</si>
  <si>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</si>
  <si>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</si>
  <si>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</si>
  <si>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</si>
  <si>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</si>
  <si>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</si>
  <si>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</si>
  <si>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</si>
  <si>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</si>
  <si>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</si>
  <si>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</si>
  <si>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</si>
  <si>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</si>
  <si>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</si>
  <si>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</si>
  <si>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</si>
  <si>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</si>
  <si>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</si>
  <si>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</si>
  <si>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</si>
  <si>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</si>
  <si>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</si>
  <si>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</si>
  <si>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</si>
  <si>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</si>
  <si>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</si>
  <si>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</si>
  <si>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</si>
  <si>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</si>
  <si>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</si>
  <si>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</si>
  <si>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</si>
  <si>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</si>
  <si>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</si>
  <si>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</si>
  <si>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</si>
  <si>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</si>
  <si>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</si>
  <si>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</si>
  <si>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</si>
  <si>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</si>
  <si>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</si>
  <si>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</si>
  <si>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</si>
  <si>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</si>
  <si>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</si>
  <si>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</si>
  <si>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</si>
  <si>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</si>
  <si>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</si>
  <si>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</si>
  <si>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</si>
  <si>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</si>
  <si>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</si>
  <si>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</si>
  <si>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</si>
  <si>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</si>
  <si>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</si>
  <si>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</si>
  <si>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</si>
  <si>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</si>
  <si>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</si>
  <si>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</si>
  <si>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</si>
  <si>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</si>
  <si>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</si>
  <si>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</si>
  <si>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</si>
  <si>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</si>
  <si>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</si>
  <si>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</si>
  <si>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</si>
  <si>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</si>
  <si>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</si>
  <si>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</si>
  <si>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</si>
  <si>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</si>
  <si>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</si>
  <si>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</si>
  <si>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</si>
  <si>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</si>
  <si>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</si>
  <si>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</si>
  <si>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</si>
  <si>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</si>
  <si>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</si>
  <si>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</si>
  <si>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</si>
  <si>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</si>
  <si>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</si>
  <si>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</si>
  <si>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</si>
  <si>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</si>
  <si>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</si>
  <si>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</si>
  <si>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</si>
  <si>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</si>
  <si>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</si>
  <si>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</si>
  <si>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</si>
  <si>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</si>
  <si>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</si>
  <si>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</si>
  <si>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</si>
  <si>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</si>
  <si>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</si>
  <si>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</si>
  <si>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</si>
  <si>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</si>
  <si>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</si>
  <si>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</si>
  <si>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</si>
  <si>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</si>
  <si>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</si>
  <si>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</si>
  <si>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</si>
  <si>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</si>
  <si>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</si>
  <si>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</si>
  <si>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</si>
  <si>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</si>
  <si>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</si>
  <si>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</si>
  <si>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</si>
  <si>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</si>
  <si>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</si>
  <si>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</si>
  <si>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</si>
  <si>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</si>
  <si>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</si>
  <si>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</si>
  <si>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</si>
  <si>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</si>
  <si>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</si>
  <si>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</si>
  <si>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</si>
  <si>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</si>
  <si>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</si>
  <si>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</si>
  <si>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</si>
  <si>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</si>
  <si>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</si>
  <si>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</si>
  <si>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</si>
  <si>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</si>
  <si>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</si>
  <si>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</si>
  <si>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</si>
  <si>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</si>
  <si>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</si>
  <si>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</si>
  <si>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</si>
  <si>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</si>
  <si>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</si>
  <si>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</si>
  <si>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</si>
  <si>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</si>
  <si>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</si>
  <si>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</si>
  <si>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</si>
  <si>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</si>
  <si>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</si>
  <si>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</si>
  <si>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</si>
  <si>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</si>
  <si>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</si>
  <si>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</si>
  <si>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</si>
  <si>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</si>
  <si>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</si>
  <si>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</si>
  <si>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</si>
  <si>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</si>
  <si>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</si>
  <si>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</si>
  <si>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</si>
  <si>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</si>
  <si>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</si>
  <si>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</si>
  <si>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</si>
  <si>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</si>
  <si>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</si>
  <si>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</si>
  <si>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</si>
  <si>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</si>
  <si>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</si>
  <si>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</si>
  <si>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</si>
  <si>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</si>
  <si>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</si>
  <si>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</si>
  <si>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</si>
  <si>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</si>
  <si>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</si>
  <si>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</si>
  <si>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</si>
  <si>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</si>
  <si>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</si>
  <si>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</si>
  <si>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</si>
  <si>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</si>
  <si>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</si>
  <si>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</si>
  <si>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</si>
  <si>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</si>
  <si>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</si>
  <si>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</si>
  <si>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</si>
  <si>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</si>
  <si>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</si>
  <si>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</si>
  <si>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</si>
  <si>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</si>
  <si>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</si>
  <si>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</si>
  <si>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</si>
  <si>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</si>
  <si>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</si>
  <si>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</si>
  <si>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</si>
  <si>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</si>
  <si>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</si>
  <si>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</si>
  <si>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</si>
  <si>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</si>
  <si>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</si>
  <si>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</si>
  <si>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</si>
  <si>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</si>
  <si>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</si>
  <si>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</si>
  <si>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</si>
  <si>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</si>
  <si>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</si>
  <si>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</si>
  <si>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</si>
  <si>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</si>
  <si>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</si>
  <si>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</si>
  <si>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</si>
  <si>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</si>
  <si>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</si>
  <si>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</si>
  <si>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</si>
  <si>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</si>
  <si>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</si>
  <si>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</si>
  <si>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</si>
  <si>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</si>
  <si>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</si>
  <si>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</si>
  <si>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</si>
  <si>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</si>
  <si>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</si>
  <si>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</si>
  <si>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</si>
  <si>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</si>
  <si>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</si>
  <si>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</si>
  <si>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</si>
  <si>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</si>
  <si>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</si>
  <si>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</si>
  <si>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</si>
  <si>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</si>
  <si>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</si>
  <si>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</si>
  <si>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</si>
  <si>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</si>
  <si>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</si>
  <si>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</si>
  <si>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</si>
  <si>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</si>
  <si>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</si>
  <si>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</si>
  <si>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</si>
  <si>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</si>
  <si>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</si>
  <si>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</si>
  <si>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</si>
  <si>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</si>
  <si>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</si>
  <si>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</si>
  <si>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</si>
  <si>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</si>
  <si>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</si>
  <si>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</si>
  <si>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</si>
  <si>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</si>
  <si>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</si>
  <si>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</si>
  <si>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</si>
  <si>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</si>
  <si>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</si>
  <si>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</si>
  <si>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</si>
  <si>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</si>
  <si>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</si>
  <si>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</si>
  <si>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</si>
  <si>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</si>
  <si>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</si>
  <si>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</si>
  <si>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</si>
  <si>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</si>
  <si>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</si>
  <si>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</si>
  <si>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</si>
  <si>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</si>
  <si>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</si>
  <si>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</si>
  <si>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</si>
  <si>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</si>
  <si>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</si>
  <si>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</si>
  <si>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</si>
  <si>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</si>
  <si>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</si>
  <si>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</si>
  <si>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</si>
  <si>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</si>
  <si>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</si>
  <si>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</si>
  <si>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</si>
  <si>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</si>
  <si>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</si>
  <si>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</si>
  <si>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</si>
  <si>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</si>
  <si>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</si>
  <si>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</si>
  <si>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</si>
  <si>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</si>
  <si>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</si>
  <si>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</si>
  <si>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</si>
  <si>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</si>
  <si>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</si>
  <si>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</si>
  <si>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</si>
  <si>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</si>
  <si>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</si>
  <si>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</si>
  <si>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</si>
  <si>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</si>
  <si>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</si>
  <si>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</si>
  <si>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</si>
  <si>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</si>
  <si>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</si>
  <si>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</si>
  <si>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</si>
  <si>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</si>
  <si>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</si>
  <si>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</si>
  <si>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</si>
  <si>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</si>
  <si>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</si>
  <si>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</si>
  <si>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</si>
  <si>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</si>
  <si>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</si>
  <si>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</si>
  <si>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</si>
  <si>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</si>
  <si>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</si>
  <si>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</si>
  <si>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</si>
  <si>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</si>
  <si>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</si>
  <si>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</si>
  <si>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</si>
  <si>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</si>
  <si>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</si>
  <si>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</si>
  <si>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</si>
  <si>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</si>
  <si>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</si>
  <si>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</si>
  <si>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</si>
  <si>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</si>
  <si>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</si>
  <si>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</si>
  <si>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</si>
  <si>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</si>
  <si>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</si>
  <si>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</si>
  <si>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</si>
  <si>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</si>
  <si>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</si>
  <si>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</si>
  <si>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</si>
  <si>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</si>
  <si>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</si>
  <si>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</si>
  <si>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</si>
  <si>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</si>
  <si>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</si>
  <si>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</si>
  <si>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</si>
  <si>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</si>
  <si>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</si>
  <si>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</si>
  <si>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</si>
  <si>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</si>
  <si>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</si>
  <si>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</si>
  <si>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</si>
  <si>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</si>
  <si>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</si>
  <si>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</si>
  <si>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</si>
  <si>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</si>
  <si>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</si>
  <si>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</si>
  <si>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</si>
  <si>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</si>
  <si>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</si>
  <si>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</si>
  <si>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</si>
  <si>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</si>
  <si>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</si>
  <si>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</si>
  <si>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</si>
  <si>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</si>
  <si>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</si>
  <si>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</si>
  <si>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</si>
  <si>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</si>
  <si>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</si>
  <si>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</si>
  <si>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</si>
  <si>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</si>
  <si>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</si>
  <si>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</si>
  <si>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</si>
  <si>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</si>
  <si>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</si>
  <si>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</si>
  <si>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</si>
  <si>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</si>
  <si>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</si>
  <si>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</si>
  <si>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</si>
  <si>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</si>
  <si>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</si>
  <si>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</si>
  <si>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</si>
  <si>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</si>
  <si>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</si>
  <si>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</si>
  <si>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</si>
  <si>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</si>
  <si>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</si>
  <si>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</si>
  <si>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</si>
  <si>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</si>
  <si>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</si>
  <si>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</si>
  <si>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</si>
  <si>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</si>
  <si>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</si>
  <si>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</si>
  <si>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</si>
  <si>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</si>
  <si>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</si>
  <si>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</si>
  <si>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</si>
  <si>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</si>
  <si>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</si>
  <si>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</si>
  <si>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</si>
  <si>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</si>
  <si>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</si>
  <si>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</si>
  <si>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</si>
  <si>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</si>
  <si>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</si>
  <si>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</si>
  <si>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</si>
  <si>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</si>
  <si>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</si>
  <si>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</si>
  <si>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</si>
  <si>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</si>
  <si>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</si>
  <si>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</si>
  <si>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</si>
  <si>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</si>
  <si>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</si>
  <si>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</si>
  <si>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</si>
  <si>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</si>
  <si>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</si>
  <si>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</si>
  <si>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</si>
  <si>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</si>
  <si>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</si>
  <si>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</si>
  <si>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</si>
  <si>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</si>
  <si>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</si>
  <si>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</si>
  <si>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</si>
  <si>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</si>
  <si>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</si>
  <si>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</si>
  <si>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</si>
  <si>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</si>
  <si>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</si>
  <si>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</si>
  <si>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</si>
  <si>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</si>
  <si>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</si>
  <si>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</si>
  <si>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</si>
  <si>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</si>
  <si>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</si>
  <si>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</si>
  <si>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</si>
  <si>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</si>
  <si>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</si>
  <si>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</si>
  <si>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</si>
  <si>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</si>
  <si>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</si>
  <si>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</si>
  <si>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</si>
  <si>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</si>
  <si>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</si>
  <si>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</si>
  <si>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</si>
  <si>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</si>
  <si>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</si>
  <si>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</si>
  <si>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</si>
  <si>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</si>
  <si>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</si>
  <si>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</si>
  <si>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</si>
  <si>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</si>
  <si>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</si>
  <si>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</si>
  <si>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</si>
  <si>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</si>
  <si>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</si>
  <si>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</si>
  <si>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</si>
  <si>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</si>
  <si>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</si>
  <si>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</si>
  <si>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</si>
  <si>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</si>
  <si>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</si>
  <si>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</si>
  <si>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</si>
  <si>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</si>
  <si>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</si>
  <si>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</si>
  <si>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</si>
  <si>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</si>
  <si>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</si>
  <si>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</si>
  <si>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</si>
  <si>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</si>
  <si>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</si>
  <si>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</si>
  <si>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</si>
  <si>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</si>
  <si>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</si>
  <si>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</si>
  <si>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</si>
  <si>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</si>
  <si>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</si>
  <si>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</si>
  <si>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</si>
  <si>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</si>
  <si>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</si>
  <si>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</si>
  <si>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</si>
  <si>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</si>
  <si>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</si>
  <si>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</si>
  <si>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</si>
  <si>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</si>
  <si>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</si>
  <si>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</si>
  <si>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</si>
  <si>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</si>
  <si>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</si>
  <si>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</si>
  <si>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</si>
  <si>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</si>
  <si>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</si>
  <si>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</si>
  <si>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</si>
  <si>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</si>
  <si>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</si>
  <si>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</si>
  <si>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</si>
  <si>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</si>
  <si>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</si>
  <si>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</si>
  <si>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</si>
  <si>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</si>
  <si>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</si>
  <si>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</si>
  <si>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</si>
  <si>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</si>
  <si>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</si>
  <si>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</si>
  <si>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</si>
  <si>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</si>
  <si>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</si>
  <si>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</si>
  <si>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</si>
  <si>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</si>
  <si>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</si>
  <si>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</si>
  <si>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</si>
  <si>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</si>
  <si>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</si>
  <si>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</si>
  <si>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</si>
  <si>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</si>
  <si>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</si>
  <si>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</si>
  <si>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</si>
  <si>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</si>
  <si>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</si>
  <si>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</si>
  <si>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</si>
  <si>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</si>
  <si>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</si>
  <si>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</si>
  <si>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</si>
  <si>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</si>
  <si>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</si>
  <si>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</si>
  <si>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</si>
  <si>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</si>
  <si>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</si>
  <si>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</si>
  <si>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</si>
  <si>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</si>
  <si>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</si>
  <si>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</si>
  <si>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</si>
  <si>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</si>
  <si>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</si>
  <si>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</si>
  <si>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</si>
  <si>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</si>
  <si>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</si>
  <si>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</si>
  <si>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</si>
  <si>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</si>
  <si>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</si>
  <si>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</si>
  <si>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</si>
  <si>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</si>
  <si>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</si>
  <si>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</si>
  <si>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</si>
  <si>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</si>
  <si>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</si>
  <si>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</si>
  <si>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</si>
  <si>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</si>
  <si>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</si>
  <si>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</si>
  <si>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</si>
  <si>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</si>
  <si>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</si>
  <si>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</si>
  <si>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</si>
  <si>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</si>
  <si>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</si>
  <si>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</si>
  <si>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</si>
  <si>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</si>
  <si>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</si>
  <si>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</si>
  <si>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</si>
  <si>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</si>
  <si>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</si>
  <si>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</si>
  <si>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</si>
  <si>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</si>
  <si>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</si>
  <si>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</si>
  <si>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</si>
  <si>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</si>
  <si>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</si>
  <si>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</si>
  <si>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</si>
  <si>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</si>
  <si>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</si>
  <si>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</si>
  <si>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</si>
  <si>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</si>
  <si>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</si>
  <si>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</si>
  <si>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</si>
  <si>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</si>
  <si>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</si>
  <si>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</si>
  <si>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</si>
  <si>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</si>
  <si>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</si>
  <si>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</si>
  <si>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</si>
  <si>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</si>
  <si>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</si>
  <si>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</si>
  <si>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</si>
  <si>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</si>
  <si>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</si>
  <si>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</si>
  <si>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</si>
  <si>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</si>
  <si>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</si>
  <si>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</si>
  <si>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</si>
  <si>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</si>
  <si>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</si>
  <si>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</si>
  <si>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</si>
  <si>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</si>
  <si>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</si>
  <si>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</si>
  <si>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</si>
  <si>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</si>
  <si>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</si>
  <si>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</si>
  <si>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</si>
  <si>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</si>
  <si>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</si>
  <si>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</si>
  <si>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</si>
  <si>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</si>
  <si>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</si>
  <si>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</si>
  <si>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</si>
  <si>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</si>
  <si>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</si>
  <si>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</si>
  <si>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</si>
  <si>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</si>
  <si>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</si>
  <si>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</si>
  <si>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</si>
  <si>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</si>
  <si>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</si>
  <si>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</si>
  <si>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</si>
  <si>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</si>
  <si>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</si>
  <si>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</si>
  <si>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</si>
  <si>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</si>
  <si>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</si>
  <si>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</si>
  <si>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</si>
  <si>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</si>
  <si>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</si>
  <si>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</si>
  <si>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</si>
  <si>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</si>
  <si>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</si>
  <si>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</si>
  <si>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</si>
  <si>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</si>
  <si>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</si>
  <si>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</si>
  <si>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</si>
  <si>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</si>
  <si>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</si>
  <si>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</si>
  <si>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</si>
  <si>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</si>
  <si>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</si>
  <si>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</si>
  <si>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</si>
  <si>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</si>
  <si>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</si>
  <si>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</si>
  <si>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</si>
  <si>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</si>
  <si>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</si>
  <si>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</si>
  <si>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</si>
  <si>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</si>
  <si>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</si>
  <si>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</si>
  <si>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</si>
  <si>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</si>
  <si>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</si>
  <si>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</si>
  <si>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</si>
  <si>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</si>
  <si>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</si>
  <si>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</si>
  <si>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</si>
  <si>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</si>
  <si>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</si>
  <si>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</si>
  <si>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</si>
  <si>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</si>
  <si>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</si>
  <si>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</si>
  <si>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</si>
  <si>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</si>
  <si>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</si>
  <si>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</si>
  <si>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</si>
  <si>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</si>
  <si>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</si>
  <si>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</si>
  <si>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</si>
  <si>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</si>
  <si>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</si>
  <si>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</si>
  <si>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</si>
  <si>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</si>
  <si>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</si>
  <si>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</si>
  <si>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</si>
  <si>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</si>
  <si>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</si>
  <si>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</si>
  <si>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</si>
  <si>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</si>
  <si>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</si>
  <si>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</si>
  <si>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</si>
  <si>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</si>
  <si>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</si>
  <si>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</si>
  <si>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</si>
  <si>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</si>
  <si>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</si>
  <si>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</si>
  <si>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</si>
  <si>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</si>
  <si>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</si>
  <si>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</si>
  <si>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</si>
  <si>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</si>
  <si>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</si>
  <si>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</si>
  <si>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</si>
  <si>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</si>
  <si>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</si>
  <si>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</si>
  <si>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</si>
  <si>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</si>
  <si>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</si>
  <si>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</si>
  <si>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</si>
  <si>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</si>
  <si>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</si>
  <si>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</si>
  <si>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</si>
  <si>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</si>
  <si>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</si>
  <si>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</si>
  <si>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</si>
  <si>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</si>
  <si>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</si>
  <si>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</si>
  <si>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</si>
  <si>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</si>
  <si>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</si>
  <si>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</si>
  <si>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</si>
  <si>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</si>
  <si>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</si>
  <si>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</si>
  <si>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</si>
  <si>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</si>
  <si>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</si>
  <si>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</si>
  <si>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</si>
  <si>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</si>
  <si>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</si>
  <si>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</si>
  <si>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</si>
  <si>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</si>
  <si>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</si>
  <si>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</si>
  <si>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</si>
  <si>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</si>
  <si>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</si>
  <si>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</si>
  <si>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</si>
  <si>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</si>
  <si>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</si>
  <si>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</si>
  <si>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</si>
  <si>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</si>
  <si>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</si>
  <si>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</si>
  <si>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</si>
  <si>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</si>
  <si>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</si>
  <si>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</si>
  <si>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</si>
  <si>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</si>
  <si>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</si>
  <si>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</si>
  <si>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</si>
  <si>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</si>
  <si>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</si>
  <si>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</si>
  <si>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</si>
  <si>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</si>
  <si>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</si>
  <si>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</si>
  <si>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</si>
  <si>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</si>
  <si>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</si>
  <si>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</si>
  <si>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</si>
  <si>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</si>
  <si>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</si>
  <si>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</si>
  <si>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</si>
  <si>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</si>
  <si>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</si>
  <si>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</si>
  <si>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</si>
  <si>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</si>
  <si>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</si>
  <si>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</si>
  <si>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</si>
  <si>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</si>
  <si>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</si>
  <si>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</si>
  <si>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</si>
  <si>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</si>
  <si>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</si>
  <si>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</si>
  <si>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</si>
  <si>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</si>
  <si>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</si>
  <si>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</si>
  <si>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</si>
  <si>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</si>
  <si>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</si>
  <si>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</si>
  <si>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</si>
  <si>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</si>
  <si>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</si>
  <si>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</si>
  <si>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</si>
  <si>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</si>
  <si>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</si>
  <si>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</si>
  <si>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</si>
  <si>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</si>
  <si>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</si>
  <si>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</si>
  <si>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</si>
  <si>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</si>
  <si>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</si>
  <si>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</si>
  <si>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</si>
  <si>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</si>
  <si>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</si>
  <si>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</si>
  <si>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</si>
  <si>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</si>
  <si>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</si>
  <si>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</si>
  <si>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</si>
  <si>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</si>
  <si>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</si>
  <si>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</si>
  <si>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</si>
  <si>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</si>
  <si>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</si>
  <si>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</si>
  <si>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</si>
  <si>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</si>
  <si>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</si>
  <si>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</si>
  <si>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</si>
  <si>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</si>
  <si>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</si>
  <si>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</si>
  <si>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</si>
  <si>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</si>
  <si>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</si>
  <si>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</si>
  <si>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</si>
  <si>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</si>
  <si>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</si>
  <si>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</si>
  <si>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</si>
  <si>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</si>
  <si>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</si>
  <si>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</si>
  <si>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</si>
  <si>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</si>
  <si>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</si>
  <si>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</si>
  <si>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</si>
  <si>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</si>
  <si>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</si>
  <si>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</si>
  <si>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</si>
  <si>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</si>
  <si>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</si>
  <si>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</si>
  <si>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</si>
  <si>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</si>
  <si>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</si>
  <si>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</si>
  <si>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</si>
  <si>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</si>
  <si>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</si>
  <si>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</si>
  <si>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</si>
  <si>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</si>
  <si>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</si>
  <si>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</si>
  <si>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</si>
  <si>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</si>
  <si>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</si>
  <si>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</si>
  <si>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</si>
  <si>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</si>
  <si>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</si>
  <si>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</si>
  <si>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</si>
  <si>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</si>
  <si>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</si>
  <si>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</si>
  <si>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</si>
  <si>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</si>
  <si>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</si>
  <si>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</si>
  <si>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</si>
  <si>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</si>
  <si>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</si>
  <si>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</si>
  <si>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</si>
  <si>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</si>
  <si>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</si>
  <si>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</si>
  <si>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</si>
  <si>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</si>
  <si>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</si>
  <si>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</si>
  <si>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</si>
  <si>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</si>
  <si>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</si>
  <si>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</si>
  <si>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</si>
  <si>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</si>
  <si>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</si>
  <si>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</si>
  <si>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</si>
  <si>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</si>
  <si>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</si>
  <si>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</si>
  <si>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</si>
  <si>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</si>
  <si>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</si>
  <si>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</si>
  <si>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</si>
  <si>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</si>
  <si>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</si>
  <si>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</si>
  <si>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</si>
  <si>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</si>
  <si>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</si>
  <si>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</si>
  <si>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</si>
  <si>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</si>
  <si>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</si>
  <si>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</si>
  <si>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</si>
  <si>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</si>
  <si>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</si>
  <si>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</si>
  <si>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</si>
  <si>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</si>
  <si>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</si>
  <si>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</si>
  <si>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</si>
  <si>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</si>
  <si>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</si>
  <si>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</si>
  <si>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</si>
  <si>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</si>
  <si>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</si>
  <si>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</si>
  <si>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</si>
  <si>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</si>
  <si>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</si>
  <si>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</si>
  <si>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</si>
  <si>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</si>
  <si>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</si>
  <si>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</si>
  <si>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</si>
  <si>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</si>
  <si>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</si>
  <si>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</si>
  <si>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</si>
  <si>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</si>
  <si>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</si>
  <si>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</si>
  <si>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</si>
  <si>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</si>
  <si>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</si>
  <si>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</si>
  <si>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</si>
  <si>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</si>
  <si>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</si>
  <si>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</si>
  <si>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</si>
  <si>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</si>
  <si>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</si>
  <si>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</si>
  <si>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</si>
  <si>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</si>
  <si>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</si>
  <si>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</si>
  <si>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</si>
  <si>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</si>
  <si>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</si>
  <si>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</si>
  <si>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</si>
  <si>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</si>
  <si>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</si>
  <si>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</si>
  <si>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</si>
  <si>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</si>
  <si>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</si>
  <si>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</si>
  <si>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</si>
  <si>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</si>
  <si>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</si>
  <si>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</si>
  <si>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</si>
  <si>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</si>
  <si>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</si>
  <si>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</si>
  <si>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</si>
  <si>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</si>
  <si>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</si>
  <si>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</si>
  <si>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</si>
  <si>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</si>
  <si>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</si>
  <si>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</si>
  <si>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</si>
  <si>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</si>
  <si>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</si>
  <si>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</si>
  <si>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</si>
  <si>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</si>
  <si>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</si>
  <si>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</si>
  <si>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</si>
  <si>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</si>
  <si>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</si>
  <si>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</si>
  <si>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</si>
  <si>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</si>
  <si>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</si>
  <si>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</si>
  <si>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</si>
  <si>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</si>
  <si>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</si>
  <si>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</si>
  <si>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</si>
  <si>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</si>
  <si>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</si>
  <si>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</si>
  <si>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</si>
  <si>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</si>
  <si>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</si>
  <si>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</si>
  <si>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</si>
  <si>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</si>
  <si>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</si>
  <si>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</si>
  <si>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</si>
  <si>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</si>
  <si>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</si>
  <si>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</si>
  <si>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</si>
  <si>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</si>
  <si>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</si>
  <si>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</si>
  <si>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</si>
  <si>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</si>
  <si>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</si>
  <si>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</si>
  <si>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</si>
  <si>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</si>
  <si>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</si>
  <si>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</si>
  <si>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</si>
  <si>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</si>
  <si>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</si>
  <si>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</si>
  <si>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</si>
  <si>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</si>
  <si>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</si>
  <si>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</si>
  <si>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</si>
  <si>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</si>
  <si>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</si>
  <si>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</si>
  <si>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</si>
  <si>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</si>
  <si>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</si>
  <si>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</si>
  <si>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</si>
  <si>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</si>
  <si>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</si>
  <si>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</si>
  <si>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</si>
  <si>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</si>
  <si>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</si>
  <si>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</si>
  <si>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</si>
  <si>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</si>
  <si>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</si>
  <si>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</si>
  <si>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</si>
  <si>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</si>
  <si>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</si>
  <si>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</si>
  <si>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</si>
  <si>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</si>
  <si>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</si>
  <si>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</si>
  <si>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</si>
  <si>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</si>
  <si>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</si>
  <si>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</si>
  <si>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</si>
  <si>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</si>
  <si>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</si>
  <si>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</si>
  <si>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</si>
  <si>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</si>
  <si>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</si>
  <si>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</si>
  <si>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</si>
  <si>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</si>
  <si>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</si>
  <si>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</si>
  <si>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</si>
  <si>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</si>
  <si>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</si>
  <si>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</si>
  <si>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</si>
  <si>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</si>
  <si>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</si>
  <si>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</si>
  <si>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</si>
  <si>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</si>
  <si>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</si>
  <si>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</si>
  <si>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</si>
  <si>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</si>
  <si>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</si>
  <si>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</si>
  <si>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</si>
  <si>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</si>
  <si>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</si>
  <si>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</si>
  <si>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</si>
  <si>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</si>
  <si>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</si>
  <si>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</si>
  <si>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</si>
  <si>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</si>
  <si>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</si>
  <si>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</si>
  <si>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</si>
  <si>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</si>
  <si>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</si>
  <si>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</si>
  <si>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</si>
  <si>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</si>
  <si>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</si>
  <si>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</si>
  <si>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</si>
  <si>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</si>
  <si>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</si>
  <si>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</si>
  <si>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</si>
  <si>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</si>
  <si>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</si>
  <si>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</si>
  <si>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</si>
  <si>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</si>
  <si>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</si>
  <si>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</si>
  <si>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</si>
  <si>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</si>
  <si>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</si>
  <si>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</si>
  <si>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</si>
  <si>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</si>
  <si>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</si>
  <si>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</si>
  <si>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</si>
  <si>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</si>
  <si>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</si>
  <si>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</si>
  <si>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</si>
  <si>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</si>
  <si>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</si>
  <si>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</si>
  <si>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</si>
  <si>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</si>
  <si>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</si>
  <si>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</si>
  <si>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</si>
  <si>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</si>
  <si>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</si>
  <si>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</si>
  <si>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</si>
  <si>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</si>
  <si>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</si>
  <si>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</si>
  <si>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</si>
  <si>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</si>
  <si>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</si>
  <si>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</si>
  <si>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</si>
  <si>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</si>
  <si>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</si>
  <si>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</si>
  <si>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</si>
  <si>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</si>
  <si>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</si>
  <si>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</si>
  <si>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</si>
  <si>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</si>
  <si>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</si>
  <si>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</si>
  <si>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</si>
  <si>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</si>
  <si>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</si>
  <si>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</si>
  <si>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</si>
  <si>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</si>
  <si>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</si>
  <si>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</si>
  <si>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</si>
  <si>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</si>
  <si>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</si>
  <si>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</si>
  <si>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</si>
  <si>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</si>
  <si>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</si>
  <si>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</si>
  <si>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</si>
  <si>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</si>
  <si>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</si>
  <si>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</si>
  <si>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</si>
  <si>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</si>
  <si>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</si>
  <si>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</si>
  <si>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</si>
  <si>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</si>
  <si>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</si>
  <si>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</si>
  <si>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</si>
  <si>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</si>
  <si>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</si>
  <si>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</si>
  <si>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</si>
  <si>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</si>
  <si>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</si>
  <si>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</si>
  <si>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</si>
  <si>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</si>
  <si>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</si>
  <si>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</si>
  <si>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</si>
  <si>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</si>
  <si>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</si>
  <si>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</si>
  <si>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</si>
  <si>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</si>
  <si>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</si>
  <si>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</si>
  <si>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</si>
  <si>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</si>
  <si>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</si>
  <si>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</si>
  <si>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</si>
  <si>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</si>
  <si>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</si>
  <si>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</si>
  <si>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</si>
  <si>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</si>
  <si>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</si>
  <si>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</si>
  <si>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</si>
  <si>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</si>
  <si>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</si>
  <si>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</si>
  <si>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</si>
  <si>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</si>
  <si>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</si>
  <si>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</si>
  <si>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</si>
  <si>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</si>
  <si>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</si>
  <si>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</si>
  <si>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</si>
  <si>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</si>
  <si>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</si>
  <si>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</si>
  <si>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</si>
  <si>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</si>
  <si>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</si>
  <si>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</si>
  <si>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</si>
  <si>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</si>
  <si>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</si>
  <si>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</si>
  <si>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</si>
  <si>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</si>
  <si>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</si>
  <si>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</si>
  <si>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</si>
  <si>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</si>
  <si>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</si>
  <si>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</si>
  <si>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</si>
  <si>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</si>
  <si>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</si>
  <si>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</si>
  <si>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</si>
  <si>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</si>
  <si>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</si>
  <si>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</si>
  <si>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</si>
  <si>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</si>
  <si>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</si>
  <si>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</si>
  <si>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</si>
  <si>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</si>
  <si>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</si>
  <si>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</si>
  <si>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</si>
  <si>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</si>
  <si>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</si>
  <si>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</si>
  <si>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</si>
  <si>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</si>
  <si>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</si>
  <si>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</si>
  <si>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</si>
  <si>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</si>
  <si>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</si>
  <si>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</si>
  <si>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</si>
  <si>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</si>
  <si>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</si>
  <si>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</si>
  <si>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</si>
  <si>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</si>
  <si>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</si>
  <si>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</si>
  <si>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</si>
  <si>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</si>
  <si>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</si>
  <si>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</si>
  <si>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</si>
  <si>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</si>
  <si>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</si>
  <si>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</si>
  <si>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</si>
  <si>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</si>
  <si>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</si>
  <si>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</si>
  <si>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</si>
  <si>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</si>
  <si>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</si>
  <si>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</si>
  <si>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</si>
  <si>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</si>
  <si>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</si>
  <si>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</si>
  <si>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</si>
  <si>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</si>
  <si>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</si>
  <si>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</si>
  <si>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</si>
  <si>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</si>
  <si>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</si>
  <si>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</si>
  <si>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</si>
  <si>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</si>
  <si>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</si>
  <si>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</si>
  <si>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</si>
  <si>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</si>
  <si>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</si>
  <si>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</si>
  <si>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</si>
  <si>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</si>
  <si>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</si>
  <si>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</si>
  <si>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</si>
  <si>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</si>
  <si>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</si>
  <si>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</si>
  <si>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</si>
  <si>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</si>
  <si>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</si>
  <si>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</si>
  <si>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</si>
  <si>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</si>
  <si>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</si>
  <si>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</si>
  <si>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</si>
  <si>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</si>
  <si>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</si>
  <si>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</si>
  <si>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</si>
  <si>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</si>
  <si>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</si>
  <si>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</si>
  <si>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</si>
  <si>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</si>
  <si>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</si>
  <si>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</si>
  <si>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</si>
  <si>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</si>
  <si>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</si>
  <si>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</si>
  <si>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</si>
  <si>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</si>
  <si>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</si>
  <si>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</si>
  <si>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</si>
  <si>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</si>
  <si>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</si>
  <si>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</si>
  <si>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</si>
  <si>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</si>
  <si>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</si>
  <si>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</si>
  <si>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</si>
  <si>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</si>
  <si>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</si>
  <si>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</si>
  <si>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</si>
  <si>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</si>
  <si>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</si>
  <si>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</si>
  <si>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</si>
  <si>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</si>
  <si>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</si>
  <si>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</si>
  <si>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</si>
  <si>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</si>
  <si>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</si>
  <si>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</si>
  <si>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</si>
  <si>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</si>
  <si>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</si>
  <si>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</si>
  <si>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</si>
  <si>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</si>
  <si>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</si>
  <si>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</si>
  <si>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</si>
  <si>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</si>
  <si>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</si>
  <si>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</si>
  <si>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</si>
  <si>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</si>
  <si>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</si>
  <si>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</si>
  <si>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</si>
  <si>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</si>
  <si>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</si>
  <si>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</si>
  <si>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</si>
  <si>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</si>
  <si>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</si>
  <si>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</si>
  <si>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</si>
  <si>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</si>
  <si>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</si>
  <si>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</si>
  <si>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</si>
  <si>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</si>
  <si>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</si>
  <si>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</si>
  <si>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</si>
  <si>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</si>
  <si>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</si>
  <si>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</si>
  <si>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</si>
  <si>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</si>
  <si>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</si>
  <si>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</si>
  <si>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</si>
  <si>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</si>
  <si>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</si>
  <si>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</si>
  <si>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</si>
  <si>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</si>
  <si>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</si>
  <si>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</si>
  <si>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</si>
  <si>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</si>
  <si>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</si>
  <si>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</si>
  <si>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</si>
  <si>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</si>
  <si>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</si>
  <si>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</si>
  <si>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</si>
  <si>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</si>
  <si>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</si>
  <si>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</si>
  <si>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</si>
  <si>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</si>
  <si>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</si>
  <si>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</si>
  <si>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</si>
  <si>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</si>
  <si>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</si>
  <si>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</si>
  <si>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</si>
  <si>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</si>
  <si>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</si>
  <si>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</si>
  <si>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</si>
  <si>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</si>
  <si>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</si>
  <si>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</si>
  <si>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</si>
  <si>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</si>
  <si>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</si>
  <si>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</si>
  <si>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</si>
  <si>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</si>
  <si>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</si>
  <si>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</si>
  <si>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</si>
  <si>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</si>
  <si>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</si>
  <si>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</si>
  <si>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</si>
  <si>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</si>
  <si>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</si>
  <si>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</si>
  <si>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</si>
  <si>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</si>
  <si>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</si>
  <si>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</si>
  <si>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</si>
  <si>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</si>
  <si>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</si>
  <si>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</si>
  <si>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</si>
  <si>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</si>
  <si>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</si>
  <si>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</si>
  <si>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</si>
  <si>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</si>
  <si>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</si>
  <si>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</si>
  <si>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</si>
  <si>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</si>
  <si>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</si>
  <si>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</si>
  <si>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</si>
  <si>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</si>
  <si>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</si>
  <si>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</si>
  <si>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</si>
  <si>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</si>
  <si>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</si>
  <si>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</si>
  <si>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</si>
  <si>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</si>
  <si>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</si>
  <si>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</si>
  <si>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</si>
  <si>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</si>
  <si>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</si>
  <si>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</si>
  <si>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</si>
  <si>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</si>
  <si>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</si>
  <si>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</si>
  <si>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</si>
  <si>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</si>
  <si>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</si>
  <si>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</si>
  <si>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</si>
  <si>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</si>
  <si>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</si>
  <si>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</si>
  <si>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</si>
  <si>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</si>
  <si>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</si>
  <si>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</si>
  <si>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</si>
  <si>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</si>
  <si>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</si>
  <si>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</si>
  <si>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</si>
  <si>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</si>
  <si>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</si>
  <si>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</si>
  <si>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</si>
  <si>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</si>
  <si>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</si>
  <si>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</si>
  <si>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</si>
  <si>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</si>
  <si>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</si>
  <si>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</si>
  <si>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</si>
  <si>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</si>
  <si>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</si>
  <si>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</si>
  <si>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</si>
  <si>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</si>
  <si>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</si>
  <si>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</si>
  <si>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</si>
  <si>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</si>
  <si>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</si>
  <si>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</si>
  <si>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</si>
  <si>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</si>
  <si>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</si>
  <si>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</si>
  <si>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</si>
  <si>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</si>
  <si>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</si>
  <si>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</si>
  <si>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</si>
  <si>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</si>
  <si>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</si>
  <si>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</si>
  <si>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</si>
  <si>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</si>
  <si>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</si>
  <si>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</si>
  <si>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</si>
  <si>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</si>
  <si>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</si>
  <si>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</si>
  <si>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</si>
  <si>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</si>
  <si>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</si>
  <si>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</si>
  <si>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</si>
  <si>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</si>
  <si>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</si>
  <si>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</si>
  <si>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</si>
  <si>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</si>
  <si>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</si>
  <si>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</si>
  <si>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</si>
  <si>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</si>
  <si>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</si>
  <si>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</si>
  <si>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</si>
  <si>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</si>
  <si>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</si>
  <si>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</si>
  <si>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</si>
  <si>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</si>
  <si>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</si>
  <si>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</si>
  <si>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</si>
  <si>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</si>
  <si>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</si>
  <si>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</si>
  <si>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</si>
  <si>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</si>
  <si>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</si>
  <si>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</si>
  <si>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</si>
  <si>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</si>
  <si>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</si>
  <si>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</si>
  <si>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</si>
  <si>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</si>
  <si>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</si>
  <si>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</si>
  <si>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</si>
  <si>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</si>
  <si>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</si>
  <si>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</si>
  <si>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</si>
  <si>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</si>
  <si>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</si>
  <si>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</si>
  <si>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</si>
  <si>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</si>
  <si>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</si>
  <si>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</si>
  <si>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</si>
  <si>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</si>
  <si>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</si>
  <si>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</si>
  <si>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</si>
  <si>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</si>
  <si>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</si>
  <si>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</si>
  <si>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</si>
  <si>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</si>
  <si>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</si>
  <si>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</si>
  <si>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</si>
  <si>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</si>
  <si>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</si>
  <si>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</si>
  <si>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</si>
  <si>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</si>
  <si>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</si>
  <si>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</si>
  <si>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</si>
  <si>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</si>
  <si>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</si>
  <si>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</si>
  <si>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</si>
  <si>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</si>
  <si>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</si>
  <si>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</si>
  <si>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</si>
  <si>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</si>
  <si>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</si>
  <si>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</si>
  <si>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</si>
  <si>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</si>
  <si>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</si>
  <si>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</si>
  <si>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</si>
  <si>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</si>
  <si>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</si>
  <si>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</si>
  <si>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</si>
  <si>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</si>
  <si>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</si>
  <si>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</si>
  <si>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</si>
  <si>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</si>
  <si>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</si>
  <si>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</si>
  <si>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</si>
  <si>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</si>
  <si>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</si>
  <si>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</si>
  <si>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</si>
  <si>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</si>
  <si>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</si>
  <si>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</si>
  <si>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</si>
  <si>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</si>
  <si>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</si>
  <si>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</si>
  <si>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</si>
  <si>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</si>
  <si>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</si>
  <si>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</si>
  <si>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</si>
  <si>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</si>
  <si>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</si>
  <si>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</si>
  <si>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</si>
  <si>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</si>
  <si>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</si>
  <si>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</si>
  <si>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</si>
  <si>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</si>
  <si>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</si>
  <si>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</si>
  <si>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</si>
  <si>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</si>
  <si>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</si>
  <si>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</si>
  <si>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</si>
  <si>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</si>
  <si>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</si>
  <si>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</si>
  <si>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</si>
  <si>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</si>
  <si>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</si>
  <si>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</si>
  <si>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</si>
  <si>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</si>
  <si>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</si>
  <si>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</si>
  <si>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</si>
  <si>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</si>
  <si>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</si>
  <si>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</si>
  <si>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</si>
  <si>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</si>
  <si>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</si>
  <si>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</si>
  <si>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</si>
  <si>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</si>
  <si>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</si>
  <si>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</si>
  <si>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</si>
  <si>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</si>
  <si>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</si>
  <si>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</si>
  <si>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</si>
  <si>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</si>
  <si>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</si>
  <si>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</si>
  <si>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</si>
  <si>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</si>
  <si>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</si>
  <si>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</si>
  <si>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</si>
  <si>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</si>
  <si>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</si>
  <si>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</si>
  <si>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</si>
  <si>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</si>
  <si>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</si>
  <si>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</si>
  <si>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</si>
  <si>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</si>
  <si>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</si>
  <si>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</si>
  <si>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</si>
  <si>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</si>
  <si>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</si>
  <si>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</si>
  <si>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</si>
  <si>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</si>
  <si>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</si>
  <si>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</si>
  <si>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</si>
  <si>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</si>
  <si>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</si>
  <si>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</si>
  <si>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</si>
  <si>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</si>
  <si>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</si>
  <si>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</si>
  <si>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</si>
  <si>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</si>
  <si>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</si>
  <si>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</si>
  <si>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</si>
  <si>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</si>
  <si>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</si>
  <si>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</si>
  <si>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</si>
  <si>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</si>
  <si>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</si>
  <si>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</si>
  <si>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</si>
  <si>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</si>
  <si>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</si>
  <si>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</si>
  <si>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</si>
  <si>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</si>
  <si>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</si>
  <si>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</si>
  <si>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</si>
  <si>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</si>
  <si>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</si>
  <si>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</si>
  <si>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</si>
  <si>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</si>
  <si>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</si>
  <si>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</si>
  <si>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</si>
  <si>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</si>
  <si>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</si>
  <si>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</si>
  <si>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</si>
  <si>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</si>
  <si>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</si>
  <si>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</si>
  <si>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</si>
  <si>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</si>
  <si>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</si>
  <si>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</si>
  <si>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</si>
  <si>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</si>
  <si>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</si>
  <si>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</si>
  <si>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</si>
  <si>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</si>
  <si>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</si>
  <si>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</si>
  <si>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</si>
  <si>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</si>
  <si>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</si>
  <si>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</si>
  <si>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</si>
  <si>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</si>
  <si>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</si>
  <si>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</si>
  <si>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</si>
  <si>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</si>
  <si>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</si>
  <si>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</si>
  <si>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</si>
  <si>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</si>
  <si>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</si>
  <si>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</si>
  <si>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</si>
  <si>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</si>
  <si>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</si>
  <si>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</si>
  <si>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</si>
  <si>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</si>
  <si>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</si>
  <si>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</si>
  <si>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</si>
  <si>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</si>
  <si>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</si>
  <si>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</si>
  <si>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</si>
  <si>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</si>
  <si>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</si>
  <si>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</si>
  <si>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</si>
  <si>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</si>
  <si>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</si>
  <si>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</si>
  <si>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</si>
  <si>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</si>
  <si>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</si>
  <si>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</si>
  <si>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</si>
  <si>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</si>
  <si>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</si>
  <si>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</si>
  <si>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</si>
  <si>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</si>
  <si>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</si>
  <si>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</si>
  <si>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</si>
  <si>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</si>
  <si>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</si>
  <si>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</si>
  <si>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</si>
  <si>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</si>
  <si>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</si>
  <si>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</si>
  <si>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</si>
  <si>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</si>
  <si>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</si>
  <si>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</si>
  <si>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</si>
  <si>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</si>
  <si>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</si>
  <si>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</si>
  <si>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</si>
  <si>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</si>
  <si>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</si>
  <si>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</si>
  <si>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</si>
  <si>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</si>
  <si>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</si>
  <si>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</si>
  <si>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</si>
  <si>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</si>
  <si>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</si>
  <si>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</si>
  <si>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</si>
  <si>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</si>
  <si>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</si>
  <si>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</si>
  <si>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</si>
  <si>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</si>
  <si>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</si>
  <si>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</si>
  <si>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</si>
  <si>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</si>
  <si>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</si>
  <si>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</si>
  <si>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</si>
  <si>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</si>
  <si>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</si>
  <si>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</si>
  <si>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</si>
  <si>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</si>
  <si>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</si>
  <si>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</si>
  <si>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</si>
  <si>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</si>
  <si>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</si>
  <si>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</si>
  <si>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</si>
  <si>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</si>
  <si>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</si>
  <si>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</si>
  <si>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</si>
  <si>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</si>
  <si>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</si>
  <si>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</si>
  <si>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</si>
  <si>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</si>
  <si>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</si>
  <si>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</si>
  <si>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</si>
  <si>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</si>
  <si>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</si>
  <si>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</si>
  <si>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</si>
  <si>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</si>
  <si>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</si>
  <si>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</si>
  <si>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</si>
  <si>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</si>
  <si>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</si>
  <si>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</si>
  <si>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</si>
  <si>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</si>
  <si>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</si>
  <si>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</si>
  <si>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</si>
  <si>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</si>
  <si>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</si>
  <si>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</si>
  <si>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</si>
  <si>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</si>
  <si>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</si>
  <si>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</si>
  <si>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</si>
  <si>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</si>
  <si>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</si>
  <si>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</si>
  <si>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</si>
  <si>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</si>
  <si>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</si>
  <si>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</si>
  <si>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</si>
  <si>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</si>
  <si>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</si>
  <si>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</si>
  <si>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</si>
  <si>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</si>
  <si>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</si>
  <si>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</si>
  <si>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</si>
  <si>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</si>
  <si>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</si>
  <si>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</si>
  <si>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</si>
  <si>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</si>
  <si>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</si>
  <si>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</si>
  <si>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</si>
  <si>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</si>
  <si>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</si>
  <si>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</si>
  <si>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</si>
  <si>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</si>
  <si>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</si>
  <si>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</si>
  <si>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</si>
  <si>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</si>
  <si>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</si>
  <si>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</si>
  <si>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</si>
  <si>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</si>
  <si>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</si>
  <si>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</si>
  <si>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</si>
  <si>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</si>
  <si>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</si>
  <si>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</si>
  <si>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</si>
  <si>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</si>
  <si>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</si>
  <si>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</si>
  <si>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</si>
  <si>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</si>
  <si>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</si>
  <si>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</si>
  <si>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</si>
  <si>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</si>
  <si>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</si>
  <si>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</si>
  <si>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</si>
  <si>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</si>
  <si>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</si>
  <si>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</si>
  <si>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</si>
  <si>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</si>
  <si>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</si>
  <si>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</si>
  <si>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</si>
  <si>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</si>
  <si>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</si>
  <si>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</si>
  <si>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</si>
  <si>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</si>
  <si>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</si>
  <si>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</si>
  <si>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</si>
  <si>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</si>
  <si>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</si>
  <si>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</si>
  <si>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</si>
  <si>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</si>
  <si>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</si>
  <si>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</si>
  <si>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</si>
  <si>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</si>
  <si>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</si>
  <si>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</si>
  <si>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</si>
  <si>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</si>
  <si>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</si>
  <si>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</si>
  <si>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</si>
  <si>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</si>
  <si>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</si>
  <si>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</si>
  <si>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</si>
  <si>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</si>
  <si>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</si>
  <si>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</si>
  <si>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</si>
  <si>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</si>
  <si>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</si>
  <si>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</si>
  <si>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</si>
  <si>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</si>
  <si>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</si>
  <si>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</si>
  <si>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</si>
  <si>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</si>
  <si>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</si>
  <si>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</si>
  <si>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</si>
  <si>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</si>
  <si>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</si>
  <si>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</si>
  <si>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</si>
  <si>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</si>
  <si>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</si>
  <si>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</si>
  <si>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</si>
  <si>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</si>
  <si>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</si>
  <si>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</si>
  <si>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</si>
  <si>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</si>
  <si>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</si>
  <si>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</si>
  <si>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</si>
  <si>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</si>
  <si>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</si>
  <si>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</si>
  <si>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</si>
  <si>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</si>
  <si>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</si>
  <si>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</si>
  <si>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</si>
  <si>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</si>
  <si>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</si>
  <si>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</si>
  <si>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</si>
  <si>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</si>
  <si>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</si>
  <si>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</si>
  <si>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</si>
  <si>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</si>
  <si>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</si>
  <si>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</si>
  <si>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</si>
  <si>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</si>
  <si>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</si>
  <si>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</si>
  <si>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</si>
  <si>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</si>
  <si>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</si>
  <si>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</si>
  <si>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</si>
  <si>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</si>
  <si>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</si>
  <si>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</si>
  <si>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</si>
  <si>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</si>
  <si>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</si>
  <si>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</si>
  <si>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</si>
  <si>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</si>
  <si>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</si>
  <si>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</si>
  <si>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</si>
  <si>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</si>
  <si>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</si>
  <si>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</si>
  <si>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</si>
  <si>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</si>
  <si>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</si>
  <si>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</si>
  <si>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</si>
  <si>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</si>
  <si>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</si>
  <si>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</si>
  <si>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</si>
  <si>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</si>
  <si>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</si>
  <si>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</si>
  <si>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</si>
  <si>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</si>
  <si>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</si>
  <si>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</si>
  <si>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</si>
  <si>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</si>
  <si>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</si>
  <si>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</si>
  <si>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</si>
  <si>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</si>
  <si>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</si>
  <si>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</si>
  <si>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</si>
  <si>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</si>
  <si>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</si>
  <si>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</si>
  <si>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</si>
  <si>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</si>
  <si>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</si>
  <si>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</si>
  <si>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</si>
  <si>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</si>
  <si>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</si>
  <si>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</si>
  <si>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</si>
  <si>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</si>
  <si>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</si>
  <si>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</si>
  <si>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</si>
  <si>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</si>
  <si>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</si>
  <si>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</si>
  <si>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</si>
  <si>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</si>
  <si>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</si>
  <si>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</si>
  <si>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</si>
  <si>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</si>
  <si>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</si>
  <si>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</si>
  <si>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</si>
  <si>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</si>
  <si>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</si>
  <si>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</si>
  <si>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</si>
  <si>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</si>
  <si>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</si>
  <si>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</si>
  <si>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</si>
  <si>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</si>
  <si>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</si>
  <si>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</si>
  <si>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</si>
  <si>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</si>
  <si>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</si>
  <si>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</si>
  <si>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</si>
  <si>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</si>
  <si>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</si>
  <si>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</si>
  <si>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</si>
  <si>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</si>
  <si>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</si>
  <si>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</si>
  <si>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</si>
  <si>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</si>
  <si>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</si>
  <si>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</si>
  <si>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</si>
  <si>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</si>
  <si>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</si>
  <si>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</si>
  <si>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</si>
  <si>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</si>
  <si>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</si>
  <si>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</si>
  <si>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</si>
  <si>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</si>
  <si>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</si>
  <si>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</si>
  <si>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</si>
  <si>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</si>
  <si>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</si>
  <si>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</si>
  <si>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</si>
  <si>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</si>
  <si>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</si>
  <si>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</si>
  <si>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</si>
  <si>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</si>
  <si>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</si>
  <si>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</si>
  <si>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</si>
  <si>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</si>
  <si>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</si>
  <si>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</si>
  <si>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</si>
  <si>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</si>
  <si>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</si>
  <si>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</si>
  <si>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</si>
  <si>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</si>
  <si>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</si>
  <si>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</si>
  <si>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</si>
  <si>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</si>
  <si>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</si>
  <si>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</si>
  <si>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</si>
  <si>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</si>
  <si>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</si>
  <si>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</si>
  <si>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</si>
  <si>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</si>
  <si>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</si>
  <si>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</si>
  <si>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</si>
  <si>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</si>
  <si>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</si>
  <si>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</si>
  <si>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</si>
  <si>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</si>
  <si>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</si>
  <si>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</si>
  <si>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</si>
  <si>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</si>
  <si>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</si>
  <si>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</si>
  <si>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</si>
  <si>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</si>
  <si>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</si>
  <si>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</si>
  <si>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</si>
  <si>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</si>
  <si>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</si>
  <si>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</si>
  <si>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</si>
  <si>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</si>
  <si>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</si>
  <si>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</si>
  <si>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</si>
  <si>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</si>
  <si>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</si>
  <si>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</si>
  <si>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</si>
  <si>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</si>
  <si>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</si>
  <si>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</si>
  <si>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</si>
  <si>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</si>
  <si>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</si>
  <si>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</si>
  <si>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</si>
  <si>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</si>
  <si>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</si>
  <si>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</si>
  <si>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</si>
  <si>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</si>
  <si>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</si>
  <si>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</si>
  <si>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</si>
  <si>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</si>
  <si>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</si>
  <si>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</si>
  <si>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</si>
  <si>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</si>
  <si>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</si>
  <si>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</si>
  <si>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</si>
  <si>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</si>
  <si>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</si>
  <si>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</si>
  <si>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</si>
  <si>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</si>
  <si>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</si>
  <si>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</si>
  <si>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</si>
  <si>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</si>
  <si>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</si>
  <si>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</si>
  <si>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</si>
  <si>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</si>
  <si>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</si>
  <si>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</si>
  <si>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</si>
  <si>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</si>
  <si>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</si>
  <si>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</si>
  <si>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</si>
  <si>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</si>
  <si>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</si>
  <si>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</si>
  <si>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</si>
  <si>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</si>
  <si>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</si>
  <si>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</si>
  <si>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</si>
  <si>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</si>
  <si>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</si>
  <si>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</si>
  <si>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</si>
  <si>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</si>
  <si>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</si>
  <si>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</si>
  <si>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</si>
  <si>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</si>
  <si>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</si>
  <si>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</si>
  <si>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</si>
  <si>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</si>
  <si>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</si>
  <si>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</si>
  <si>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</si>
  <si>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</si>
  <si>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</si>
  <si>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</si>
  <si>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</si>
  <si>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</si>
  <si>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</si>
  <si>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</si>
  <si>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</si>
  <si>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</si>
  <si>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</si>
  <si>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</si>
  <si>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</si>
  <si>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</si>
  <si>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</si>
  <si>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</si>
  <si>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</si>
  <si>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</si>
  <si>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</si>
  <si>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</si>
  <si>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</si>
  <si>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</si>
  <si>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</si>
  <si>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</si>
  <si>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</si>
  <si>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</si>
  <si>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</si>
  <si>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</si>
  <si>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</si>
  <si>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</si>
  <si>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</si>
  <si>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</si>
  <si>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</si>
  <si>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</si>
  <si>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</si>
  <si>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</si>
  <si>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</si>
  <si>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</si>
  <si>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</si>
  <si>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</si>
  <si>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</si>
  <si>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</si>
  <si>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</si>
  <si>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</si>
  <si>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</si>
  <si>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</si>
  <si>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</si>
  <si>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</si>
  <si>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</si>
  <si>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</si>
  <si>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</si>
  <si>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</si>
  <si>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</si>
  <si>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</si>
  <si>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</si>
  <si>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</si>
  <si>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</si>
  <si>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</si>
  <si>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</si>
  <si>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</si>
  <si>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</si>
  <si>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</si>
  <si>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</si>
  <si>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</si>
  <si>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</si>
  <si>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</si>
  <si>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</si>
  <si>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</si>
  <si>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</si>
  <si>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</si>
  <si>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</si>
  <si>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</si>
  <si>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</si>
  <si>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</si>
  <si>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</si>
  <si>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</si>
  <si>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</si>
  <si>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</si>
  <si>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</si>
  <si>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</si>
  <si>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</si>
  <si>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</si>
  <si>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</si>
  <si>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</si>
  <si>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</si>
  <si>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</si>
  <si>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</si>
  <si>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</si>
  <si>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</si>
  <si>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</si>
  <si>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</si>
  <si>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</si>
  <si>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</si>
  <si>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</si>
  <si>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</si>
  <si>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</si>
  <si>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</si>
  <si>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</si>
  <si>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</si>
  <si>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</si>
  <si>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</si>
  <si>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</si>
  <si>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</si>
  <si>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</si>
  <si>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</si>
  <si>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</si>
  <si>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</si>
  <si>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</si>
  <si>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</si>
  <si>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</si>
  <si>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</si>
  <si>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</si>
  <si>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</si>
  <si>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</si>
  <si>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</si>
  <si>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</si>
  <si>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</si>
  <si>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</si>
  <si>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</si>
  <si>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</si>
  <si>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</si>
  <si>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</si>
  <si>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</si>
  <si>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</si>
  <si>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</si>
  <si>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</si>
  <si>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</si>
  <si>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</si>
  <si>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</si>
  <si>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</si>
  <si>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</si>
  <si>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</si>
  <si>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</si>
  <si>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</si>
  <si>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</si>
  <si>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</si>
  <si>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</si>
  <si>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</si>
  <si>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</si>
  <si>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</si>
  <si>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</si>
  <si>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</si>
  <si>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</si>
  <si>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</si>
  <si>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</si>
  <si>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</si>
  <si>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</si>
  <si>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</si>
  <si>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</si>
  <si>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</si>
  <si>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</si>
  <si>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</si>
  <si>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</si>
  <si>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</si>
  <si>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</si>
  <si>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</si>
  <si>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</si>
  <si>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</si>
  <si>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</si>
  <si>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</si>
  <si>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</si>
  <si>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</si>
  <si>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</si>
  <si>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</si>
  <si>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</si>
  <si>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</si>
  <si>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</si>
  <si>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</si>
  <si>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</si>
  <si>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</si>
  <si>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</si>
  <si>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</si>
  <si>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</si>
  <si>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</si>
  <si>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</si>
  <si>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</si>
  <si>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</si>
  <si>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</si>
  <si>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</si>
  <si>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</si>
  <si>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</si>
  <si>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</si>
  <si>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</si>
  <si>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</si>
  <si>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</si>
  <si>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</si>
  <si>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</si>
  <si>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</si>
  <si>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</si>
  <si>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</si>
  <si>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</si>
  <si>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</si>
  <si>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</si>
  <si>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</si>
  <si>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</si>
  <si>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</si>
  <si>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</si>
  <si>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</si>
  <si>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</si>
  <si>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</si>
  <si>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</si>
  <si>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</si>
  <si>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</si>
  <si>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</si>
  <si>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</si>
  <si>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</si>
  <si>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</si>
  <si>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</si>
  <si>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</si>
  <si>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</si>
  <si>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</si>
  <si>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</si>
  <si>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</si>
  <si>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</si>
  <si>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</si>
  <si>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</si>
  <si>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</si>
  <si>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</si>
  <si>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</si>
  <si>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</si>
  <si>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</si>
  <si>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</si>
  <si>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</si>
  <si>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</si>
  <si>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</si>
  <si>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</si>
  <si>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</si>
  <si>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</si>
  <si>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</si>
  <si>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</si>
  <si>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</si>
  <si>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</si>
  <si>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</si>
  <si>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</si>
  <si>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</si>
  <si>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</si>
  <si>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</si>
  <si>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</si>
  <si>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</si>
  <si>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</si>
  <si>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</si>
  <si>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</si>
  <si>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</si>
  <si>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</si>
  <si>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</si>
  <si>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</si>
  <si>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</si>
  <si>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</si>
  <si>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</si>
  <si>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</si>
  <si>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</si>
  <si>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</si>
  <si>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</si>
  <si>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</si>
  <si>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</si>
  <si>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</si>
  <si>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</si>
  <si>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</si>
  <si>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</si>
  <si>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</si>
  <si>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</si>
  <si>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</si>
  <si>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</si>
  <si>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</si>
  <si>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</si>
  <si>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</si>
  <si>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</si>
  <si>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</si>
  <si>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</si>
  <si>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</si>
  <si>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</si>
  <si>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</si>
  <si>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</si>
  <si>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</si>
  <si>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</si>
  <si>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</si>
  <si>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</si>
  <si>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</si>
  <si>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</si>
  <si>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</si>
  <si>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</si>
  <si>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</si>
  <si>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</si>
  <si>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</si>
  <si>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</si>
  <si>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</si>
  <si>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</si>
  <si>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</si>
  <si>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</si>
  <si>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</si>
  <si>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</si>
  <si>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</si>
  <si>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</si>
  <si>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</si>
  <si>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</si>
  <si>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</si>
  <si>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</si>
  <si>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</si>
  <si>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</si>
  <si>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</si>
  <si>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</si>
  <si>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</si>
  <si>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</si>
  <si>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</si>
  <si>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</si>
  <si>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</si>
  <si>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</si>
  <si>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</si>
  <si>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</si>
  <si>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</si>
  <si>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</si>
  <si>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</si>
  <si>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</si>
  <si>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</si>
  <si>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</si>
  <si>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</si>
  <si>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</si>
  <si>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</si>
  <si>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</si>
  <si>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</si>
  <si>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</si>
  <si>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</si>
  <si>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</si>
  <si>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</si>
  <si>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</si>
  <si>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</si>
  <si>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</si>
  <si>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</si>
  <si>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</si>
  <si>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</si>
  <si>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</si>
  <si>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</si>
  <si>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</si>
  <si>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</si>
  <si>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</si>
  <si>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</si>
  <si>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</si>
  <si>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</si>
  <si>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</si>
  <si>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</si>
  <si>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</si>
  <si>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</si>
  <si>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</si>
  <si>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</si>
  <si>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</si>
  <si>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</si>
  <si>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</si>
  <si>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</si>
  <si>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</si>
  <si>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</si>
  <si>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</si>
  <si>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</si>
  <si>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</si>
  <si>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</si>
  <si>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</si>
  <si>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</si>
  <si>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</si>
  <si>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</si>
  <si>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</si>
  <si>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</si>
  <si>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</si>
  <si>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</si>
  <si>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</si>
  <si>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</si>
  <si>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</si>
  <si>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</si>
  <si>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</si>
  <si>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</si>
  <si>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</si>
  <si>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</si>
  <si>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</si>
  <si>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</si>
  <si>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</si>
  <si>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</si>
  <si>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</si>
  <si>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</si>
  <si>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</si>
  <si>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</si>
  <si>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</si>
  <si>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</si>
  <si>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</si>
  <si>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</si>
  <si>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</si>
  <si>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</si>
  <si>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</si>
  <si>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</si>
  <si>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</si>
  <si>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</si>
  <si>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</si>
  <si>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</si>
  <si>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</si>
  <si>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</si>
  <si>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</si>
  <si>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</si>
  <si>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</si>
  <si>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</si>
  <si>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</si>
  <si>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</si>
  <si>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</si>
  <si>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</si>
  <si>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</si>
  <si>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</si>
  <si>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</si>
  <si>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</si>
  <si>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</si>
  <si>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</si>
  <si>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</si>
  <si>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</si>
  <si>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</si>
  <si>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</si>
  <si>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</si>
  <si>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</si>
  <si>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</si>
  <si>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</si>
  <si>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</si>
  <si>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</si>
  <si>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</si>
  <si>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</si>
  <si>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</si>
  <si>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</si>
  <si>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</si>
  <si>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</si>
  <si>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</si>
  <si>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</si>
  <si>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</si>
  <si>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</si>
  <si>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</si>
  <si>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</si>
  <si>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</si>
  <si>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</si>
  <si>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</si>
  <si>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</si>
  <si>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</si>
  <si>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</si>
  <si>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</si>
  <si>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</si>
  <si>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</si>
  <si>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</si>
  <si>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</si>
  <si>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</si>
  <si>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</si>
  <si>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</si>
  <si>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</si>
  <si>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</si>
  <si>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</si>
  <si>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</si>
  <si>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</si>
  <si>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</si>
  <si>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</si>
  <si>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</si>
  <si>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</si>
  <si>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</si>
  <si>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</si>
  <si>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</si>
  <si>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</si>
  <si>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</si>
  <si>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</si>
  <si>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</si>
  <si>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</si>
  <si>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</si>
  <si>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</si>
  <si>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</si>
  <si>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</si>
  <si>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</si>
  <si>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</si>
  <si>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</si>
  <si>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</si>
  <si>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</si>
  <si>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</si>
  <si>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</si>
  <si>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</si>
  <si>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</si>
  <si>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</si>
  <si>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</si>
  <si>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</si>
  <si>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</si>
  <si>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</si>
  <si>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</si>
  <si>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</si>
  <si>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</si>
  <si>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</si>
  <si>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</si>
  <si>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</si>
  <si>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</si>
  <si>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</si>
  <si>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</si>
  <si>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</si>
  <si>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</si>
  <si>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</si>
  <si>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</si>
  <si>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</si>
  <si>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</si>
  <si>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</si>
  <si>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</si>
  <si>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</si>
  <si>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</si>
  <si>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</si>
  <si>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</si>
  <si>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</si>
  <si>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</si>
  <si>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</si>
  <si>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</si>
  <si>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</si>
  <si>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</si>
  <si>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</si>
  <si>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</si>
  <si>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</si>
  <si>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</si>
  <si>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</si>
  <si>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</si>
  <si>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</si>
  <si>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</si>
  <si>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</si>
  <si>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</si>
  <si>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</si>
  <si>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</si>
  <si>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</si>
  <si>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</si>
  <si>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</si>
  <si>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</si>
  <si>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</si>
  <si>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</si>
  <si>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</si>
  <si>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</si>
  <si>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</si>
  <si>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</si>
  <si>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</si>
  <si>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</si>
  <si>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</si>
  <si>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</si>
  <si>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</si>
  <si>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</si>
  <si>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</si>
  <si>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</si>
  <si>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</si>
  <si>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</si>
  <si>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</si>
  <si>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</si>
  <si>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</si>
  <si>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</si>
  <si>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</si>
  <si>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</si>
  <si>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</si>
  <si>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</si>
  <si>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</si>
  <si>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</si>
  <si>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</si>
  <si>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</si>
  <si>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</si>
  <si>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</si>
  <si>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</si>
  <si>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</si>
  <si>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</si>
  <si>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</si>
  <si>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</si>
  <si>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</si>
  <si>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</si>
  <si>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</si>
  <si>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</si>
  <si>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</si>
  <si>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</si>
  <si>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</si>
  <si>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</si>
  <si>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</si>
  <si>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</si>
  <si>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</si>
  <si>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</si>
  <si>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</si>
  <si>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</si>
  <si>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</si>
  <si>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</si>
  <si>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</si>
  <si>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</si>
  <si>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</si>
  <si>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</si>
  <si>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</si>
  <si>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</si>
  <si>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</si>
  <si>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</si>
  <si>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</si>
  <si>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</si>
  <si>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</si>
  <si>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</si>
  <si>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</si>
  <si>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</si>
  <si>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</si>
  <si>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</si>
  <si>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</si>
  <si>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</si>
  <si>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</si>
  <si>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</si>
  <si>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</si>
  <si>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</si>
  <si>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</si>
  <si>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</si>
  <si>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</si>
  <si>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</si>
  <si>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</si>
  <si>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</si>
  <si>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</si>
  <si>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</si>
  <si>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</si>
  <si>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</si>
  <si>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</si>
  <si>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</si>
  <si>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</si>
  <si>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</si>
  <si>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</si>
  <si>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</si>
  <si>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</si>
  <si>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</si>
  <si>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</si>
  <si>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</si>
  <si>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</si>
  <si>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</si>
  <si>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</si>
  <si>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</si>
  <si>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</si>
  <si>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</si>
  <si>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</si>
  <si>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</si>
  <si>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</si>
  <si>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</si>
  <si>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</si>
  <si>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</si>
  <si>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</si>
  <si>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</si>
  <si>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</si>
  <si>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</si>
  <si>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</si>
  <si>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</si>
  <si>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</si>
  <si>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</si>
  <si>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</si>
  <si>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</si>
  <si>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</si>
  <si>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</si>
  <si>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</si>
  <si>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</si>
  <si>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</si>
  <si>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</si>
  <si>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</si>
  <si>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</si>
  <si>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</si>
  <si>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</si>
  <si>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</si>
  <si>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</si>
  <si>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</si>
  <si>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</si>
  <si>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</si>
  <si>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</si>
  <si>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</si>
  <si>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</si>
  <si>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</si>
  <si>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</si>
  <si>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</si>
  <si>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</si>
  <si>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</si>
  <si>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</si>
  <si>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</si>
  <si>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</si>
  <si>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</si>
  <si>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</si>
  <si>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</si>
  <si>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</si>
  <si>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</si>
  <si>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</si>
  <si>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</si>
  <si>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</si>
  <si>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</si>
  <si>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</si>
  <si>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</si>
  <si>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</si>
  <si>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</si>
  <si>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</si>
  <si>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</si>
  <si>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</si>
  <si>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</si>
  <si>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</si>
  <si>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</si>
  <si>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</si>
  <si>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</si>
  <si>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</si>
  <si>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</si>
  <si>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</si>
  <si>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</si>
  <si>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</si>
  <si>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</si>
  <si>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</si>
  <si>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</si>
  <si>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</si>
  <si>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</si>
  <si>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</si>
  <si>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</si>
  <si>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</si>
  <si>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</si>
  <si>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</si>
  <si>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</si>
  <si>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</si>
  <si>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</si>
  <si>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</si>
  <si>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</si>
  <si>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</si>
  <si>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</si>
  <si>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</si>
  <si>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</si>
  <si>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</si>
  <si>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</si>
  <si>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</si>
  <si>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</si>
  <si>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</si>
  <si>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</si>
  <si>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</si>
  <si>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</si>
  <si>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</si>
  <si>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</si>
  <si>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</si>
  <si>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</si>
  <si>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</si>
  <si>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</si>
  <si>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</si>
  <si>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</si>
  <si>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</si>
  <si>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</si>
  <si>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</si>
  <si>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</si>
  <si>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</si>
  <si>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</si>
  <si>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</si>
  <si>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</si>
  <si>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</si>
  <si>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</si>
  <si>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</si>
  <si>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</si>
  <si>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</si>
  <si>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</si>
  <si>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</si>
  <si>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</si>
  <si>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</si>
  <si>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</si>
  <si>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</si>
  <si>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</si>
  <si>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</si>
  <si>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</si>
  <si>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</si>
  <si>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</si>
  <si>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</si>
  <si>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</si>
  <si>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</si>
  <si>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</si>
  <si>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</si>
  <si>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</si>
  <si>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</si>
  <si>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</si>
  <si>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</si>
  <si>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</si>
  <si>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</si>
  <si>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</si>
  <si>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</si>
  <si>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</si>
  <si>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</si>
  <si>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</si>
  <si>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</si>
  <si>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</si>
  <si>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</si>
  <si>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</si>
  <si>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</si>
  <si>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</si>
  <si>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</si>
  <si>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</si>
  <si>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</si>
  <si>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</si>
  <si>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</si>
  <si>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</si>
  <si>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</si>
  <si>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</si>
  <si>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</si>
  <si>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</si>
  <si>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</si>
  <si>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</si>
  <si>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</si>
  <si>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</si>
  <si>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</si>
  <si>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</si>
  <si>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</si>
  <si>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</si>
  <si>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</si>
  <si>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</si>
  <si>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</si>
  <si>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</si>
  <si>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</si>
  <si>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</si>
  <si>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</si>
  <si>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</si>
  <si>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</si>
  <si>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</si>
  <si>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</si>
  <si>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</si>
  <si>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</si>
  <si>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</si>
  <si>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</si>
  <si>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</si>
  <si>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</si>
  <si>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</si>
  <si>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</si>
  <si>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</si>
  <si>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</si>
  <si>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</si>
  <si>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</si>
  <si>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</si>
  <si>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</si>
  <si>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</si>
  <si>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</si>
  <si>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</si>
  <si>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</si>
  <si>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</si>
  <si>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</si>
  <si>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</si>
  <si>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</si>
  <si>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</si>
  <si>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</si>
  <si>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</si>
  <si>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</si>
  <si>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</si>
  <si>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</si>
  <si>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</si>
  <si>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</si>
  <si>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</si>
  <si>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</si>
  <si>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</si>
  <si>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</si>
  <si>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</si>
  <si>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</si>
  <si>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</si>
  <si>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</si>
  <si>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</si>
  <si>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</si>
  <si>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</si>
  <si>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</si>
  <si>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</si>
  <si>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</si>
  <si>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</si>
  <si>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</si>
  <si>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</si>
  <si>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</si>
  <si>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</si>
  <si>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</si>
  <si>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</si>
  <si>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</si>
  <si>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</si>
  <si>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</si>
  <si>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</si>
  <si>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</si>
  <si>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</si>
  <si>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</si>
  <si>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</si>
  <si>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</si>
  <si>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</si>
  <si>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</si>
  <si>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</si>
  <si>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</si>
  <si>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</si>
  <si>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</si>
  <si>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</si>
  <si>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</si>
  <si>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</si>
  <si>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</si>
  <si>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</si>
  <si>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</si>
  <si>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</si>
  <si>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</si>
  <si>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</si>
  <si>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</si>
  <si>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</si>
  <si>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</si>
  <si>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</si>
  <si>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</si>
  <si>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</si>
  <si>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</si>
  <si>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</si>
  <si>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</si>
  <si>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</si>
  <si>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</si>
  <si>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</si>
  <si>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</si>
  <si>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</si>
  <si>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</si>
  <si>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</si>
  <si>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</si>
  <si>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</si>
  <si>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</si>
  <si>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</si>
  <si>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</si>
  <si>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</si>
  <si>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</si>
  <si>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</si>
  <si>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</si>
  <si>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</si>
  <si>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</si>
  <si>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</si>
  <si>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</si>
  <si>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</si>
  <si>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</si>
  <si>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</si>
  <si>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</si>
  <si>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</si>
  <si>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</si>
  <si>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</si>
  <si>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</si>
  <si>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</si>
  <si>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</si>
  <si>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</si>
  <si>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</si>
  <si>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</si>
  <si>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</si>
  <si>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</si>
  <si>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</si>
  <si>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</si>
  <si>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</si>
  <si>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</si>
  <si>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</si>
  <si>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</si>
  <si>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</si>
  <si>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</si>
  <si>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</si>
  <si>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</si>
  <si>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</si>
  <si>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</si>
  <si>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</si>
  <si>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</si>
  <si>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</si>
  <si>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</si>
  <si>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</si>
  <si>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</si>
  <si>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</si>
  <si>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</si>
  <si>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</si>
  <si>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</si>
  <si>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</si>
  <si>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</si>
  <si>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</si>
  <si>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</si>
  <si>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</si>
  <si>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</si>
  <si>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</si>
  <si>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</si>
  <si>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</si>
  <si>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</si>
  <si>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</si>
  <si>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</si>
  <si>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</si>
  <si>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</si>
  <si>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</si>
  <si>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</si>
  <si>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</si>
  <si>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</si>
  <si>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</si>
  <si>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</si>
  <si>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</si>
  <si>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</si>
  <si>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</si>
  <si>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</si>
  <si>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</si>
  <si>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</si>
  <si>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</si>
  <si>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</si>
  <si>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</si>
  <si>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</si>
  <si>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</si>
  <si>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</si>
  <si>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</si>
  <si>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</si>
  <si>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</si>
  <si>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</si>
  <si>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</si>
  <si>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</si>
  <si>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</si>
  <si>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</si>
  <si>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</si>
  <si>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</si>
  <si>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</si>
  <si>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</si>
  <si>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</si>
  <si>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</si>
  <si>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</si>
  <si>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</si>
  <si>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</si>
  <si>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</si>
  <si>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</si>
  <si>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</si>
  <si>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</si>
  <si>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</si>
  <si>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</si>
  <si>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</si>
  <si>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</si>
  <si>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</si>
  <si>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</si>
  <si>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</si>
  <si>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</si>
  <si>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</si>
  <si>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</si>
  <si>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</si>
  <si>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</si>
  <si>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</si>
  <si>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</si>
  <si>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</si>
  <si>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</si>
  <si>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</si>
  <si>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</si>
  <si>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</si>
  <si>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</si>
  <si>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</si>
  <si>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</si>
  <si>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</si>
  <si>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</si>
  <si>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</si>
  <si>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</si>
  <si>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</si>
  <si>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</si>
  <si>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</si>
  <si>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</si>
  <si>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</si>
  <si>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</si>
  <si>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</si>
  <si>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</si>
  <si>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</si>
  <si>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</si>
  <si>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</si>
  <si>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</si>
  <si>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</si>
  <si>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</si>
  <si>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</si>
  <si>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</si>
  <si>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</si>
  <si>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</si>
  <si>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</si>
  <si>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</si>
  <si>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</si>
  <si>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</si>
  <si>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</si>
  <si>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</si>
  <si>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</si>
  <si>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</si>
  <si>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</si>
  <si>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</si>
  <si>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</si>
  <si>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</si>
  <si>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</si>
  <si>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</si>
  <si>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</si>
  <si>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</si>
  <si>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</si>
  <si>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</si>
  <si>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</si>
  <si>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</si>
  <si>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</si>
  <si>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</si>
  <si>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</si>
  <si>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</si>
  <si>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</si>
  <si>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</si>
  <si>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</si>
  <si>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</si>
  <si>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</si>
  <si>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</si>
  <si>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</si>
  <si>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</si>
  <si>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</si>
  <si>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</si>
  <si>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</si>
  <si>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</si>
  <si>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</si>
  <si>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</si>
  <si>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</si>
  <si>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</si>
  <si>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</si>
  <si>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</si>
  <si>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</si>
  <si>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</si>
  <si>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</si>
  <si>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</si>
  <si>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</si>
  <si>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</si>
  <si>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</si>
  <si>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</si>
  <si>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</si>
  <si>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</si>
  <si>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</si>
  <si>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</si>
  <si>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</si>
  <si>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</si>
  <si>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</si>
  <si>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</si>
  <si>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</si>
  <si>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</si>
  <si>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</si>
  <si>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</si>
  <si>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</si>
  <si>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</si>
  <si>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</si>
  <si>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</si>
  <si>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</si>
  <si>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</si>
  <si>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</si>
  <si>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</si>
  <si>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</si>
  <si>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</si>
  <si>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</si>
  <si>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</si>
  <si>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</si>
  <si>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</si>
  <si>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</si>
  <si>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</si>
  <si>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</si>
  <si>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</si>
  <si>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</si>
  <si>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</si>
  <si>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</si>
  <si>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</si>
  <si>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</si>
  <si>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</si>
  <si>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</si>
  <si>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</si>
  <si>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</si>
  <si>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</si>
  <si>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</si>
  <si>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</si>
  <si>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</si>
  <si>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</si>
  <si>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</si>
  <si>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</si>
  <si>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</si>
  <si>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</si>
  <si>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</si>
  <si>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</si>
  <si>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</si>
  <si>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</si>
  <si>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</si>
  <si>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</si>
  <si>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</si>
  <si>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</si>
  <si>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</si>
  <si>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</si>
  <si>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</si>
  <si>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</si>
  <si>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</si>
  <si>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</si>
  <si>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</si>
  <si>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</si>
  <si>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</si>
  <si>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</si>
  <si>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</si>
  <si>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</si>
  <si>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</si>
  <si>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</si>
  <si>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</si>
  <si>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</si>
  <si>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</si>
  <si>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</si>
  <si>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</si>
  <si>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</si>
  <si>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</si>
  <si>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</si>
  <si>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</si>
  <si>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</si>
  <si>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</si>
  <si>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</si>
  <si>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</si>
  <si>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</si>
  <si>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</si>
  <si>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</si>
  <si>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</si>
  <si>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</si>
  <si>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</si>
  <si>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</si>
  <si>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</si>
  <si>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</si>
  <si>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</si>
  <si>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</si>
  <si>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</si>
  <si>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</si>
  <si>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</si>
  <si>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</si>
  <si>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</si>
  <si>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</si>
  <si>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</si>
  <si>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</si>
  <si>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</si>
  <si>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</si>
  <si>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</si>
  <si>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</si>
  <si>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</si>
  <si>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</si>
  <si>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</si>
  <si>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</si>
  <si>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</si>
  <si>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</si>
  <si>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</si>
  <si>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</si>
  <si>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</si>
  <si>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</si>
  <si>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</si>
  <si>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</si>
  <si>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</si>
  <si>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</si>
  <si>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</si>
  <si>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</si>
  <si>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</si>
  <si>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</si>
  <si>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</si>
  <si>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</si>
  <si>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</si>
  <si>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</si>
  <si>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</si>
  <si>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</si>
  <si>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</si>
  <si>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</si>
  <si>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</si>
  <si>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</si>
  <si>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</si>
  <si>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</si>
  <si>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</si>
  <si>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</si>
  <si>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</si>
  <si>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</si>
  <si>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</si>
  <si>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</si>
  <si>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</si>
  <si>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</si>
  <si>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</si>
  <si>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</si>
  <si>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</si>
  <si>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</si>
  <si>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</si>
  <si>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</si>
  <si>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</si>
  <si>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</si>
  <si>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</si>
  <si>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</si>
  <si>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</si>
  <si>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</si>
  <si>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</si>
  <si>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</si>
  <si>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</si>
  <si>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</si>
  <si>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</si>
  <si>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</si>
  <si>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</si>
  <si>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</si>
  <si>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</si>
  <si>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</si>
  <si>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</si>
  <si>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</si>
  <si>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</si>
  <si>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</si>
  <si>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</si>
  <si>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</si>
  <si>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</si>
  <si>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</si>
  <si>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</si>
  <si>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</si>
  <si>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</si>
  <si>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</si>
  <si>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</si>
  <si>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</si>
  <si>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</si>
  <si>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</si>
  <si>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</si>
  <si>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</si>
  <si>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</si>
  <si>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</si>
  <si>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</si>
  <si>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</si>
  <si>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</si>
  <si>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</si>
  <si>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</si>
  <si>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</si>
  <si>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</si>
  <si>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</si>
  <si>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</si>
  <si>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</si>
  <si>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</si>
  <si>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</si>
  <si>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</si>
  <si>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</si>
  <si>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</si>
  <si>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</si>
  <si>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</si>
  <si>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</si>
  <si>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</si>
  <si>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</si>
  <si>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</si>
  <si>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</si>
  <si>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</si>
  <si>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</si>
  <si>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</si>
  <si>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</si>
  <si>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</si>
  <si>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</si>
  <si>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</si>
  <si>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</si>
  <si>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</si>
  <si>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</si>
  <si>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</si>
  <si>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</si>
  <si>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</si>
  <si>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</si>
  <si>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</si>
  <si>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</si>
  <si>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</si>
  <si>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</si>
  <si>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</si>
  <si>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</si>
  <si>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</si>
  <si>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</si>
  <si>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</si>
  <si>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</si>
  <si>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</si>
  <si>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</si>
  <si>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</si>
  <si>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</si>
  <si>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</si>
  <si>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</si>
  <si>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</si>
  <si>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</si>
  <si>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</si>
  <si>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</si>
  <si>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</si>
  <si>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</si>
  <si>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</si>
  <si>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</si>
  <si>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</si>
  <si>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</si>
  <si>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</si>
  <si>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</si>
  <si>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</si>
  <si>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</si>
  <si>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</si>
  <si>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</si>
  <si>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</si>
  <si>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</si>
  <si>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</si>
  <si>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</si>
  <si>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</si>
  <si>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</si>
  <si>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</si>
  <si>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</si>
  <si>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</si>
  <si>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</si>
  <si>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</si>
  <si>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</si>
  <si>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</si>
  <si>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</si>
  <si>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</si>
  <si>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</si>
  <si>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</si>
  <si>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</si>
  <si>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</si>
  <si>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</si>
  <si>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</si>
  <si>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</si>
  <si>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</si>
  <si>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</si>
  <si>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</si>
  <si>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</si>
  <si>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</si>
  <si>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</si>
  <si>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</si>
  <si>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</si>
  <si>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</si>
  <si>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</si>
  <si>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</si>
  <si>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</si>
  <si>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</si>
  <si>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</si>
  <si>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</si>
  <si>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</si>
  <si>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</si>
  <si>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</si>
  <si>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</si>
  <si>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</si>
  <si>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</si>
  <si>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</si>
  <si>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</si>
  <si>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</si>
  <si>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</si>
  <si>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</si>
  <si>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</si>
  <si>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</si>
  <si>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</si>
  <si>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</si>
  <si>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</si>
  <si>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</si>
  <si>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</si>
  <si>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</si>
  <si>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</si>
  <si>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</si>
  <si>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</si>
  <si>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</si>
  <si>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</si>
  <si>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</si>
  <si>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</si>
  <si>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</si>
  <si>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</si>
  <si>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</si>
  <si>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</si>
  <si>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</si>
  <si>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</si>
  <si>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</si>
  <si>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</si>
  <si>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</si>
  <si>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</si>
  <si>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</si>
  <si>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</si>
  <si>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</si>
  <si>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</si>
  <si>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</si>
  <si>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</si>
  <si>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</si>
  <si>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</si>
  <si>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</si>
  <si>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</si>
  <si>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</si>
  <si>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</si>
  <si>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</si>
  <si>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</si>
  <si>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</si>
  <si>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</si>
  <si>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</si>
  <si>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</si>
  <si>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</si>
  <si>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</si>
  <si>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</si>
  <si>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</si>
  <si>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</si>
  <si>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</si>
  <si>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</si>
  <si>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</si>
  <si>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</si>
  <si>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</si>
  <si>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</si>
  <si>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</si>
  <si>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</si>
  <si>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</si>
  <si>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</si>
  <si>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</si>
  <si>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</si>
  <si>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</si>
  <si>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</si>
  <si>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</si>
  <si>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</si>
  <si>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</si>
  <si>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</si>
  <si>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</si>
  <si>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</si>
  <si>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</si>
  <si>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</si>
  <si>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</si>
  <si>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</si>
  <si>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</si>
  <si>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</si>
  <si>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</si>
  <si>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</si>
  <si>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</si>
  <si>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</si>
  <si>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</si>
  <si>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</si>
  <si>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</si>
  <si>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</si>
  <si>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</si>
  <si>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</si>
  <si>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</si>
  <si>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</si>
  <si>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</si>
  <si>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</si>
  <si>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</si>
  <si>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</si>
  <si>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</si>
  <si>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</si>
  <si>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</si>
  <si>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</si>
  <si>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</si>
  <si>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</si>
  <si>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</si>
  <si>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</si>
  <si>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</si>
  <si>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</si>
  <si>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</si>
  <si>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</si>
  <si>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</si>
  <si>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</si>
  <si>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</si>
  <si>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</si>
  <si>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</si>
  <si>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</si>
  <si>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</si>
  <si>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</si>
  <si>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</si>
  <si>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</si>
  <si>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</si>
  <si>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</si>
  <si>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</si>
  <si>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</si>
  <si>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</si>
  <si>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</si>
  <si>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</si>
  <si>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</si>
  <si>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</si>
  <si>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</si>
  <si>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</si>
  <si>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</si>
  <si>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</si>
  <si>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</si>
  <si>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</si>
  <si>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</si>
  <si>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</si>
  <si>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</si>
  <si>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</si>
  <si>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</si>
  <si>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</si>
  <si>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</si>
  <si>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</si>
  <si>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</si>
  <si>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</si>
  <si>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</si>
  <si>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</si>
  <si>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</si>
  <si>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</si>
  <si>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</si>
  <si>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</si>
  <si>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</si>
  <si>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</si>
  <si>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</si>
  <si>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</si>
  <si>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</si>
  <si>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</si>
  <si>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</si>
  <si>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</si>
  <si>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</si>
  <si>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</si>
  <si>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</si>
  <si>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</si>
  <si>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</si>
  <si>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</si>
  <si>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</si>
  <si>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</si>
  <si>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</si>
  <si>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</si>
  <si>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</si>
  <si>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</si>
  <si>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</si>
  <si>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</si>
  <si>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</si>
  <si>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</si>
  <si>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</si>
  <si>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</si>
  <si>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</si>
  <si>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</si>
  <si>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</si>
  <si>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</si>
  <si>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</si>
  <si>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</si>
  <si>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</si>
  <si>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</si>
  <si>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</si>
  <si>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</si>
  <si>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</si>
  <si>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</si>
  <si>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</si>
  <si>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</si>
  <si>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</si>
  <si>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</si>
  <si>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</si>
  <si>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</si>
  <si>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</si>
  <si>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</si>
  <si>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</si>
  <si>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</si>
  <si>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</si>
  <si>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</si>
  <si>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</si>
  <si>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</si>
  <si>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</si>
  <si>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</si>
  <si>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</si>
  <si>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</si>
  <si>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</si>
  <si>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</si>
  <si>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</si>
  <si>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</si>
  <si>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</si>
  <si>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</si>
  <si>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</si>
  <si>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</si>
  <si>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</si>
  <si>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</si>
  <si>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</si>
  <si>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</si>
  <si>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</si>
  <si>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</si>
  <si>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</si>
  <si>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</si>
  <si>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</si>
  <si>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</si>
  <si>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</si>
  <si>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</si>
  <si>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</si>
  <si>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</si>
  <si>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</si>
  <si>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</si>
  <si>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</si>
  <si>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</si>
  <si>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</si>
  <si>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</si>
  <si>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</si>
  <si>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</si>
  <si>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</si>
  <si>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</si>
  <si>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</si>
  <si>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</si>
  <si>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</si>
  <si>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</si>
  <si>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</si>
  <si>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</si>
  <si>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</si>
  <si>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</si>
  <si>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</si>
  <si>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</si>
  <si>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</si>
  <si>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</si>
  <si>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</si>
  <si>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</si>
  <si>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</si>
  <si>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</si>
  <si>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</si>
  <si>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</si>
  <si>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</si>
  <si>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</si>
  <si>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</si>
  <si>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</si>
  <si>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</si>
  <si>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</si>
  <si>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</si>
  <si>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</si>
  <si>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</si>
  <si>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</si>
  <si>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</si>
  <si>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</si>
  <si>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</si>
  <si>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</si>
  <si>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</si>
  <si>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</si>
  <si>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</si>
  <si>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</si>
  <si>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</si>
  <si>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</si>
  <si>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</si>
  <si>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</si>
  <si>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</si>
  <si>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</si>
  <si>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</si>
  <si>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</si>
  <si>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</si>
  <si>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</si>
  <si>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</si>
  <si>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</si>
  <si>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</si>
  <si>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</si>
  <si>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</si>
  <si>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</si>
  <si>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</si>
  <si>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</si>
  <si>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</si>
  <si>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</si>
  <si>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</si>
  <si>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</si>
  <si>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</si>
  <si>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</si>
  <si>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</si>
  <si>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</si>
  <si>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</si>
  <si>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</si>
  <si>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</si>
  <si>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</si>
  <si>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</si>
  <si>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</si>
  <si>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</si>
  <si>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</si>
  <si>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</si>
  <si>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</si>
  <si>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</si>
  <si>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</si>
  <si>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</si>
  <si>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</si>
  <si>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</si>
  <si>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</si>
  <si>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</si>
  <si>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</si>
  <si>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</si>
  <si>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</si>
  <si>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</si>
  <si>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</si>
  <si>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</si>
  <si>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</si>
  <si>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</si>
  <si>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</si>
  <si>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</si>
  <si>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</si>
  <si>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</si>
  <si>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</si>
  <si>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</si>
  <si>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</si>
  <si>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</si>
  <si>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</si>
  <si>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</si>
  <si>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</si>
  <si>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</si>
  <si>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</si>
  <si>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</si>
  <si>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</si>
  <si>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</si>
  <si>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</si>
  <si>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</si>
  <si>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</si>
  <si>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</si>
  <si>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</si>
  <si>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</si>
  <si>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</si>
  <si>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</si>
  <si>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</si>
  <si>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</si>
  <si>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</si>
  <si>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</si>
  <si>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</si>
  <si>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</si>
  <si>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</si>
  <si>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</si>
  <si>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</si>
  <si>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</si>
  <si>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</si>
  <si>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</si>
  <si>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</si>
  <si>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</si>
  <si>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</si>
  <si>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</si>
  <si>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</si>
  <si>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</si>
  <si>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</si>
  <si>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</si>
  <si>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</si>
  <si>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</si>
  <si>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</si>
  <si>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</si>
  <si>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</si>
  <si>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</si>
  <si>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</si>
  <si>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</si>
  <si>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</si>
  <si>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</si>
  <si>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</si>
  <si>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</si>
  <si>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</si>
  <si>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</si>
  <si>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</si>
  <si>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</si>
  <si>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</si>
  <si>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</si>
  <si>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</si>
  <si>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</si>
  <si>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</si>
  <si>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</si>
  <si>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</si>
  <si>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</si>
  <si>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</si>
  <si>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</si>
  <si>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</si>
  <si>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</si>
  <si>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</si>
  <si>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</si>
  <si>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</si>
  <si>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</si>
  <si>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</si>
  <si>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</si>
  <si>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</si>
  <si>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</si>
  <si>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</si>
  <si>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</si>
  <si>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</si>
  <si>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</si>
  <si>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</si>
  <si>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</si>
  <si>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</si>
  <si>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</si>
  <si>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</si>
  <si>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</si>
  <si>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</si>
  <si>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</si>
  <si>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</si>
  <si>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</si>
  <si>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</si>
  <si>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</si>
  <si>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</si>
  <si>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</si>
  <si>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</si>
  <si>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</si>
  <si>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</si>
  <si>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</si>
  <si>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</si>
  <si>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</si>
  <si>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</si>
  <si>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</si>
  <si>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</si>
  <si>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</si>
  <si>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</si>
  <si>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</si>
  <si>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</si>
  <si>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</si>
  <si>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</si>
  <si>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</si>
  <si>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</si>
  <si>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</si>
  <si>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</si>
  <si>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</si>
  <si>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</si>
  <si>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</si>
  <si>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</si>
  <si>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</si>
  <si>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</si>
  <si>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</si>
  <si>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</si>
  <si>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</si>
  <si>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</si>
  <si>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</si>
  <si>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</si>
  <si>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</si>
  <si>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</si>
  <si>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</si>
  <si>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</si>
  <si>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</si>
  <si>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</si>
  <si>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</si>
  <si>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</si>
  <si>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</si>
  <si>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</si>
  <si>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</si>
  <si>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</si>
  <si>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</si>
  <si>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</si>
  <si>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</si>
  <si>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</si>
  <si>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</si>
  <si>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</si>
  <si>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</si>
  <si>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</si>
  <si>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</si>
  <si>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</si>
  <si>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</si>
  <si>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</si>
  <si>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</si>
  <si>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</si>
  <si>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</si>
  <si>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</si>
  <si>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</si>
  <si>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</si>
  <si>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</si>
  <si>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</si>
  <si>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</si>
  <si>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</si>
  <si>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</si>
  <si>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</si>
  <si>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</si>
  <si>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</si>
  <si>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</si>
  <si>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</si>
  <si>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</si>
  <si>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</si>
  <si>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</si>
  <si>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</si>
  <si>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</si>
  <si>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</si>
  <si>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</si>
  <si>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</si>
  <si>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</si>
  <si>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</si>
  <si>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</si>
  <si>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</si>
  <si>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</si>
  <si>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</si>
  <si>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</si>
  <si>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</si>
  <si>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</si>
  <si>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</si>
  <si>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</si>
  <si>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</si>
  <si>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</si>
  <si>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</si>
  <si>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</si>
  <si>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</si>
  <si>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</si>
  <si>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</si>
  <si>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</si>
  <si>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</si>
  <si>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</si>
  <si>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</si>
  <si>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</si>
  <si>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</si>
  <si>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</si>
  <si>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</si>
  <si>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</si>
  <si>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</si>
  <si>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</si>
  <si>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</si>
  <si>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</si>
  <si>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</si>
  <si>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</si>
  <si>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</si>
  <si>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</si>
  <si>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</si>
  <si>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</si>
  <si>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</si>
  <si>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</si>
  <si>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</si>
  <si>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</si>
  <si>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</si>
  <si>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</si>
  <si>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</si>
  <si>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</si>
  <si>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</si>
  <si>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</si>
  <si>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</si>
  <si>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</si>
  <si>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</si>
  <si>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</si>
  <si>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</si>
  <si>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</si>
  <si>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</si>
  <si>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</si>
  <si>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</si>
  <si>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</si>
  <si>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</si>
  <si>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</si>
  <si>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</si>
  <si>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</si>
  <si>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</si>
  <si>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</si>
  <si>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</si>
  <si>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</si>
  <si>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</si>
  <si>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</si>
  <si>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</si>
  <si>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</si>
  <si>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</si>
  <si>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</si>
  <si>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</si>
  <si>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</si>
  <si>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</si>
  <si>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</si>
  <si>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</si>
  <si>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</si>
  <si>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</si>
  <si>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</si>
  <si>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</si>
  <si>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</si>
  <si>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</si>
  <si>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</si>
  <si>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</si>
  <si>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</si>
  <si>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</si>
  <si>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</si>
  <si>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</si>
  <si>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</si>
  <si>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</si>
  <si>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</si>
  <si>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</si>
  <si>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</si>
  <si>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</si>
  <si>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</si>
  <si>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</si>
  <si>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</si>
  <si>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</si>
  <si>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</si>
  <si>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</si>
  <si>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</si>
  <si>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</si>
  <si>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</si>
  <si>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</si>
  <si>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</si>
  <si>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</si>
  <si>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</si>
  <si>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</si>
  <si>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</si>
  <si>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</si>
  <si>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</si>
  <si>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</si>
  <si>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</si>
  <si>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</si>
  <si>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</si>
  <si>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</si>
  <si>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</si>
  <si>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</si>
  <si>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</si>
  <si>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</si>
  <si>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</si>
  <si>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</si>
  <si>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</si>
  <si>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</si>
  <si>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</si>
  <si>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</si>
  <si>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</si>
  <si>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</si>
  <si>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</si>
  <si>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</si>
  <si>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</si>
  <si>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</si>
  <si>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</si>
  <si>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</si>
  <si>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</si>
  <si>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</si>
  <si>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</si>
  <si>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</si>
  <si>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</si>
  <si>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</si>
  <si>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</si>
  <si>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</si>
  <si>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</si>
  <si>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</si>
  <si>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</si>
  <si>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</si>
  <si>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</si>
  <si>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</si>
  <si>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</si>
  <si>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</si>
  <si>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</si>
  <si>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</si>
  <si>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</si>
  <si>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</si>
  <si>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</si>
  <si>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</si>
  <si>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</si>
  <si>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</si>
  <si>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</si>
  <si>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</si>
  <si>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</si>
  <si>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</si>
  <si>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</si>
  <si>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</si>
  <si>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</si>
  <si>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</si>
  <si>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</si>
  <si>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</si>
  <si>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</si>
  <si>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</si>
  <si>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</si>
  <si>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</si>
  <si>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</si>
  <si>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</si>
  <si>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</si>
  <si>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</si>
  <si>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</si>
  <si>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</si>
  <si>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</si>
  <si>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</si>
  <si>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</si>
  <si>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</si>
  <si>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</si>
  <si>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</si>
  <si>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</si>
  <si>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</si>
  <si>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</si>
  <si>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</si>
  <si>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</si>
  <si>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</si>
  <si>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</si>
  <si>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</si>
  <si>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</si>
  <si>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</si>
  <si>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</si>
  <si>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</si>
  <si>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</si>
  <si>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</si>
  <si>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</si>
  <si>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</si>
  <si>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</si>
  <si>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</si>
  <si>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</si>
  <si>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</si>
  <si>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</si>
  <si>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</si>
  <si>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</si>
  <si>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</si>
  <si>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</si>
  <si>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</si>
  <si>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</si>
  <si>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</si>
  <si>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</si>
  <si>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</si>
  <si>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</si>
  <si>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</si>
  <si>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</si>
  <si>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</si>
  <si>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</si>
  <si>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</si>
  <si>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</si>
  <si>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</si>
  <si>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</si>
  <si>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</si>
  <si>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</si>
  <si>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</si>
  <si>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</si>
  <si>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</si>
  <si>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</si>
  <si>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</si>
  <si>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</si>
  <si>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</si>
  <si>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</si>
  <si>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</si>
  <si>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</si>
  <si>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</si>
  <si>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</si>
  <si>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</si>
  <si>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</si>
  <si>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</si>
  <si>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</si>
  <si>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</si>
  <si>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</si>
  <si>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</si>
  <si>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</si>
  <si>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</si>
  <si>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</si>
  <si>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</si>
  <si>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</si>
  <si>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</si>
  <si>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</si>
  <si>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</si>
  <si>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</si>
  <si>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</si>
  <si>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</si>
  <si>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</si>
  <si>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</si>
  <si>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</si>
  <si>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</si>
  <si>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</si>
  <si>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</si>
  <si>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</si>
  <si>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</si>
  <si>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</si>
  <si>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</si>
  <si>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</si>
  <si>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</si>
  <si>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</si>
  <si>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</si>
  <si>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</si>
  <si>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</si>
  <si>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</si>
  <si>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</si>
  <si>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</si>
  <si>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</si>
  <si>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</si>
  <si>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</si>
  <si>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</si>
  <si>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</si>
  <si>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</si>
  <si>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</si>
  <si>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</si>
  <si>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</si>
  <si>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</si>
  <si>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</si>
  <si>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</si>
  <si>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</si>
  <si>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</si>
  <si>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</si>
  <si>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</si>
  <si>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</si>
  <si>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</si>
  <si>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</si>
  <si>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</si>
  <si>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</si>
  <si>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</si>
  <si>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</si>
  <si>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</si>
  <si>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</si>
  <si>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</si>
  <si>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</si>
  <si>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</si>
  <si>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</si>
  <si>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</si>
  <si>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</si>
  <si>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</si>
  <si>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</si>
  <si>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</si>
  <si>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</si>
  <si>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</si>
  <si>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</si>
  <si>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</si>
  <si>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</si>
  <si>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</si>
  <si>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</si>
  <si>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</si>
  <si>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</si>
  <si>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</si>
  <si>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</si>
  <si>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</si>
  <si>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</si>
  <si>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</si>
  <si>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</si>
  <si>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</si>
  <si>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</si>
  <si>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</si>
  <si>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</si>
  <si>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</si>
  <si>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</si>
  <si>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</si>
  <si>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</si>
  <si>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</si>
  <si>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</si>
  <si>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</si>
  <si>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</si>
  <si>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</si>
  <si>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</si>
  <si>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</si>
  <si>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</si>
  <si>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</si>
  <si>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</si>
  <si>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</si>
  <si>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</si>
  <si>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</si>
  <si>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</si>
  <si>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</si>
  <si>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</si>
  <si>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</si>
  <si>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</si>
  <si>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</si>
  <si>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</si>
  <si>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</si>
  <si>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</si>
  <si>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</si>
  <si>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</si>
  <si>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</si>
  <si>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</si>
  <si>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</si>
  <si>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</si>
  <si>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</si>
  <si>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</si>
  <si>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</si>
  <si>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</si>
  <si>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</si>
  <si>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</si>
  <si>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</si>
  <si>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</si>
  <si>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</si>
  <si>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</si>
  <si>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</si>
  <si>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</si>
  <si>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</si>
  <si>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</si>
  <si>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</si>
  <si>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</si>
  <si>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</si>
  <si>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</si>
  <si>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</si>
  <si>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</si>
  <si>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</si>
  <si>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</si>
  <si>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</si>
  <si>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</si>
  <si>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</si>
  <si>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</si>
  <si>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</si>
  <si>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</si>
  <si>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</si>
  <si>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</si>
  <si>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</si>
  <si>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</si>
  <si>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</si>
  <si>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</si>
  <si>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</si>
  <si>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</si>
  <si>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</si>
  <si>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</si>
  <si>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</si>
  <si>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</si>
  <si>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</si>
  <si>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</si>
  <si>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</si>
  <si>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</si>
  <si>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</si>
  <si>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</si>
  <si>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</si>
  <si>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</si>
  <si>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</si>
  <si>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</si>
  <si>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</si>
  <si>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</si>
  <si>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</si>
  <si>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</si>
  <si>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</si>
  <si>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</si>
  <si>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</si>
  <si>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</si>
  <si>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</si>
  <si>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</si>
  <si>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</si>
  <si>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</si>
  <si>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</si>
  <si>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</si>
  <si>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</si>
  <si>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</si>
  <si>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</si>
  <si>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</si>
  <si>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</si>
  <si>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</si>
  <si>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</si>
  <si>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</si>
  <si>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</si>
  <si>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</si>
  <si>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</si>
  <si>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</si>
  <si>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</si>
  <si>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</si>
  <si>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</si>
  <si>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</si>
  <si>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</si>
  <si>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</si>
  <si>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</si>
  <si>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</si>
  <si>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</si>
  <si>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</si>
  <si>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</si>
  <si>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</si>
  <si>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</si>
  <si>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</si>
  <si>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</si>
  <si>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</si>
  <si>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</si>
  <si>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</si>
  <si>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</si>
  <si>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</si>
  <si>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</si>
  <si>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</si>
  <si>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</si>
  <si>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</si>
  <si>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</si>
  <si>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</si>
  <si>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</si>
  <si>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</si>
  <si>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</si>
  <si>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</si>
  <si>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</si>
  <si>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</si>
  <si>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</si>
  <si>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</si>
  <si>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</si>
  <si>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</si>
  <si>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</si>
  <si>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</si>
  <si>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</si>
  <si>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</si>
  <si>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</si>
  <si>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</si>
  <si>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</si>
  <si>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</si>
  <si>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</si>
  <si>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</si>
  <si>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</si>
  <si>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</si>
  <si>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</si>
  <si>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</si>
  <si>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</si>
  <si>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</si>
  <si>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</si>
  <si>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</si>
  <si>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</si>
  <si>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</si>
  <si>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</si>
  <si>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</si>
  <si>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</si>
  <si>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</si>
  <si>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</si>
  <si>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</si>
  <si>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</si>
  <si>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</si>
  <si>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</si>
  <si>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</si>
  <si>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</si>
  <si>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</si>
  <si>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</si>
  <si>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</si>
  <si>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</si>
  <si>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</si>
  <si>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</si>
  <si>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</si>
  <si>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</si>
  <si>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</si>
  <si>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</si>
  <si>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</si>
  <si>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</si>
  <si>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</si>
  <si>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</si>
  <si>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</si>
  <si>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</si>
  <si>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</si>
  <si>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</si>
  <si>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</si>
  <si>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</si>
  <si>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</si>
  <si>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</si>
  <si>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</si>
  <si>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</si>
  <si>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</si>
  <si>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</si>
  <si>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</si>
  <si>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</si>
  <si>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</si>
  <si>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</si>
  <si>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</si>
  <si>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</si>
  <si>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</si>
  <si>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</si>
  <si>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</si>
  <si>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</si>
  <si>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</si>
  <si>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</si>
  <si>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</si>
  <si>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</si>
  <si>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</si>
  <si>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</si>
  <si>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</si>
  <si>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</si>
  <si>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</si>
  <si>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</si>
  <si>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</si>
  <si>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</si>
  <si>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</si>
  <si>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</si>
  <si>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</si>
  <si>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</si>
  <si>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</si>
  <si>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</si>
  <si>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</si>
  <si>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</si>
  <si>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</si>
  <si>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</si>
  <si>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</si>
  <si>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</si>
  <si>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</si>
  <si>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</si>
  <si>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</si>
  <si>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</si>
  <si>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</si>
  <si>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</si>
  <si>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</si>
  <si>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</si>
  <si>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</si>
  <si>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</si>
  <si>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</si>
  <si>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</si>
  <si>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</si>
  <si>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</si>
  <si>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</si>
  <si>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</si>
  <si>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</si>
  <si>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</si>
  <si>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</si>
  <si>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</si>
  <si>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</si>
  <si>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</si>
  <si>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</si>
  <si>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</si>
  <si>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</si>
  <si>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</si>
  <si>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</si>
  <si>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</si>
  <si>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</si>
  <si>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</si>
  <si>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</si>
  <si>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</si>
  <si>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</si>
  <si>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</si>
  <si>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</si>
  <si>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</si>
  <si>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</si>
  <si>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</si>
  <si>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</si>
  <si>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</si>
  <si>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</si>
  <si>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</si>
  <si>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</si>
  <si>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</si>
  <si>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</si>
  <si>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</si>
  <si>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</si>
  <si>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</si>
  <si>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</si>
  <si>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</si>
  <si>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</si>
  <si>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</si>
  <si>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</si>
  <si>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</si>
  <si>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</si>
  <si>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</si>
  <si>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</si>
  <si>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</si>
  <si>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</si>
  <si>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</si>
  <si>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</si>
  <si>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</si>
  <si>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</si>
  <si>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</si>
  <si>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</si>
  <si>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</si>
  <si>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</si>
  <si>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</si>
  <si>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</si>
  <si>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</si>
  <si>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</si>
  <si>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</si>
  <si>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</si>
  <si>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</si>
  <si>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</si>
  <si>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</si>
  <si>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</si>
  <si>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</si>
  <si>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</si>
  <si>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</si>
  <si>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</si>
  <si>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</si>
  <si>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</si>
  <si>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</si>
  <si>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</si>
  <si>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</si>
  <si>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</si>
  <si>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</si>
  <si>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</si>
  <si>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</si>
  <si>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</si>
  <si>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</si>
  <si>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</si>
  <si>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</si>
  <si>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</si>
  <si>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</si>
  <si>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</si>
  <si>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</si>
  <si>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</si>
  <si>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</si>
  <si>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</si>
  <si>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</si>
  <si>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</si>
  <si>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</si>
  <si>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</si>
  <si>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</si>
  <si>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</si>
  <si>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</si>
  <si>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</si>
  <si>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</si>
  <si>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</si>
  <si>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</si>
  <si>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</si>
  <si>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</si>
  <si>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</si>
  <si>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</si>
  <si>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</si>
  <si>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</si>
  <si>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</si>
  <si>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</si>
  <si>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</si>
  <si>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</si>
  <si>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</si>
  <si>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</si>
  <si>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</si>
  <si>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</si>
  <si>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</si>
  <si>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</si>
  <si>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</si>
  <si>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</si>
  <si>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</si>
  <si>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</si>
  <si>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</si>
  <si>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</si>
  <si>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</si>
  <si>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</si>
  <si>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</si>
  <si>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</si>
  <si>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</si>
  <si>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</si>
  <si>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</si>
  <si>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</si>
  <si>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</si>
  <si>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</si>
  <si>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</si>
  <si>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</si>
  <si>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</si>
  <si>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</si>
  <si>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</si>
  <si>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</si>
  <si>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</si>
  <si>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</si>
  <si>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</si>
  <si>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</si>
  <si>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</si>
  <si>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</si>
  <si>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</si>
  <si>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</si>
  <si>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</si>
  <si>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</si>
  <si>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</si>
  <si>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</si>
  <si>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</si>
  <si>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</si>
  <si>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</si>
  <si>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</si>
  <si>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</si>
  <si>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</si>
  <si>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</si>
  <si>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</si>
  <si>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</si>
  <si>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</si>
  <si>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</si>
  <si>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</si>
  <si>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</si>
  <si>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</si>
  <si>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</si>
  <si>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</si>
  <si>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</si>
  <si>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</si>
  <si>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</si>
  <si>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</si>
  <si>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</si>
  <si>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</si>
  <si>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</si>
  <si>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</si>
  <si>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</si>
  <si>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</si>
  <si>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</si>
  <si>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</si>
  <si>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</si>
  <si>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</si>
  <si>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</si>
  <si>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</si>
  <si>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</si>
  <si>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</si>
  <si>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</si>
  <si>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</si>
  <si>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</si>
  <si>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</si>
  <si>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</si>
  <si>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</si>
  <si>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</si>
  <si>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</si>
  <si>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</si>
  <si>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</si>
  <si>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</si>
  <si>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</si>
  <si>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</si>
  <si>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</si>
  <si>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</si>
  <si>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</si>
  <si>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</si>
  <si>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</si>
  <si>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</si>
  <si>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</si>
  <si>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</si>
  <si>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</si>
  <si>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</si>
  <si>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</si>
  <si>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</si>
  <si>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</si>
  <si>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</si>
  <si>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</si>
  <si>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</si>
  <si>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</si>
  <si>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</si>
  <si>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</si>
  <si>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</si>
  <si>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</si>
  <si>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</si>
  <si>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</si>
  <si>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</si>
  <si>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</si>
  <si>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</si>
  <si>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</si>
  <si>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</si>
  <si>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</si>
  <si>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</si>
  <si>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</si>
  <si>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</si>
  <si>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</si>
  <si>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</si>
  <si>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</si>
  <si>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</si>
  <si>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</si>
  <si>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</si>
  <si>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</si>
  <si>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</si>
  <si>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</si>
  <si>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</si>
  <si>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</si>
  <si>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</si>
  <si>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</si>
  <si>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</si>
  <si>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</si>
  <si>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</si>
  <si>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</si>
  <si>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</si>
  <si>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</si>
  <si>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</si>
  <si>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</si>
  <si>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</si>
  <si>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</si>
  <si>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</si>
  <si>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</si>
  <si>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</si>
  <si>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</si>
  <si>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</si>
  <si>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</si>
  <si>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</si>
  <si>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</si>
  <si>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</si>
  <si>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</si>
  <si>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</si>
  <si>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</si>
  <si>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</si>
  <si>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</si>
  <si>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</si>
  <si>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</si>
  <si>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</si>
  <si>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</si>
  <si>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</si>
  <si>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</si>
  <si>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</si>
  <si>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</si>
  <si>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</si>
  <si>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</si>
  <si>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</si>
  <si>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</si>
  <si>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</si>
  <si>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</si>
  <si>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</si>
  <si>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</si>
  <si>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</si>
  <si>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</si>
  <si>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</si>
  <si>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</si>
  <si>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</si>
  <si>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</si>
  <si>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</si>
  <si>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</si>
  <si>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</si>
  <si>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</si>
  <si>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</si>
  <si>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</si>
  <si>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</si>
  <si>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</si>
  <si>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</si>
  <si>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</si>
  <si>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</si>
  <si>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</si>
  <si>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</si>
  <si>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</si>
  <si>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</si>
  <si>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</si>
  <si>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</si>
  <si>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</si>
  <si>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</si>
  <si>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</si>
  <si>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</si>
  <si>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</si>
  <si>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</si>
  <si>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</si>
  <si>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</si>
  <si>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</si>
  <si>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</si>
  <si>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</si>
  <si>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</si>
  <si>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</si>
  <si>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</si>
  <si>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</si>
  <si>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</si>
  <si>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</si>
  <si>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</si>
  <si>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</si>
  <si>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</si>
  <si>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</si>
  <si>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</si>
  <si>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</si>
  <si>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</si>
  <si>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</si>
  <si>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</si>
  <si>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</si>
  <si>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</si>
  <si>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</si>
  <si>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</si>
  <si>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</si>
  <si>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</si>
  <si>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</si>
  <si>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</si>
  <si>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</si>
  <si>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</si>
  <si>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</si>
  <si>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</si>
  <si>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</si>
  <si>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</si>
  <si>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</si>
  <si>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</si>
  <si>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</si>
  <si>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</si>
  <si>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</si>
  <si>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</si>
  <si>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</si>
  <si>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</si>
  <si>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</si>
  <si>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</si>
  <si>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</si>
  <si>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</si>
  <si>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</si>
  <si>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</si>
  <si>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</si>
  <si>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</si>
  <si>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</si>
  <si>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</si>
  <si>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</si>
  <si>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</si>
  <si>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</si>
  <si>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</si>
  <si>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</si>
  <si>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</si>
  <si>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</si>
  <si>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</si>
  <si>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</si>
  <si>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</si>
  <si>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</si>
  <si>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</si>
  <si>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</si>
  <si>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</si>
  <si>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</si>
  <si>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</si>
  <si>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</si>
  <si>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</si>
  <si>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</si>
  <si>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</si>
  <si>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</si>
  <si>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</si>
  <si>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</si>
  <si>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</si>
  <si>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</si>
  <si>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</si>
  <si>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</si>
  <si>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</si>
  <si>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</si>
  <si>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</si>
  <si>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</si>
  <si>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</si>
  <si>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</si>
  <si>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</si>
  <si>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</si>
  <si>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</si>
  <si>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</si>
  <si>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</si>
  <si>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</si>
  <si>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</si>
  <si>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</si>
  <si>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</si>
  <si>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</si>
  <si>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</si>
  <si>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</si>
  <si>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</si>
  <si>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</si>
  <si>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</si>
  <si>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</si>
  <si>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</si>
  <si>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</si>
  <si>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</si>
  <si>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</si>
  <si>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</si>
  <si>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</si>
  <si>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</si>
  <si>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</si>
  <si>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</si>
  <si>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</si>
  <si>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</si>
  <si>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</si>
  <si>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</si>
  <si>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</si>
  <si>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</si>
  <si>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</si>
  <si>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</si>
  <si>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</si>
  <si>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</si>
  <si>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</si>
  <si>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</si>
  <si>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</si>
  <si>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</si>
  <si>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</si>
  <si>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</si>
  <si>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</si>
  <si>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</si>
  <si>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</si>
  <si>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</si>
  <si>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</si>
  <si>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</si>
  <si>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</si>
  <si>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</si>
  <si>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</si>
  <si>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</si>
  <si>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</si>
  <si>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</si>
  <si>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</si>
  <si>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</si>
  <si>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</si>
  <si>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</si>
  <si>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</si>
  <si>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</si>
  <si>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</si>
  <si>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</si>
  <si>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</si>
  <si>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</si>
  <si>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</si>
  <si>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</si>
  <si>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</si>
  <si>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</si>
  <si>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</si>
  <si>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</si>
  <si>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</si>
  <si>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</si>
  <si>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</si>
  <si>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</si>
  <si>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</si>
  <si>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</si>
  <si>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</si>
  <si>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</si>
  <si>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</si>
  <si>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</si>
  <si>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</si>
  <si>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</si>
  <si>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</si>
  <si>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</si>
  <si>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</si>
  <si>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</si>
  <si>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</si>
  <si>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</si>
  <si>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</si>
  <si>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</si>
  <si>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</si>
  <si>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</si>
  <si>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</si>
  <si>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</si>
  <si>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</si>
  <si>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</si>
  <si>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</si>
  <si>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</si>
  <si>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</si>
  <si>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</si>
  <si>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</si>
  <si>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</si>
  <si>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</si>
  <si>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</si>
  <si>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</si>
  <si>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</si>
  <si>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</si>
  <si>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</si>
  <si>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</si>
  <si>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</si>
  <si>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</si>
  <si>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</si>
  <si>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</si>
  <si>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</si>
  <si>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</si>
  <si>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</si>
  <si>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</si>
  <si>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</si>
  <si>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</si>
  <si>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</si>
  <si>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</si>
  <si>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</si>
  <si>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</si>
  <si>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</si>
  <si>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</si>
  <si>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</si>
  <si>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</si>
  <si>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</si>
  <si>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</si>
  <si>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</si>
  <si>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</si>
  <si>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</si>
  <si>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</si>
  <si>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</si>
  <si>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</si>
  <si>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</si>
  <si>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</si>
  <si>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</si>
  <si>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</si>
  <si>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</si>
  <si>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</si>
  <si>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</si>
  <si>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</si>
  <si>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</si>
  <si>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</si>
  <si>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</si>
  <si>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</si>
  <si>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</si>
  <si>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</si>
  <si>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</si>
  <si>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</si>
  <si>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</si>
  <si>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</si>
  <si>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</si>
  <si>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</si>
  <si>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</si>
  <si>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</si>
  <si>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</si>
  <si>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</si>
  <si>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</si>
  <si>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</si>
  <si>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</si>
  <si>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</si>
  <si>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</si>
  <si>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</si>
  <si>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</si>
  <si>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</si>
  <si>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</si>
  <si>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</si>
  <si>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</si>
  <si>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</si>
  <si>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</si>
  <si>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</si>
  <si>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</si>
  <si>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</si>
  <si>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</si>
  <si>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</si>
  <si>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</si>
  <si>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</si>
  <si>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</si>
  <si>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</si>
  <si>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</si>
  <si>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</si>
  <si>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</si>
  <si>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</si>
  <si>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</si>
  <si>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</si>
  <si>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</si>
  <si>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</si>
  <si>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</si>
  <si>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</si>
  <si>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</si>
  <si>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</si>
  <si>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</si>
  <si>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</si>
  <si>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</si>
  <si>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</si>
  <si>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</si>
  <si>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</si>
  <si>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</si>
  <si>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</si>
  <si>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</si>
  <si>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</si>
  <si>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</si>
  <si>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</si>
  <si>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</si>
  <si>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</si>
  <si>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</si>
  <si>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</si>
  <si>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</si>
  <si>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</si>
  <si>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</si>
  <si>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</si>
  <si>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</si>
  <si>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</si>
  <si>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</si>
  <si>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</si>
  <si>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</si>
  <si>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</si>
  <si>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</si>
  <si>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</si>
  <si>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</si>
  <si>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</si>
  <si>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</si>
  <si>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</si>
  <si>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</si>
  <si>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</si>
  <si>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</si>
  <si>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</si>
  <si>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</si>
  <si>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</si>
  <si>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</si>
  <si>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</si>
  <si>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</si>
  <si>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</si>
  <si>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</si>
  <si>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</si>
  <si>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</si>
  <si>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</si>
  <si>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</si>
  <si>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</si>
  <si>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</si>
  <si>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</si>
  <si>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</si>
  <si>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</si>
  <si>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</si>
  <si>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</si>
  <si>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</si>
  <si>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</si>
  <si>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</si>
  <si>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</si>
  <si>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</si>
  <si>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</si>
  <si>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</si>
  <si>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</si>
  <si>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</si>
  <si>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</si>
  <si>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</si>
  <si>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</si>
  <si>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</si>
  <si>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</si>
  <si>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</si>
  <si>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</si>
  <si>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</si>
  <si>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</si>
  <si>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</si>
  <si>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</si>
  <si>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</si>
  <si>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</si>
  <si>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</si>
  <si>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</si>
  <si>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</si>
  <si>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</si>
  <si>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</si>
  <si>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</si>
  <si>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</si>
  <si>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</si>
  <si>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</si>
  <si>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</si>
  <si>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</si>
  <si>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</si>
  <si>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</si>
  <si>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</si>
  <si>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</si>
  <si>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</si>
  <si>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</si>
  <si>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</si>
  <si>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</si>
  <si>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</si>
  <si>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</si>
  <si>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</si>
  <si>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</si>
  <si>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</si>
  <si>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</si>
  <si>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</si>
  <si>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</si>
  <si>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</si>
  <si>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</si>
  <si>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</si>
  <si>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</si>
  <si>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</si>
  <si>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</si>
  <si>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</si>
  <si>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</si>
  <si>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</si>
  <si>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</si>
  <si>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</si>
  <si>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</si>
  <si>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</si>
  <si>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</si>
  <si>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</si>
  <si>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</si>
  <si>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</si>
  <si>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</si>
  <si>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</si>
  <si>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</si>
  <si>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</si>
  <si>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</si>
  <si>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</si>
  <si>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</si>
  <si>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</si>
  <si>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</si>
  <si>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</si>
  <si>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</si>
  <si>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</si>
  <si>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</si>
  <si>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</si>
  <si>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</si>
  <si>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</si>
  <si>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</si>
  <si>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</si>
  <si>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</si>
  <si>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</si>
  <si>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</si>
  <si>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</si>
  <si>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</si>
  <si>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</si>
  <si>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</si>
  <si>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</si>
  <si>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</si>
  <si>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</si>
  <si>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</si>
  <si>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</si>
  <si>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</si>
  <si>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</si>
  <si>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</si>
  <si>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</si>
  <si>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</si>
  <si>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</si>
  <si>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</si>
  <si>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</si>
  <si>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</si>
  <si>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</si>
  <si>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</si>
  <si>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</si>
  <si>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</si>
  <si>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</si>
  <si>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</si>
  <si>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</si>
  <si>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</si>
  <si>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</si>
  <si>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</si>
  <si>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</si>
  <si>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</si>
  <si>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</si>
  <si>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</si>
  <si>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</si>
  <si>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</si>
  <si>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</si>
  <si>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</si>
  <si>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</si>
  <si>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</si>
  <si>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</si>
  <si>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</si>
  <si>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</si>
  <si>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</si>
  <si>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</si>
  <si>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</si>
  <si>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</si>
  <si>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</si>
  <si>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</si>
  <si>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</si>
  <si>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</si>
  <si>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</si>
  <si>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</si>
  <si>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</si>
  <si>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</si>
  <si>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</si>
  <si>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</si>
  <si>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</si>
  <si>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</si>
  <si>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</si>
  <si>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</si>
  <si>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</si>
  <si>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</si>
  <si>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</si>
  <si>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</si>
  <si>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</si>
  <si>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</si>
  <si>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</si>
  <si>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</si>
  <si>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</si>
  <si>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</si>
  <si>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</si>
  <si>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</si>
  <si>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</si>
  <si>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</si>
  <si>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</si>
  <si>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</si>
  <si>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</si>
  <si>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</si>
  <si>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</si>
  <si>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</si>
  <si>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</si>
  <si>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</si>
  <si>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</si>
  <si>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</si>
  <si>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</si>
  <si>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</si>
  <si>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</si>
  <si>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</si>
  <si>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</si>
  <si>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</si>
  <si>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</si>
  <si>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</si>
  <si>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</si>
  <si>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</si>
  <si>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</si>
  <si>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</si>
  <si>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</si>
  <si>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</si>
  <si>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</si>
  <si>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</si>
  <si>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</si>
  <si>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</si>
  <si>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</si>
  <si>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</si>
  <si>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</si>
  <si>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</si>
  <si>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</si>
  <si>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</si>
  <si>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</si>
  <si>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</si>
  <si>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</si>
  <si>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</si>
  <si>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</si>
  <si>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</si>
  <si>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</si>
  <si>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</si>
  <si>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</si>
  <si>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</si>
  <si>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</si>
  <si>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</si>
  <si>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</si>
  <si>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</si>
  <si>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</si>
  <si>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</si>
  <si>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</si>
  <si>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</si>
  <si>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</si>
  <si>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</si>
  <si>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</si>
  <si>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</si>
  <si>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</si>
  <si>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</si>
  <si>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</si>
  <si>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</si>
  <si>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</si>
  <si>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</si>
  <si>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</si>
  <si>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</si>
  <si>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</si>
  <si>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</si>
  <si>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</si>
  <si>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</si>
  <si>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</si>
  <si>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</si>
  <si>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</si>
  <si>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</si>
  <si>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</si>
  <si>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</si>
  <si>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</si>
  <si>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</si>
  <si>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</si>
  <si>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</si>
  <si>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</si>
  <si>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</si>
  <si>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</si>
  <si>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</si>
  <si>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</si>
  <si>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</si>
  <si>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</si>
  <si>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</si>
  <si>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</si>
  <si>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</si>
  <si>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</si>
  <si>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</si>
  <si>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</si>
  <si>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</si>
  <si>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</si>
  <si>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</si>
  <si>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</si>
  <si>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</si>
  <si>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</si>
  <si>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</si>
  <si>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</si>
  <si>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</si>
  <si>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</si>
  <si>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</si>
  <si>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</si>
  <si>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</si>
  <si>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</si>
  <si>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</si>
  <si>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</si>
  <si>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</si>
  <si>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</si>
  <si>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</si>
  <si>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</si>
  <si>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</si>
  <si>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</si>
  <si>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</si>
  <si>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</si>
  <si>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</si>
  <si>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</si>
  <si>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</si>
  <si>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</si>
  <si>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</si>
  <si>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</si>
  <si>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</si>
  <si>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</si>
  <si>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</si>
  <si>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</si>
  <si>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</si>
  <si>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</si>
  <si>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</si>
  <si>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</si>
  <si>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</si>
  <si>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</si>
  <si>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</si>
  <si>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</si>
  <si>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</si>
  <si>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</si>
  <si>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</si>
  <si>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</si>
  <si>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</si>
  <si>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</si>
  <si>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</si>
  <si>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</si>
  <si>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</si>
  <si>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</si>
  <si>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</si>
  <si>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</si>
  <si>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</si>
  <si>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</si>
  <si>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</si>
  <si>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</si>
  <si>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</si>
  <si>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</si>
  <si>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</si>
  <si>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</si>
  <si>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</si>
  <si>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</si>
  <si>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</si>
  <si>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</si>
  <si>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</si>
  <si>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</si>
  <si>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</si>
  <si>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</si>
  <si>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</si>
  <si>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</si>
  <si>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</si>
  <si>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</si>
  <si>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</si>
  <si>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</si>
  <si>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</si>
  <si>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</si>
  <si>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</si>
  <si>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</si>
  <si>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</si>
  <si>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</si>
  <si>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</si>
  <si>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</si>
  <si>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</si>
  <si>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</si>
  <si>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</si>
  <si>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</si>
  <si>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</si>
  <si>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</si>
  <si>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</si>
  <si>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</si>
  <si>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</si>
  <si>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</si>
  <si>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</si>
  <si>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</si>
  <si>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</si>
  <si>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</si>
  <si>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</si>
  <si>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</si>
  <si>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</si>
  <si>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</si>
  <si>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</si>
  <si>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</si>
  <si>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</si>
  <si>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</si>
  <si>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</si>
  <si>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</si>
  <si>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</si>
  <si>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</si>
  <si>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</si>
  <si>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</si>
  <si>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</si>
  <si>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</si>
  <si>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</si>
  <si>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</si>
  <si>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</si>
  <si>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</si>
  <si>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</si>
  <si>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</si>
  <si>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</si>
  <si>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</si>
  <si>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</si>
  <si>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</si>
  <si>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</si>
  <si>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</si>
  <si>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</si>
  <si>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</si>
  <si>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</si>
  <si>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</si>
  <si>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</si>
  <si>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</si>
  <si>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</si>
  <si>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</si>
  <si>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</si>
  <si>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</si>
  <si>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</si>
  <si>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</si>
  <si>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</si>
  <si>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</si>
  <si>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</si>
  <si>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</si>
  <si>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</si>
  <si>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</si>
  <si>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</si>
  <si>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</si>
  <si>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</si>
  <si>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</si>
  <si>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</si>
  <si>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</si>
  <si>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</si>
  <si>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</si>
  <si>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</si>
  <si>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</si>
  <si>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</si>
  <si>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</si>
  <si>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</si>
  <si>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</si>
  <si>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</si>
  <si>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</si>
  <si>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</si>
  <si>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</si>
  <si>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</si>
  <si>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</si>
  <si>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</si>
  <si>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</si>
  <si>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</si>
  <si>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</si>
  <si>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</si>
  <si>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</si>
  <si>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</si>
  <si>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</si>
  <si>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</si>
  <si>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</si>
  <si>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</si>
  <si>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</si>
  <si>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</si>
  <si>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</si>
  <si>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</si>
  <si>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</si>
  <si>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</si>
  <si>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</si>
  <si>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</si>
  <si>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</si>
  <si>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</si>
  <si>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</si>
  <si>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</si>
  <si>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</si>
  <si>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</si>
  <si>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</si>
  <si>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</si>
  <si>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</si>
  <si>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</si>
  <si>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</si>
  <si>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</si>
  <si>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</si>
  <si>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</si>
  <si>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</si>
  <si>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</si>
  <si>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</si>
  <si>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</si>
  <si>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</si>
  <si>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</si>
  <si>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</si>
  <si>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</si>
  <si>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</si>
  <si>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</si>
  <si>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</si>
  <si>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</si>
  <si>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</si>
  <si>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</si>
  <si>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</si>
  <si>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</si>
  <si>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</si>
  <si>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</si>
  <si>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</si>
  <si>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</si>
  <si>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</si>
  <si>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</si>
  <si>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</si>
  <si>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</si>
  <si>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</si>
  <si>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</si>
  <si>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</si>
  <si>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</si>
  <si>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</si>
  <si>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</si>
  <si>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</si>
  <si>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</si>
  <si>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</si>
  <si>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</si>
  <si>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</si>
  <si>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</si>
  <si>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</si>
  <si>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</si>
  <si>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</si>
  <si>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</si>
  <si>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</si>
  <si>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</si>
  <si>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</si>
  <si>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</si>
  <si>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</si>
  <si>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</si>
  <si>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</si>
  <si>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</si>
  <si>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</si>
  <si>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</si>
  <si>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</si>
  <si>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</si>
  <si>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</si>
  <si>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</si>
  <si>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</si>
  <si>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</si>
  <si>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</si>
  <si>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</si>
  <si>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</si>
  <si>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</si>
  <si>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</si>
  <si>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</si>
  <si>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</si>
  <si>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</si>
  <si>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</si>
  <si>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</si>
  <si>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</si>
  <si>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</si>
  <si>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</si>
  <si>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</si>
  <si>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</si>
  <si>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</si>
  <si>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</si>
  <si>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</si>
  <si>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</si>
  <si>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</si>
  <si>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</si>
  <si>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</si>
  <si>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</si>
  <si>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</si>
  <si>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</si>
  <si>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</si>
  <si>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</si>
  <si>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</si>
  <si>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</si>
  <si>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</si>
  <si>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</si>
  <si>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</si>
  <si>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</si>
  <si>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</si>
  <si>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</si>
  <si>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</si>
  <si>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</si>
  <si>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</si>
  <si>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</si>
  <si>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</si>
  <si>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</si>
  <si>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</si>
  <si>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</si>
  <si>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</si>
  <si>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</si>
  <si>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</si>
  <si>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</si>
  <si>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</si>
  <si>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</si>
  <si>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</si>
  <si>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</si>
  <si>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</si>
  <si>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</si>
  <si>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</si>
  <si>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</si>
  <si>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</si>
  <si>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</si>
  <si>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</si>
  <si>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</si>
  <si>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</si>
  <si>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</si>
  <si>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</si>
  <si>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</si>
  <si>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</si>
  <si>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</si>
  <si>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</si>
  <si>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</si>
  <si>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</si>
  <si>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</si>
  <si>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</si>
  <si>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</si>
  <si>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</si>
  <si>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</si>
  <si>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</si>
  <si>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</si>
  <si>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</si>
  <si>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</si>
  <si>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</si>
  <si>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</si>
  <si>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</si>
  <si>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</si>
  <si>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</si>
  <si>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</si>
  <si>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</si>
  <si>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</si>
  <si>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</si>
  <si>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</si>
  <si>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</si>
  <si>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</si>
  <si>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</si>
  <si>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</si>
  <si>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</si>
  <si>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</si>
  <si>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</si>
  <si>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</si>
  <si>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</si>
  <si>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</si>
  <si>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</si>
  <si>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</si>
  <si>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</si>
  <si>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</si>
  <si>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</si>
  <si>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</si>
  <si>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</si>
  <si>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</si>
  <si>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</si>
  <si>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</si>
  <si>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</si>
  <si>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</si>
  <si>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</si>
  <si>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</si>
  <si>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</si>
  <si>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</si>
  <si>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</si>
  <si>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</si>
  <si>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</si>
  <si>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</si>
  <si>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</si>
  <si>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</si>
  <si>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</si>
  <si>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</si>
  <si>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</si>
  <si>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</si>
  <si>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</si>
  <si>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</si>
  <si>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</si>
  <si>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</si>
  <si>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</si>
  <si>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</si>
  <si>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</si>
  <si>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</si>
  <si>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</si>
  <si>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</si>
  <si>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</si>
  <si>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</si>
  <si>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</si>
  <si>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</si>
  <si>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</si>
  <si>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</si>
  <si>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</si>
  <si>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</si>
  <si>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</si>
  <si>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</si>
  <si>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</si>
  <si>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</si>
  <si>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</si>
  <si>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</si>
  <si>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</si>
  <si>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</si>
  <si>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</si>
  <si>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</si>
  <si>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</si>
  <si>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</si>
  <si>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</si>
  <si>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</si>
  <si>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</si>
  <si>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</si>
  <si>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</si>
  <si>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</si>
  <si>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</si>
  <si>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</si>
  <si>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</si>
  <si>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</si>
  <si>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</si>
  <si>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</si>
  <si>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</si>
  <si>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</si>
  <si>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</si>
  <si>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</si>
  <si>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</si>
  <si>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</si>
  <si>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</si>
  <si>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</si>
  <si>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</si>
  <si>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</si>
  <si>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</si>
  <si>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</si>
  <si>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</si>
  <si>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</si>
  <si>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</si>
  <si>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</si>
  <si>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</si>
  <si>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</si>
  <si>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</si>
  <si>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</si>
  <si>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</si>
  <si>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</si>
  <si>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</si>
  <si>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</si>
  <si>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</si>
  <si>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</si>
  <si>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</si>
  <si>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</si>
  <si>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</si>
  <si>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</si>
  <si>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</si>
  <si>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</si>
  <si>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</si>
  <si>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</si>
  <si>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</si>
  <si>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</si>
  <si>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</si>
  <si>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</si>
  <si>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</si>
  <si>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</si>
  <si>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</si>
  <si>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</si>
  <si>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</si>
  <si>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</si>
  <si>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</si>
  <si>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</si>
  <si>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</si>
  <si>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</si>
  <si>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</si>
  <si>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</si>
  <si>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</si>
  <si>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</si>
  <si>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</si>
  <si>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</si>
  <si>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</si>
  <si>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</si>
  <si>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</si>
  <si>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</si>
  <si>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</si>
  <si>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</si>
  <si>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</si>
  <si>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</si>
  <si>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</si>
  <si>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</si>
  <si>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</si>
  <si>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</si>
  <si>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</si>
  <si>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</si>
  <si>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</si>
  <si>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</si>
  <si>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</si>
  <si>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</si>
  <si>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</si>
  <si>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</si>
  <si>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</si>
  <si>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</si>
  <si>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</si>
  <si>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</si>
  <si>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</si>
  <si>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</si>
  <si>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</si>
  <si>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</si>
  <si>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</si>
  <si>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</si>
  <si>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</si>
  <si>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</si>
  <si>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</si>
  <si>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</si>
  <si>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</si>
  <si>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</si>
  <si>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</si>
  <si>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</si>
  <si>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</si>
  <si>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</si>
  <si>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</si>
  <si>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</si>
  <si>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</si>
  <si>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</si>
  <si>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</si>
  <si>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</si>
  <si>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</si>
  <si>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</si>
  <si>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</si>
  <si>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</si>
  <si>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</si>
  <si>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</si>
  <si>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</si>
  <si>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</si>
  <si>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</si>
  <si>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</si>
  <si>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</si>
  <si>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</si>
  <si>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</si>
  <si>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</si>
  <si>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</si>
  <si>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</si>
  <si>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</si>
  <si>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</si>
  <si>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</si>
  <si>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</si>
  <si>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</si>
  <si>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</si>
  <si>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</si>
  <si>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</si>
  <si>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</si>
  <si>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</si>
  <si>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</si>
  <si>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</si>
  <si>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</si>
  <si>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</si>
  <si>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</si>
  <si>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</si>
  <si>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</si>
  <si>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</si>
  <si>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</si>
  <si>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</si>
  <si>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</si>
  <si>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</si>
  <si>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</si>
  <si>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</si>
  <si>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</si>
  <si>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</si>
  <si>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</si>
  <si>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</si>
  <si>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</si>
  <si>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</si>
  <si>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</si>
  <si>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</si>
  <si>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</si>
  <si>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</si>
  <si>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</si>
  <si>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</si>
  <si>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</si>
  <si>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</si>
  <si>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</si>
  <si>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</si>
  <si>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</si>
  <si>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</si>
  <si>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</si>
  <si>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</si>
  <si>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</si>
  <si>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</si>
  <si>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</si>
  <si>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</si>
  <si>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</si>
  <si>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</si>
  <si>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</si>
  <si>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</si>
  <si>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</si>
  <si>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</si>
  <si>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</si>
  <si>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</si>
  <si>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</si>
  <si>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</si>
  <si>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</si>
  <si>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</si>
  <si>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</si>
  <si>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</si>
  <si>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</si>
  <si>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</si>
  <si>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</si>
  <si>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</si>
  <si>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</si>
  <si>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</si>
  <si>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</si>
  <si>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</si>
  <si>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</si>
  <si>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</si>
  <si>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</si>
  <si>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</si>
  <si>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</si>
  <si>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</si>
  <si>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</si>
  <si>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</si>
  <si>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</si>
  <si>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</si>
  <si>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</si>
  <si>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</si>
  <si>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</si>
  <si>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</si>
  <si>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</si>
  <si>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</si>
  <si>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</si>
  <si>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</si>
  <si>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</si>
  <si>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</si>
  <si>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</si>
  <si>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</si>
  <si>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</si>
  <si>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</si>
  <si>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</si>
  <si>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</si>
  <si>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</si>
  <si>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</si>
  <si>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</si>
  <si>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</si>
  <si>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</si>
  <si>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</si>
  <si>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</si>
  <si>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</si>
  <si>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</si>
  <si>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</si>
  <si>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</si>
  <si>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</si>
  <si>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</si>
  <si>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</si>
  <si>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</si>
  <si>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</si>
  <si>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</si>
  <si>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</si>
  <si>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</si>
  <si>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</si>
  <si>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</si>
  <si>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</si>
  <si>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</si>
  <si>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</si>
  <si>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</si>
  <si>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</si>
  <si>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</si>
  <si>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</si>
  <si>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</si>
  <si>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</si>
  <si>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</si>
  <si>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</si>
  <si>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</si>
  <si>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</si>
  <si>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</si>
  <si>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</si>
  <si>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</si>
  <si>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</si>
  <si>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</si>
  <si>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</si>
  <si>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</si>
  <si>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</si>
  <si>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</si>
  <si>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</si>
  <si>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</si>
  <si>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</si>
  <si>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</si>
  <si>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</si>
  <si>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</si>
  <si>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</si>
  <si>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</si>
  <si>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</si>
  <si>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</si>
  <si>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</si>
  <si>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</si>
  <si>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</si>
  <si>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</si>
  <si>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</si>
  <si>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</si>
  <si>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</si>
  <si>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</si>
  <si>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</si>
  <si>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</si>
  <si>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</si>
  <si>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</si>
  <si>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</si>
  <si>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</si>
  <si>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</si>
  <si>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</si>
  <si>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</si>
  <si>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</si>
  <si>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</si>
  <si>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</si>
  <si>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</si>
  <si>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</si>
  <si>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</si>
  <si>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</si>
  <si>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</si>
  <si>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</si>
  <si>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</si>
  <si>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</si>
  <si>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</si>
  <si>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</si>
  <si>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</si>
  <si>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</si>
  <si>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</si>
  <si>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</si>
  <si>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</si>
  <si>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</si>
  <si>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</si>
  <si>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</si>
  <si>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</si>
  <si>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</si>
  <si>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</si>
  <si>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</si>
  <si>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</si>
  <si>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</si>
  <si>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</si>
  <si>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</si>
  <si>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</si>
  <si>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</si>
  <si>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</si>
  <si>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</si>
  <si>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</si>
  <si>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</si>
  <si>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</si>
  <si>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</si>
  <si>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</si>
  <si>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</si>
  <si>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</si>
  <si>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</si>
  <si>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</si>
  <si>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</si>
  <si>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</si>
  <si>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</si>
  <si>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</si>
  <si>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</si>
  <si>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</si>
  <si>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</si>
  <si>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</si>
  <si>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</si>
  <si>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</si>
  <si>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</si>
  <si>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</si>
  <si>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</si>
  <si>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</si>
  <si>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</si>
  <si>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</si>
  <si>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</si>
  <si>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</si>
  <si>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</si>
  <si>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</si>
  <si>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</si>
  <si>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</si>
  <si>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</si>
  <si>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</si>
  <si>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</si>
  <si>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</si>
  <si>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</si>
  <si>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</si>
  <si>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</si>
  <si>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</si>
  <si>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</si>
  <si>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</si>
  <si>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</si>
  <si>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</si>
  <si>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</si>
  <si>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</si>
  <si>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</si>
  <si>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</si>
  <si>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</si>
  <si>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</si>
  <si>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</si>
  <si>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</si>
  <si>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</si>
  <si>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</si>
  <si>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</si>
  <si>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</si>
  <si>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</si>
  <si>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</si>
  <si>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</si>
  <si>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</si>
  <si>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</si>
  <si>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</si>
  <si>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</si>
  <si>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</si>
  <si>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</si>
  <si>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</si>
  <si>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</si>
  <si>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</si>
  <si>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</si>
  <si>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</si>
  <si>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</si>
  <si>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</si>
  <si>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</si>
  <si>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</si>
  <si>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</si>
  <si>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</si>
  <si>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</si>
  <si>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</si>
  <si>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</si>
  <si>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</si>
  <si>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</si>
  <si>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</si>
  <si>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</si>
  <si>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</si>
  <si>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</si>
  <si>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</si>
  <si>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</si>
  <si>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</si>
  <si>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</si>
  <si>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</si>
  <si>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</si>
  <si>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</si>
  <si>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</si>
  <si>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</si>
  <si>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</si>
  <si>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</si>
  <si>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</si>
  <si>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</si>
  <si>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</si>
  <si>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</si>
  <si>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</si>
  <si>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</si>
  <si>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</si>
  <si>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</si>
  <si>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</si>
  <si>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</si>
  <si>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</si>
  <si>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</si>
  <si>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</si>
  <si>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</si>
  <si>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</si>
  <si>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</si>
  <si>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</si>
  <si>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</si>
  <si>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</si>
  <si>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</si>
  <si>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</si>
  <si>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</si>
  <si>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</si>
  <si>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</si>
  <si>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</si>
  <si>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</si>
  <si>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</si>
  <si>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</si>
  <si>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</si>
  <si>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</si>
  <si>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</si>
  <si>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</si>
  <si>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</si>
  <si>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</si>
  <si>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</si>
  <si>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</si>
  <si>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</si>
  <si>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</si>
  <si>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</si>
  <si>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</si>
  <si>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</si>
  <si>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</si>
  <si>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</si>
  <si>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</si>
  <si>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</si>
  <si>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</si>
  <si>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</si>
  <si>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</si>
  <si>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</si>
  <si>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</si>
  <si>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</si>
  <si>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</si>
  <si>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</si>
  <si>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</si>
  <si>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</si>
  <si>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</si>
  <si>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</si>
  <si>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</si>
  <si>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</si>
  <si>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</si>
  <si>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</si>
  <si>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</si>
  <si>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</si>
  <si>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</si>
  <si>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</si>
  <si>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</si>
  <si>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</si>
  <si>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</si>
  <si>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</si>
  <si>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</si>
  <si>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</si>
  <si>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</si>
  <si>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</si>
  <si>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</si>
  <si>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</si>
  <si>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</si>
  <si>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</si>
  <si>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</si>
  <si>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</si>
  <si>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</si>
  <si>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</si>
  <si>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</si>
  <si>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</si>
  <si>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</si>
  <si>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</si>
  <si>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</si>
  <si>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</si>
  <si>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</si>
  <si>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</si>
  <si>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</si>
  <si>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</si>
  <si>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</si>
  <si>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</si>
  <si>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</si>
  <si>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</si>
  <si>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</si>
  <si>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</si>
  <si>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</si>
  <si>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</si>
  <si>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</si>
  <si>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</si>
  <si>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</si>
  <si>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</si>
  <si>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</si>
  <si>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</si>
  <si>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</si>
  <si>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</si>
  <si>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</si>
  <si>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</si>
  <si>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</si>
  <si>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</si>
  <si>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</si>
  <si>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</si>
  <si>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</si>
  <si>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</si>
  <si>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</si>
  <si>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</si>
  <si>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</si>
  <si>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</si>
  <si>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</si>
  <si>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</si>
  <si>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</si>
  <si>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</si>
  <si>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</si>
  <si>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</si>
  <si>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</si>
  <si>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</si>
  <si>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</si>
  <si>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</si>
  <si>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</si>
  <si>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</si>
  <si>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</si>
  <si>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</si>
  <si>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</si>
  <si>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</si>
  <si>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</si>
  <si>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</si>
  <si>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</si>
  <si>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</si>
  <si>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</si>
  <si>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</si>
  <si>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</si>
  <si>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</si>
  <si>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</si>
  <si>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</si>
  <si>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</si>
  <si>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</si>
  <si>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</si>
  <si>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</si>
  <si>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</si>
  <si>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</si>
  <si>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</si>
  <si>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</si>
  <si>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</si>
  <si>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</si>
  <si>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</si>
  <si>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</si>
  <si>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</si>
  <si>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</si>
  <si>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</si>
  <si>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</si>
  <si>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</si>
  <si>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</si>
  <si>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</si>
  <si>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</si>
  <si>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</si>
  <si>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</si>
  <si>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</si>
  <si>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</si>
  <si>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</si>
  <si>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</si>
  <si>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</si>
  <si>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</si>
  <si>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</si>
  <si>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</si>
  <si>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</si>
  <si>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</si>
  <si>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</si>
  <si>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</si>
  <si>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</si>
  <si>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</si>
  <si>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</si>
  <si>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</si>
  <si>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</si>
  <si>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</si>
  <si>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</si>
  <si>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</si>
  <si>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</si>
  <si>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</si>
  <si>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</si>
  <si>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</si>
  <si>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</si>
  <si>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</si>
  <si>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</si>
  <si>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</si>
  <si>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</si>
  <si>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</si>
  <si>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</si>
  <si>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</si>
  <si>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</si>
  <si>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</si>
  <si>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</si>
  <si>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</si>
  <si>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</si>
  <si>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</si>
  <si>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</si>
  <si>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</si>
  <si>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</si>
  <si>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</si>
  <si>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</si>
  <si>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</si>
  <si>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</si>
  <si>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</si>
  <si>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</si>
  <si>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</si>
  <si>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</si>
  <si>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</si>
  <si>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</si>
  <si>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</si>
  <si>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</si>
  <si>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</si>
  <si>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</si>
  <si>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</si>
  <si>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</si>
  <si>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</si>
  <si>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</si>
  <si>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</si>
  <si>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</si>
  <si>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</si>
  <si>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</si>
  <si>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</si>
  <si>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</si>
  <si>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</si>
  <si>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</si>
  <si>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</si>
  <si>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</si>
  <si>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</si>
  <si>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</si>
  <si>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</si>
  <si>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</si>
  <si>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</si>
  <si>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</si>
  <si>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</si>
  <si>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</si>
  <si>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</si>
  <si>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</si>
  <si>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</si>
  <si>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</si>
  <si>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</si>
  <si>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</si>
  <si>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</si>
  <si>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</si>
  <si>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</si>
  <si>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</si>
  <si>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</si>
  <si>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</si>
  <si>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</si>
  <si>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</si>
  <si>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</si>
  <si>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</si>
  <si>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</si>
  <si>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</si>
  <si>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</si>
  <si>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</si>
  <si>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</si>
  <si>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</si>
  <si>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</si>
  <si>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</si>
  <si>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</si>
  <si>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</si>
  <si>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</si>
  <si>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</si>
  <si>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</si>
  <si>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</si>
  <si>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</si>
  <si>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</si>
  <si>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</si>
  <si>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</si>
  <si>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</si>
  <si>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</si>
  <si>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</si>
  <si>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</si>
  <si>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</si>
  <si>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</si>
  <si>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</si>
  <si>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</si>
  <si>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</si>
  <si>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</si>
  <si>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</si>
  <si>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</si>
  <si>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</si>
  <si>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</si>
  <si>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</si>
  <si>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</si>
  <si>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</si>
  <si>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</si>
  <si>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</si>
  <si>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</si>
  <si>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</si>
  <si>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</si>
  <si>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</si>
  <si>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</si>
  <si>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</si>
  <si>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</si>
  <si>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</si>
  <si>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</si>
  <si>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</si>
  <si>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</si>
  <si>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</si>
  <si>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</si>
  <si>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</si>
  <si>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</si>
  <si>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</si>
  <si>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</si>
  <si>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</si>
  <si>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</si>
  <si>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</si>
  <si>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</si>
  <si>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</si>
  <si>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</si>
  <si>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</si>
  <si>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</si>
  <si>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</si>
  <si>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</si>
  <si>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</si>
  <si>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</si>
  <si>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</si>
  <si>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</si>
  <si>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</si>
  <si>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</si>
  <si>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</si>
  <si>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</si>
  <si>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</si>
  <si>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</si>
  <si>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</si>
  <si>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</si>
  <si>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</si>
  <si>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</si>
  <si>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</si>
  <si>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</si>
  <si>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</si>
  <si>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</si>
  <si>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</si>
  <si>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</si>
  <si>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</si>
  <si>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</si>
  <si>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</si>
  <si>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</si>
  <si>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</si>
  <si>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</si>
  <si>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</si>
  <si>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</si>
  <si>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</si>
  <si>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</si>
  <si>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</si>
  <si>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</si>
  <si>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</si>
  <si>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</si>
  <si>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</si>
  <si>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</si>
  <si>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</si>
  <si>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</si>
  <si>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</si>
  <si>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</si>
  <si>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</si>
  <si>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</si>
  <si>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</si>
  <si>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</si>
  <si>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</si>
  <si>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</si>
  <si>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</si>
  <si>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</si>
  <si>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</si>
  <si>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</si>
  <si>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</si>
  <si>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</si>
  <si>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</si>
  <si>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</si>
  <si>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</si>
  <si>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</si>
  <si>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</si>
  <si>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</si>
  <si>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</si>
  <si>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</si>
  <si>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</si>
  <si>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</si>
  <si>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</si>
  <si>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</si>
  <si>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</si>
  <si>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</si>
  <si>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</si>
  <si>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</si>
  <si>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</si>
  <si>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</si>
  <si>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</si>
  <si>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</si>
  <si>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</si>
  <si>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</si>
  <si>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</si>
  <si>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</si>
  <si>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</si>
  <si>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</si>
  <si>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</si>
  <si>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</si>
  <si>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</si>
  <si>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</si>
  <si>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</si>
  <si>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</si>
  <si>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</si>
  <si>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</si>
  <si>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</si>
  <si>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</si>
  <si>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</si>
  <si>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</si>
  <si>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</si>
  <si>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</si>
  <si>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</si>
  <si>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</si>
  <si>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</si>
  <si>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</si>
  <si>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</si>
  <si>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</si>
  <si>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</si>
  <si>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</si>
  <si>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</si>
  <si>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</si>
  <si>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</si>
  <si>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</si>
  <si>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</si>
  <si>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</si>
  <si>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</si>
  <si>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</si>
  <si>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</si>
  <si>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</si>
  <si>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</si>
  <si>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</si>
  <si>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</si>
  <si>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</si>
  <si>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</si>
  <si>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</si>
  <si>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</si>
  <si>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</si>
  <si>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</si>
  <si>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</si>
  <si>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</si>
  <si>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</si>
  <si>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</si>
  <si>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</si>
  <si>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</si>
  <si>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</si>
  <si>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</si>
  <si>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</si>
  <si>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</si>
  <si>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</si>
  <si>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</si>
  <si>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</si>
  <si>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</si>
  <si>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</si>
  <si>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</si>
  <si>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</si>
  <si>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</si>
  <si>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</si>
  <si>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</si>
  <si>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</si>
  <si>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</si>
  <si>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</si>
  <si>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</si>
  <si>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</si>
  <si>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</si>
  <si>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</si>
  <si>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</si>
  <si>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</si>
  <si>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</si>
  <si>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</si>
  <si>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</si>
  <si>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</si>
  <si>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</si>
  <si>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</si>
  <si>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</si>
  <si>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</si>
  <si>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</si>
  <si>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</si>
  <si>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</si>
  <si>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</si>
  <si>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</si>
  <si>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</si>
  <si>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</si>
  <si>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</si>
  <si>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</si>
  <si>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</si>
  <si>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</si>
  <si>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</si>
  <si>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</si>
  <si>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</si>
  <si>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</si>
  <si>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</si>
  <si>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</si>
  <si>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</si>
  <si>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</si>
  <si>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</si>
  <si>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</si>
  <si>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</si>
  <si>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</si>
  <si>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</si>
  <si>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</si>
  <si>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</si>
  <si>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</si>
  <si>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</si>
  <si>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</si>
  <si>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</si>
  <si>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</si>
  <si>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</si>
  <si>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</si>
  <si>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</si>
  <si>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</si>
  <si>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</si>
  <si>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</si>
  <si>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</si>
  <si>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</si>
  <si>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</si>
  <si>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</si>
  <si>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</si>
  <si>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</si>
  <si>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</si>
  <si>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</si>
  <si>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</si>
  <si>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</si>
  <si>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</si>
  <si>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</si>
  <si>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</si>
  <si>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</si>
  <si>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</si>
  <si>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</si>
  <si>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</si>
  <si>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</si>
  <si>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</si>
  <si>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</si>
  <si>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</si>
  <si>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</si>
  <si>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</si>
  <si>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</si>
  <si>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</si>
  <si>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</si>
  <si>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</si>
  <si>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</si>
  <si>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</si>
  <si>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</si>
  <si>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</si>
  <si>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</si>
  <si>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</si>
  <si>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</si>
  <si>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</si>
  <si>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</si>
  <si>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</si>
  <si>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</si>
  <si>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</si>
  <si>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</si>
  <si>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</si>
  <si>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</si>
  <si>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</si>
  <si>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</si>
  <si>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</si>
  <si>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</si>
  <si>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</si>
  <si>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</si>
  <si>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</si>
  <si>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</si>
  <si>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</si>
  <si>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</si>
  <si>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</si>
  <si>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</si>
  <si>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</si>
  <si>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</si>
  <si>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</si>
  <si>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</si>
  <si>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</si>
  <si>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</si>
  <si>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</si>
  <si>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</si>
  <si>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</si>
  <si>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</si>
  <si>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</si>
  <si>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</si>
  <si>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</si>
  <si>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</si>
  <si>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</si>
  <si>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</si>
  <si>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</si>
  <si>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</si>
  <si>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</si>
  <si>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</si>
  <si>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</si>
  <si>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</si>
  <si>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</si>
  <si>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</si>
  <si>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</si>
  <si>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</si>
  <si>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</si>
  <si>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</si>
  <si>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</si>
  <si>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</si>
  <si>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</si>
  <si>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</si>
  <si>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</si>
  <si>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</si>
  <si>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</si>
  <si>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</si>
  <si>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</si>
  <si>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</si>
  <si>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</si>
  <si>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</si>
  <si>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</si>
  <si>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</si>
  <si>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</si>
  <si>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</si>
  <si>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</si>
  <si>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</si>
  <si>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</si>
  <si>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</si>
  <si>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</si>
  <si>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</si>
  <si>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</si>
  <si>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</si>
  <si>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</si>
  <si>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</si>
  <si>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</si>
  <si>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</si>
  <si>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</si>
  <si>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</si>
  <si>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</si>
  <si>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</si>
  <si>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</si>
  <si>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</si>
  <si>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</si>
  <si>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</si>
  <si>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</si>
  <si>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</si>
  <si>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</si>
  <si>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</si>
  <si>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</si>
  <si>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</si>
  <si>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</si>
  <si>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</si>
  <si>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</si>
  <si>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</si>
  <si>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</si>
  <si>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</si>
  <si>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</si>
  <si>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</si>
  <si>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</si>
  <si>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</si>
  <si>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</si>
  <si>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</si>
  <si>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</si>
  <si>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</si>
  <si>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</si>
  <si>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</si>
  <si>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</si>
  <si>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</si>
  <si>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</si>
  <si>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</si>
  <si>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</si>
  <si>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</si>
  <si>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</si>
  <si>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</si>
  <si>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</si>
  <si>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</si>
  <si>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</si>
  <si>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</si>
  <si>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</si>
  <si>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</si>
  <si>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</si>
  <si>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</si>
  <si>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</si>
  <si>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</si>
  <si>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</si>
  <si>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</si>
  <si>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</si>
  <si>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</si>
  <si>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</si>
  <si>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</si>
  <si>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</si>
  <si>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</si>
  <si>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</si>
  <si>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</si>
  <si>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</si>
  <si>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</si>
  <si>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</si>
  <si>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</si>
  <si>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</si>
  <si>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</si>
  <si>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</si>
  <si>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</si>
  <si>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</si>
  <si>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</si>
  <si>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</si>
  <si>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</si>
  <si>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</si>
  <si>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</si>
  <si>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</si>
  <si>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</si>
  <si>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</si>
  <si>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</si>
  <si>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</si>
  <si>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</si>
  <si>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</si>
  <si>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</si>
  <si>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</si>
  <si>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</si>
  <si>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</si>
  <si>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</si>
  <si>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</si>
  <si>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</si>
  <si>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</si>
  <si>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</si>
  <si>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</si>
  <si>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</si>
  <si>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</si>
  <si>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</si>
  <si>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</si>
  <si>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</si>
  <si>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</si>
  <si>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</si>
  <si>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</si>
  <si>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</si>
  <si>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</si>
  <si>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</si>
  <si>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</si>
  <si>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</si>
  <si>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</si>
  <si>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</si>
  <si>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</si>
  <si>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</si>
  <si>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</si>
  <si>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</si>
  <si>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</si>
  <si>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</si>
  <si>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</si>
  <si>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</si>
  <si>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</si>
  <si>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</si>
  <si>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</si>
  <si>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</si>
  <si>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</si>
  <si>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</si>
  <si>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</si>
  <si>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</si>
  <si>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</si>
  <si>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</si>
  <si>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</si>
  <si>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</si>
  <si>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</si>
  <si>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</si>
  <si>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</si>
  <si>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</si>
  <si>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</si>
  <si>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</si>
  <si>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</si>
  <si>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</si>
  <si>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</si>
  <si>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</si>
  <si>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</si>
  <si>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</si>
  <si>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</si>
  <si>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</si>
  <si>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</si>
  <si>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</si>
  <si>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</si>
  <si>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</si>
  <si>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</si>
  <si>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</si>
  <si>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</si>
  <si>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</si>
  <si>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</si>
  <si>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</si>
  <si>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</si>
  <si>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</si>
  <si>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</si>
  <si>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</si>
  <si>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</si>
  <si>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</si>
  <si>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</si>
  <si>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</si>
  <si>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</si>
  <si>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</si>
  <si>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</si>
  <si>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</si>
  <si>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</si>
  <si>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</si>
  <si>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</si>
  <si>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</si>
  <si>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</si>
  <si>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</si>
  <si>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</si>
  <si>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</si>
  <si>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</si>
  <si>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</si>
  <si>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</si>
  <si>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</si>
  <si>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</si>
  <si>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</si>
  <si>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</si>
  <si>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</si>
  <si>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</si>
  <si>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</si>
  <si>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</si>
  <si>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</si>
  <si>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</si>
  <si>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</si>
  <si>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</si>
  <si>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</si>
  <si>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</si>
  <si>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</si>
  <si>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</si>
  <si>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</si>
  <si>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</si>
  <si>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</si>
  <si>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</si>
  <si>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</si>
  <si>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</si>
  <si>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</si>
  <si>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</si>
  <si>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</si>
  <si>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</si>
  <si>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</si>
  <si>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</si>
  <si>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</si>
  <si>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</si>
  <si>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</si>
  <si>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</si>
  <si>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</si>
  <si>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</si>
  <si>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</si>
  <si>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</si>
  <si>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</si>
  <si>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</si>
  <si>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</si>
  <si>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</si>
  <si>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</si>
  <si>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</si>
  <si>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</si>
  <si>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</si>
  <si>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</si>
  <si>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</si>
  <si>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</si>
  <si>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</si>
  <si>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</si>
  <si>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</si>
  <si>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</si>
  <si>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</si>
  <si>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</si>
  <si>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</si>
  <si>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</si>
  <si>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</si>
  <si>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</si>
  <si>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</si>
  <si>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</si>
  <si>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</si>
  <si>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</si>
  <si>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</si>
  <si>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</si>
  <si>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</si>
  <si>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</si>
  <si>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</si>
  <si>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</si>
  <si>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</si>
  <si>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</si>
  <si>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</si>
  <si>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</si>
  <si>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</si>
  <si>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</si>
  <si>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</si>
  <si>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</si>
  <si>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</si>
  <si>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</si>
  <si>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</si>
  <si>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</si>
  <si>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</si>
  <si>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</si>
  <si>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</si>
  <si>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</si>
  <si>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</si>
  <si>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</si>
  <si>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</si>
  <si>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</si>
  <si>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</si>
  <si>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</si>
  <si>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</si>
  <si>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</si>
  <si>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</si>
  <si>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</si>
  <si>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</si>
  <si>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</si>
  <si>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</si>
  <si>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</si>
  <si>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</si>
  <si>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</si>
  <si>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</si>
  <si>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</si>
  <si>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</si>
  <si>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</si>
  <si>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</si>
  <si>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</si>
  <si>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</si>
  <si>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</si>
  <si>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</si>
  <si>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</si>
  <si>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</si>
  <si>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</si>
  <si>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</si>
  <si>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</si>
  <si>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</si>
  <si>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</si>
  <si>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</si>
  <si>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</si>
  <si>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</si>
  <si>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</si>
  <si>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</si>
  <si>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</si>
  <si>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</si>
  <si>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</si>
  <si>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</si>
  <si>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</si>
  <si>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</si>
  <si>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</si>
  <si>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</si>
  <si>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</si>
  <si>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</si>
  <si>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</si>
  <si>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</si>
  <si>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</si>
  <si>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</si>
  <si>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</si>
  <si>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</si>
  <si>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</si>
  <si>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Count of state</t>
  </si>
  <si>
    <t>Column Labels</t>
  </si>
  <si>
    <t>Row Labels</t>
  </si>
  <si>
    <t>Grand Total</t>
  </si>
  <si>
    <t>(All)</t>
  </si>
  <si>
    <t>Date Created Conversion</t>
  </si>
  <si>
    <t>Date Ended Conversion</t>
  </si>
  <si>
    <t>(Multiple Items)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</si>
  <si>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</si>
  <si>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</si>
  <si>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</si>
  <si>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</si>
  <si>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</si>
  <si>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</si>
  <si>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</si>
  <si>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</si>
  <si>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</si>
  <si>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</si>
  <si>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</si>
  <si>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</si>
  <si>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 (Date Created Conversion)</t>
  </si>
  <si>
    <t>1000-4999</t>
  </si>
  <si>
    <t>0 - 1000</t>
  </si>
  <si>
    <t>5000-9999</t>
  </si>
  <si>
    <t>10000-14999</t>
  </si>
  <si>
    <t>15000-19999</t>
  </si>
  <si>
    <t>20000-24999</t>
  </si>
  <si>
    <t>25000-29999</t>
  </si>
  <si>
    <t>30000-34999</t>
  </si>
  <si>
    <t>45000-49999</t>
  </si>
  <si>
    <t>35000-39999</t>
  </si>
  <si>
    <t>40000-44999</t>
  </si>
  <si>
    <t>50000 and up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</si>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</sst>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lightGray">
          <fgColor rgb="FF0070C0"/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[homework#1v1WBONUS.xlsx]Pivot Table 1!PivotTable4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alpha val="87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Selected Country(ies)</a:t>
            </a:r>
          </a:p>
        </c:rich>
      </c:tx>
      <c:layout>
        <c:manualLayout>
          <c:xMode val="edge"/>
          <c:yMode val="edge"/>
          <c:x val="5.1772422490157455E-2"/>
          <c:y val="2.07468879668049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alpha val="87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16-5F45-B8B7-340837369311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90-5344-8AFC-6EC62AB79760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90-5344-8AFC-6EC62AB79760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90-5344-8AFC-6EC62AB79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024947087"/>
        <c:axId val="1033261935"/>
      </c:barChart>
      <c:catAx>
        <c:axId val="10249470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alpha val="87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Primary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alpha val="87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alpha val="87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261935"/>
        <c:crosses val="autoZero"/>
        <c:auto val="1"/>
        <c:lblAlgn val="ctr"/>
        <c:lblOffset val="100"/>
        <c:noMultiLvlLbl val="0"/>
      </c:catAx>
      <c:valAx>
        <c:axId val="103326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alpha val="87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Each</a:t>
                </a:r>
                <a:r>
                  <a:rPr lang="en-US" baseline="0"/>
                  <a:t>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alpha val="87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alpha val="87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94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alpha val="87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>
              <a:alpha val="87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[homework#1v1WBONUS.xlsx]Pivot Table 2!PivotTable6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Subcategories Given</a:t>
            </a:r>
            <a:r>
              <a:rPr lang="en-US" baseline="0"/>
              <a:t> Country/Category</a:t>
            </a:r>
            <a:endParaRPr lang="en-US"/>
          </a:p>
        </c:rich>
      </c:tx>
      <c:layout>
        <c:manualLayout>
          <c:xMode val="edge"/>
          <c:yMode val="edge"/>
          <c:x val="4.5857911053801201E-2"/>
          <c:y val="1.25523012552301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EE-634C-98FF-56F5528F2FEF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EE-634C-98FF-56F5528F2FEF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EE-634C-98FF-56F5528F2FEF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EE-634C-98FF-56F5528F2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4163807"/>
        <c:axId val="967940559"/>
      </c:barChart>
      <c:catAx>
        <c:axId val="1044163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940559"/>
        <c:crosses val="autoZero"/>
        <c:auto val="1"/>
        <c:lblAlgn val="ctr"/>
        <c:lblOffset val="100"/>
        <c:noMultiLvlLbl val="0"/>
      </c:catAx>
      <c:valAx>
        <c:axId val="96794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16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[homework#1v1WBONUS.xlsx]Pivot Table 3!PivotTable8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Category and Year</a:t>
            </a:r>
          </a:p>
        </c:rich>
      </c:tx>
      <c:layout>
        <c:manualLayout>
          <c:xMode val="edge"/>
          <c:yMode val="edge"/>
          <c:x val="3.6260166109373319E-2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2B-F740-86DC-536E72097C10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4DC-3D4F-A4B5-6BF19FA68DF5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4DC-3D4F-A4B5-6BF19FA68DF5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4DC-3D4F-A4B5-6BF19FA68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541627775"/>
        <c:axId val="541629455"/>
      </c:lineChart>
      <c:catAx>
        <c:axId val="5416277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 in given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29455"/>
        <c:crosses val="autoZero"/>
        <c:auto val="1"/>
        <c:lblAlgn val="ctr"/>
        <c:lblOffset val="100"/>
        <c:noMultiLvlLbl val="0"/>
      </c:catAx>
      <c:valAx>
        <c:axId val="54162945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27775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Goals</a:t>
            </a:r>
            <a:r>
              <a:rPr lang="en-US" baseline="0"/>
              <a:t> vs. Outcomes</a:t>
            </a:r>
            <a:endParaRPr lang="en-US"/>
          </a:p>
        </c:rich>
      </c:tx>
      <c:layout>
        <c:manualLayout>
          <c:xMode val="edge"/>
          <c:yMode val="edge"/>
          <c:x val="2.915748031496064E-2"/>
          <c:y val="1.26849894291754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0 - 1000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and up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0.16616314199395771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AF-B742-AFB7-7728FA1FA45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0 - 1000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and up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0.59818731117824775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AF-B742-AFB7-7728FA1FA45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0 - 1000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and up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0.23564954682779457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AF-B742-AFB7-7728FA1FA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372559"/>
        <c:axId val="120265679"/>
      </c:lineChart>
      <c:catAx>
        <c:axId val="133372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 ($)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65679"/>
        <c:crosses val="autoZero"/>
        <c:auto val="1"/>
        <c:lblAlgn val="ctr"/>
        <c:lblOffset val="100"/>
        <c:noMultiLvlLbl val="0"/>
      </c:catAx>
      <c:valAx>
        <c:axId val="12026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7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15</xdr:row>
      <xdr:rowOff>63500</xdr:rowOff>
    </xdr:from>
    <xdr:to>
      <xdr:col>8</xdr:col>
      <xdr:colOff>1003300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C6980D-F7E1-F247-903F-384A8670D3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0.825</cdr:x>
      <cdr:y>0.19444</cdr:y>
    </cdr:from>
    <cdr:to>
      <cdr:x>0.96667</cdr:x>
      <cdr:y>0.31944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220B392-5C74-764C-AE91-043E0D436481}"/>
            </a:ext>
          </a:extLst>
        </cdr:cNvPr>
        <cdr:cNvSpPr txBox="1"/>
      </cdr:nvSpPr>
      <cdr:spPr>
        <a:xfrm xmlns:a="http://schemas.openxmlformats.org/drawingml/2006/main">
          <a:off x="3771900" y="533400"/>
          <a:ext cx="647700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3</xdr:row>
      <xdr:rowOff>165100</xdr:rowOff>
    </xdr:from>
    <xdr:to>
      <xdr:col>15</xdr:col>
      <xdr:colOff>533400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2F5552-D73D-794C-A14A-25B057B2C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</xdr:row>
      <xdr:rowOff>88900</xdr:rowOff>
    </xdr:from>
    <xdr:to>
      <xdr:col>10</xdr:col>
      <xdr:colOff>647700</xdr:colOff>
      <xdr:row>18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87EA01-0B15-944F-AA9A-13AFE686E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</xdr:colOff>
      <xdr:row>14</xdr:row>
      <xdr:rowOff>127000</xdr:rowOff>
    </xdr:from>
    <xdr:to>
      <xdr:col>7</xdr:col>
      <xdr:colOff>546100</xdr:colOff>
      <xdr:row>30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2C40DB-EB0E-4D49-BA63-18485C1604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per.riley.jay@gmail.com" refreshedDate="43484.146415393516" createdVersion="6" refreshedVersion="6" minRefreshableVersion="3" recordCount="4114" xr:uid="{EC22EBAD-09D8-4343-9275-50924BA60810}">
  <cacheSource type="worksheet">
    <worksheetSource ref="A1:Q4115" sheet="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 pivotCacheId="136132285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per.riley.jay@gmail.com" refreshedDate="43484.177224421299" createdVersion="6" refreshedVersion="6" minRefreshableVersion="3" recordCount="4114" xr:uid="{5406135C-3976-364E-BF95-7F269F010BC8}">
  <cacheSource type="worksheet">
    <worksheetSource ref="A1:S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7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</cacheField>
    <cacheField name="Quarters (Date Created Conversion)" numFmtId="0" databaseField="0">
      <fieldGroup base="17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7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152221473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.3685882352941177"/>
    <n v="63.91758241758241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.4260827250608272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.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.0389999999999999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.2299154545454545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.0977744436109027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.06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.0122222222222221"/>
    <n v="159.8245614035087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.0004342857142856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.2599800000000001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.0049999999999999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.2050000000000001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.6529333333333334"/>
    <n v="59.96130592503023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.5997142857142856"/>
    <n v="109.7843137254901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.0093333333333334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.0660000000000001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.0024166666666667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.0066666666666666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.0632110000000001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.4529411764705882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.00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.0913513513513513"/>
    <n v="199.900990099009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.171428571428571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.1850000000000001"/>
    <n v="103.0434782608695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.0880768571428572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.3333333333333333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.552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.1172500000000001"/>
    <n v="148.9666666666666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.0035000000000001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.2333333333333334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.0129975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.0024604569420035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.020952380952381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.30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.665"/>
    <n v="59.4642857142857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.4215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.8344090909090909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.1004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.3098000000000001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.0135000000000001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.41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.0865999999999998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.2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.04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.0761100000000001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.0794999999999999"/>
    <n v="56.81578947368421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"/>
    <n v="137.9310344827586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.2801818181818181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.1620999999999999"/>
    <n v="223.4807692307692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.09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.01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.2895348837209302"/>
    <n v="128.9534883720930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.0726249999999999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.0189999999999999"/>
    <n v="221.5217391304347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.0290999999999999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.0012570000000001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.0329622222222221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.48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.547333333333333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.135184999999999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.7333333333333334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.0752857142857142"/>
    <n v="132.0526315789473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.1859999999999999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.16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.27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.109423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.27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.2394444444444443"/>
    <n v="69.7187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.084090909090909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.1293199999999999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.1542857142857144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.5333333333333334"/>
    <n v="30.66666666666666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.9249999999999998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.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.27"/>
    <n v="40.2682926829268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.07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.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.0001249999999999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.0249999999999999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.2549999999999999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.06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.046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.0285714285714285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.1506666666666667"/>
    <n v="123.285714285714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.00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.2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.05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.1060000000000001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.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.3142857142857143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.14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.0625"/>
    <n v="53.1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.0625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.0601933333333333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.2775000000000001"/>
    <n v="117.923076923076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.0515384615384615"/>
    <n v="27.89795918367346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.2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.074090909090909"/>
    <n v="39.38333333333333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.0049999999999999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.0246666666666666"/>
    <n v="111.3768115942029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.4666666666666668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.1949999999999998"/>
    <n v="46.70212765957446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.3076923076923077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.54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.04"/>
    <n v="64.19753086419753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.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.0333333333333334"/>
    <n v="88.571428571428569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.4044444444444444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.13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.0049377777777779"/>
    <n v="167.4896296296296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.1303159999999999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.0455692307692308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.4285714285714287E-4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3.3333333333333332E-4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s v="$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.7454545454545453E-3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s v="$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0.14000000000000001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5.5480000000000002E-2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.375E-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1.8669999999999999E-2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s v="$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s v="$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s v="$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.5687499999999995E-2"/>
    <n v="94.50617283950617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s v="$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s v="$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0.1343333333333333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s v="$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s v="$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.1413333333333335E-2"/>
    <n v="81.2413793103448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s v="$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0.10775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3.3333333333333335E-3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s v="$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0.27600000000000002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7.5111111111111115E-2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5.7499999999999999E-3"/>
    <n v="38.33333333333333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s v="$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8.0000000000000004E-4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9.1999999999999998E-3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0.23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5.5999999999999995E-4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7.8947368421052633E-5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7.1799999999999998E-3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2.6666666666666668E-2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6.0000000000000002E-5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.0999999999999997E-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2.671118530884808E-3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s v="$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2.0000000000000002E-5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s v="$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1E-4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0.15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s v="$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5.3333333333333332E-3"/>
    <n v="91.42857142857143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s v="$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0.6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1E-4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.0625000000000001E-2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0.224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.2500000000000001E-2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2.0000000000000002E-5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s v="$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s v="$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s v="$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.4850000000000005E-2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s v="$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0.4"/>
    <n v="25.7142857142857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s v="$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0.2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0.33416666666666667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0.21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s v="$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0.35855999999999999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.4000000000000002E-2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5.5E-2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s v="$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0.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s v="$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.8999999999999997E-4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4.1666666666666666E-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0.0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1.7E-5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s v="$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.1999999999999999E-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s v="$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0.41857142857142859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0.10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.116E-2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s v="$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0.26192500000000002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0.58461538461538465"/>
    <n v="54.28571428571428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s v="$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0.29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0.50721666666666665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0.16250000000000001"/>
    <n v="76.47058823529411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s v="$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0.15214285714285714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s v="$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s v="$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0.25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0.44600000000000001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.5873015873015873E-4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4.0000000000000002E-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8.0000000000000007E-5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2.2727272727272726E-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0.55698440000000005"/>
    <n v="331.53833333333336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0.11942999999999999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0.0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0.17630000000000001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7.1999999999999998E-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s v="$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0.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s v="$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s v="$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s v="$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8.6206896551724137E-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s v="$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s v="$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s v="$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4.0000000000000001E-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s v="$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2.75E-2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s v="$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0.40100000000000002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s v="$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s v="$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3.3333333333333335E-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s v="$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0.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.07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.1263736263736264"/>
    <n v="109.0425531914893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.1346153846153846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.0259199999999999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.1375714285714287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.0371999999999999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.0546000000000002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.34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.01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.12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.0558333333333334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.2557142857142858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.8455999999999999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.0073333333333334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.1694724999999999"/>
    <n v="89.3864331210191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.06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.39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.0672648571428571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.91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.3193789333333332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.0640000000000001"/>
    <n v="120.909090909090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.0740000000000001"/>
    <n v="97.636363636363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.4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.1808107999999999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.1819999999999999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.11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.4550000000000001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.3162883248730965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.1140000000000001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.4723377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.5260869565217392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.0468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.7743366666666667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.07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.56"/>
    <n v="55.22123893805309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.08395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.47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.1038153846153846"/>
    <n v="75.44479495268139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.50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.5731829411764706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.5614399999999999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.2058763636363636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.0118888888888888"/>
    <n v="254.3854748603351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.142725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.04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.28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.0915333333333332"/>
    <n v="121.2814814814814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.7629999999999999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.0321061999999999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.0482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.0668444444444445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.2001999999999999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.01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.0138461538461538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.3310911999999999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.187262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.0064"/>
    <n v="141.7464788732394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.089324126984127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.789525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.0172264"/>
    <n v="85.33778523489932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.1873499999999999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.0045999999999999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.3746666666666667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.3164705882352941"/>
    <n v="106.4324324324324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.3033333333333332"/>
    <n v="51.71957671957672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.9289999999999998"/>
    <n v="36.61249999999999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.1131818181818183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.0556666666666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.1894444444444445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.04129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.0410165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.1187499999999999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.04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.8515000000000001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.01248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.1377333333333333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.0080333333333333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.833200000000000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.12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.0658000000000001"/>
    <n v="134.91139240506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.0266285714285714"/>
    <n v="106.6231454005934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.07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.2307407407407407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.01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.04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.1292973333333334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.3640000000000001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.036144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.0549999999999999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.01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.0660499999999999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.13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.252275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.01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.02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.1683911999999999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.0116833333333335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.1013360000000001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.0808333333333333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.25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.0671428571428572"/>
    <n v="67.90909090909090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.0036639999999999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.0202863333333334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.02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.23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.7028880000000002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.1159049999999999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.03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.06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.1476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.2734117647058822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.16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.08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.0394285714285714"/>
    <n v="125.4482758620689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.1625714285714286"/>
    <n v="246.6060606060605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.026923999999999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.74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.03088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.0485537190082646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.0137499999999999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.11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.2415933781686497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.0133333333333334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.1016142857142857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.0397333333333334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.013157894736842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.03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.04112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.10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.2202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.1416866666666667"/>
    <n v="161.2551789077212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.2533333333333334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.06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.30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.2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.0595918367346939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.1439999999999999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.1176666666666666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.1608000000000001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.415"/>
    <n v="115.5102040816326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.0472999999999999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.5583333333333331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.0670670670670672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.1210500000000001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.05982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.00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.1398947368421051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.2616000000000001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.8153547058823529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.00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.00902702702702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.10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.11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.0804450000000001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.06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.03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.2516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.0680499999999999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.12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.0381199999999999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.4165000000000001"/>
    <n v="65.88372093023255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.0526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.0309142857142857"/>
    <n v="133.1439114391143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.0765957446808512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.0770464285714285"/>
    <n v="86.16371428571429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.015500000000000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.0143766666666667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.36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.2829999999999999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.010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.2684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.0508593749999999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.02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.0214714285714286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.2021700000000002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.00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.0063392857142857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.00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3939393939393936E-3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.0066666666666667E-2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.0749999999999999E-2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7.6499999999999997E-3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6.7966666666666675E-2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1.2E-4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.3299999999999999E-2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s v="$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.6333333333333332E-2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s v="$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.4E-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0.13833333333333334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9.5000000000000001E-2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s v="$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0.0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2.7272727272727273E-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s v="$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s v="$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.3799999999999994E-2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s v="$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1E-3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s v="$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0.39358823529411763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1E-3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0.0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3.3333333333333335E-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.2952380952380949E-2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1.6666666666666666E-4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.2804E-2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.2499999999999999E-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7.92E-3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s v="$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0.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2.740447957839262E-4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8.2000000000000007E-3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6.9230769230769226E-4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6.8631863186318634E-3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s v="$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.2100000000000006E-2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6.4102564102564103E-4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2.9411764705882353E-3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s v="$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s v="$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.2727272727272728E-2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9.9009900990099011E-4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0.269531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7.6E-3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0.21575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s v="$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s v="$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.0200000000000001E-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0.11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0.17624999999999999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2.87E-2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3.0303030303030303E-4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s v="$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.2302681818181819E-2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s v="$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s v="$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0.325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0.19409999999999999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.0999999999999999E-2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E-3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0.50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.8625E-3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0.21906971229845085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9.0909090909090904E-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s v="$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s v="$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2.8667813379201833E-3"/>
    <n v="71.666666666666671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s v="$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s v="$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s v="$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s v="$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.5499999999999999E-3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s v="$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.6666666666666667E-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6.6964285714285711E-3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4.5985132395404561E-2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9.5500000000000002E-2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.307692307692308E-2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s v="$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.15E-2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.7538461538461537E-2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.3673469387755101E-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4.3333333333333331E-3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1.25E-3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.2000000000000001E-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8.0000000000000002E-3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2E-3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s v="$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0.0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1.3749999999999999E-3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0.13924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.3333333333333333E-2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0.25413402061855672"/>
    <n v="725.0294117647058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s v="$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.3666666666666667E-2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s v="$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0.22881426547787684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.0209999999999999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.0464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.14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.206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.0867285714285715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.1399999999999999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.0085"/>
    <n v="63.8291139240506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.1565217391304348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.3041666666666667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.0778267254038179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.2324999999999999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.00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.0466666666666666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.0249999999999999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.1825757575757576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.2050000000000001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.02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.00644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6.666666666666667E-5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5.5555555555555558E-3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3.9999999999999998E-6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.1818181818181819E-3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.2E-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0.27383999999999997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8.6666666666666663E-4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s v="$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8.9999999999999998E-4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2.7199999999999998E-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7.0000000000000001E-3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.0413333333333331E-2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s v="$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4.9199999999999999E-3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0.36589147286821705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s v="$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.5000000000000001E-2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9.1066666666666674E-3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s v="$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2.0833333333333335E-4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1.2E-4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3.6666666666666666E-3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s v="$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9.0666666666666662E-4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5.5555555555555558E-5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s v="$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2.0000000000000001E-4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s v="$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0.0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8.0000000000000002E-3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.6705882352941177E-3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4.2399999999999998E-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s v="$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.892538925389254E-3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7.1556350626118068E-3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4.3166666666666666E-3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.2500000000000001E-5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2E-3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1.12E-4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.4583333333333334E-2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3.3333333333333332E-4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s v="$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s v="$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.1111111111111112E-4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0.0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s v="$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5.5999999999999999E-3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.0833333333333335E-2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.3444444444444443E-2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.3333333333333334E-4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.4600000000000001E-2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6.0999999999999997E-4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.3333333333333333E-2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0.23"/>
    <n v="16.42857142857142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.0399999999999999E-3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4.2599999999999999E-3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2.9999999999999997E-4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2.6666666666666666E-3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0.34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6.2E-4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0.0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.4E-2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s v="$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3.9334666666666664E-2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s v="$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2.6200000000000001E-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2E-3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s v="$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9.7400000000000004E-3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6.41025641025641E-3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s v="$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s v="$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s v="$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0.21363333333333334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s v="$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s v="$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s v="$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0.0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s v="$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3.9999999999999998E-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0.0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.044E-2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5.6833333333333333E-2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s v="$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s v="$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s v="$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0.17380000000000001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2.0000000000000001E-4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s v="$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.75E-3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8.3340278356529708E-4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.38E-2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s v="$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0.1245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2.0000000000000001E-4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8.0000000000000007E-5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2E-3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s v="$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9.0000000000000006E-5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9.9999999999999995E-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.44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.19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.604850000000001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.0580799999999999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.0011791999999997"/>
    <n v="73.48626836434867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.7869999999999999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.3187625000000001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.0705"/>
    <n v="125.94117647058823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.2682285714285715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.3996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.1240000000000001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.00528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.0046666666666666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.4144600000000001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.6729166666666666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.46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.1356000000000002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.2569999999999999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.0446206037108834"/>
    <n v="109.3369565217391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.0056666666666667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.058E-2"/>
    <n v="84.94444444444444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9.4999999999999998E-3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4.0000000000000001E-3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3.5000000000000001E-3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7.5333333333333335E-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0.18640000000000001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4.0000000000000003E-5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0.10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4.5600000000000002E-2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0.21507499999999999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0.29276666666666668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0.39426666666666665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0.21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2.0500000000000002E-3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2.9999999999999997E-4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0.14849999999999999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.4710000000000001E-2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0.25584000000000001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3.8206896551724136E-2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0.1548596491228070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0.25912000000000002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4.0000000000000002E-4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.06E-3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8.5142857142857138E-3"/>
    <n v="99.33333333333332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.4837500000000001E-2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0.27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s v="$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3.5499999999999997E-2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0.72989999999999999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0.57648750000000004"/>
    <n v="343.1473214285714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0.12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5.1999999999999998E-3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299999999999997E-2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0.35338000000000003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3.933333333333333E-3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.06E-2"/>
    <n v="90.85714285714286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5.7142857142857145E-6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0.46379999999999999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0.15390000000000001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0.824221076923077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2.6866666666666667E-2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0.26600000000000001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0.30813400000000002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5.5800000000000002E-2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8.7454545454545458E-3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9.7699999999999992E-3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s v="$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0.78927352941176465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0.22092500000000001"/>
    <n v="23.94850948509484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4.0666666666666663E-3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s v="$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0.33790999999999999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.1649484536082476E-3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7.9600000000000001E-3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0.14993333333333334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.0509090909090906E-2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0.10214285714285715"/>
    <n v="44.687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3.0500000000000002E-3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7.4999999999999997E-3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.2933333333333333E-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.4394736842105262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.2210975609756098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.3202400000000001"/>
    <n v="215.7254901960784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.09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.0547157142857144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.0035000000000001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.01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.5551428571428572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.05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.3065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.3219000000000001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.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.6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.2048000000000001"/>
    <n v="17.82248520710059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.2552941176470589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.144063829787234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.151388888888889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.224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.0673333333333332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.5833333333333333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.0740000000000001"/>
    <n v="169.5789473684210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.0226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.1071428571428572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.48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.0232000000000001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.7909909909909909"/>
    <n v="53.72972972972972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.1108135252761968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.00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.0024999999999999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.0556000000000001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.0258775877587758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.1850000000000001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.11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.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.0375000000000001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.0190760000000001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.177142857142857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.38"/>
    <n v="33.0555555555555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.02"/>
    <n v="134.2105263157894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.0192000000000001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s v="$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4.7E-2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s v="$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1.1655011655011655E-3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s v="$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0.36014285714285715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s v="$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3.5400000000000001E-2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s v="$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0.41399999999999998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s v="$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2.631578947368421E-4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.3333333333333333E-2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8.5129023676509714E-3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0.70199999999999996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1.7000000000000001E-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0.51400000000000001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.0000000000000001E-3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4.0000000000000001E-3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2.6666666666666668E-2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.04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.33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.4813333333333334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.02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.80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.4279999999999999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.1416666666666666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.03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.0941176470588236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.443746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.0386666666666666"/>
    <n v="60.85937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.0044440000000001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.0277927272727272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.0531250000000001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.11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.0135000000000001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.07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.1488571428571428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.0002"/>
    <n v="178.6071428571428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.5213333333333334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.1152149999999998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.0133333333333334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.232608695652174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.05"/>
    <n v="58.33333333333333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.0443750000000001"/>
    <n v="117.6760563380281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.05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"/>
    <n v="104.6511627906976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.03775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.05"/>
    <n v="58.33333333333333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.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.5183333333333333"/>
    <n v="27.60606060606060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.59996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.2729999999999999"/>
    <n v="45.4642857142857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.07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.15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.371106666666666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.5571428571428572"/>
    <n v="28.68421052631579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.0874999999999999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.3405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.1916666666666667"/>
    <n v="51.81159420289854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.7949999999999999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.3438124999999999"/>
    <n v="39.81666666666666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.0043200000000001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.0145454545454546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.0333333333333334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.07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.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.0783333333333334"/>
    <n v="60.6562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.3333333333333335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.0060706666666666"/>
    <n v="97.99389610389610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.0166666666666666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.310181818181818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.1725000000000001"/>
    <n v="58.6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.009304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.21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.454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.166166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.2041660000000001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.0132000000000001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.0431999999999999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.6713333333333331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.9413333333333334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.2038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.2200090909090908"/>
    <n v="28.553404255319148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.1990000000000001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.55175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.3045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.0497142857142858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.1822050359712231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.03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.1800000000000002"/>
    <n v="19.46428571428571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.4400583333333332"/>
    <n v="22.73776315789473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.0467500000000001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0.18142857142857144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.2444444444444444E-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3.3999999999999998E-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4.4999999999999998E-2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0.41538461538461541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.0454545454545454E-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0.18285714285714286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0.24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1.1111111111111111E-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0.11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3.0999999999999999E-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.4166666666666669E-2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8.1250000000000003E-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.2857142857142857E-2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0.24333333333333335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s v="$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0.40799492385786801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0.67549999999999999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.2999999999999999E-2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0.30666666666666664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2.9894179894179893E-2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8.0000000000000002E-3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0.20133333333333334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0.4002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0.0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0.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0.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s v="$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.1999999999999995E-2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.4412800000000005E-2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.1666666666666664E-2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.2500000000000001E-2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0.40749999999999997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0.1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0.39169999999999999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.4375000000000001E-2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0.4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s v="$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2.8000000000000001E-2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0.37333333333333335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4.1999999999999997E-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s v="$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.0000000000000001E-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.2000000000000001E-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3.0200000000000001E-3"/>
    <n v="50.33333333333333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.0153846153846153E-2"/>
    <n v="32.66666666666666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s v="$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s v="$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s v="$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.2500000000000001E-2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0.22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s v="$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8.5714285714285719E-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6.6066666666666662E-2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s v="$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5.7692307692307696E-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s v="$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6.0000000000000001E-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.0256410256410255E-2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5.0000000000000001E-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s v="$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0.30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0.21037037037037037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.1999999999999999E-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0.10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2.6666666666666668E-2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s v="$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s v="$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0.1086206896551724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s v="$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0.38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6.5500000000000003E-2"/>
    <n v="18.71428571428571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0.14536842105263159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0.0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0.30399999999999999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.4285714285714285E-2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s v="$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.1428571428571429E-2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3.5714285714285713E-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.4545454545454545E-2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0.17155555555555554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.3220000000000001E-2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8.9066666666666669E-2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9.633333333333334E-2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0.13325999999999999"/>
    <n v="69.4062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.4840000000000001E-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1.9066666666666666E-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s v="$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0.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.3650000000000001E-2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0.28039999999999998"/>
    <n v="58.41666666666666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0.38390000000000002"/>
    <n v="158.6363636363636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0.39942857142857141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8.3999999999999995E-3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0.43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5.6613333333333335E-2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1.7219999999999999E-2"/>
    <n v="50.6470588235294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1.9416666666666665E-2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0.11328275684711328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0.38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0.46100628930817611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0.42188421052631581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0.2848"/>
    <n v="19.24324324324324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.0771428571428571E-2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7.9909090909090902E-3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.192E-2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0.14799999999999999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0.17810000000000001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.325E-2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0.46666666666666667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0.45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2.2599999999999999E-3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0.34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.0549999999999999E-2"/>
    <n v="51.37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5.5999999999999999E-3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2.6069999999999999E-2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.9259999999999999E-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0.33666666666666667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0.5626326718299024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0.82817600000000002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0.14860000000000001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1.2375123751237513E-4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.7142857142857143E-4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0.2950613611721471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.06E-2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.2933333333333327E-2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0.1275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0.13220000000000001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s v="$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0.16769999999999999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.0399999999999999E-3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.24E-2"/>
    <n v="30.28571428571428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4.6699999999999997E-3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0.25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.3345000000000001E-2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.2599999999999998E-2"/>
    <n v="80.66666666666667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.6250000000000001E-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.2999999999999999E-2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0.58558333333333334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7.7886666666666673E-2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.2157147647256063E-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.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0.29602960296029601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0.16055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0.82208000000000003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0.75051000000000001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5.8500000000000003E-2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0.44319999999999998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.6737967914438501E-3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0.13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1.9088937093275488E-3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3.7499999999999999E-3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.3502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0.34527999999999998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0.30599999999999999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2.6666666666666668E-2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2.8420000000000001E-2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0.22878799999999999"/>
    <n v="161.1183098591549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.1050000000000001E-2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0.47333333333333333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.0554838709677421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.5180366666666667"/>
    <n v="22.07972803347280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.149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.3715000000000002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.1863774999999999"/>
    <n v="388.976229508196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.099283142857143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.0000828571428571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.0309292094387414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.1727000000000001"/>
    <n v="45.98823529411764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.1175999999999999"/>
    <n v="79.26241134751772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.4209999999999998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.0740000000000001"/>
    <n v="108.484848484848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.0849703703703704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.02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.3000180000000001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.0765217391304347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.12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.0209999999999999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.45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.282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.9411764705882353E-3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s v="$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.5384615384615385E-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8.5370000000000001E-2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8.571428571428571E-4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2.6599999999999999E-2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s v="$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5.0000000000000001E-4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.4133333333333333E-2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s v="$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s v="$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s v="$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s v="$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0.0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s v="$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s v="$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s v="$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s v="$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s v="$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s v="$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0.0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s v="$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0.95477386934673369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s v="$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8.9744444444444446E-2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2.7E-2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.3673333333333333E-2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0.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.5E-3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0.38636363636363635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7.0000000000000001E-3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s v="$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6.8000000000000005E-4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.3333333333333334E-2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.3092592592592589E-2"/>
    <n v="113.5666666666666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4.4999999999999998E-2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0.62765333333333329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0.29376000000000002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7.4999999999999997E-2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2.6076923076923077E-2"/>
    <n v="37.66666666666666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.1050000000000006E-2"/>
    <n v="18.58163265306122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1.7647058823529413E-4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5.5999999999999999E-3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8.2000000000000007E-3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s v="$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.4200000000000001E-2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8.3333333333333339E-4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s v="$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0.14182977777777778"/>
    <n v="43.4172789115646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7.8266666666666665E-2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3.8464497269020693E-4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0.12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.0500000000000001E-2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0.14083333333333334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0.18300055555555556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.0347999999999997E-2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0.17933333333333334"/>
    <n v="74.20689655172414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4.6999999999999999E-4"/>
    <n v="6.714285714285714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.2120000000000004E-2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5.0000000000000001E-3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2.5000000000000001E-2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4.0999999999999999E-4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.3124999999999999E-2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.6199999999999999E-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4.9516666666666667E-2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1.5900000000000001E-3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0.41249999999999998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s v="$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2.93E-2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4.4999999999999997E-3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5.1000000000000004E-3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4.0000000000000002E-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0.35537409090909089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.0000000000000001E-3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1.6666666666666668E-3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.325E-3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3.5704000000000004E-4"/>
    <n v="17.85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.3000000000000004E-2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.4222222222222221E-2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2.3809523809523812E-3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s v="$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1.16E-4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s v="$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2.2000000000000001E-3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4.7222222222222223E-3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s v="$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.0000000000000001E-3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1.6714285714285713E-2"/>
    <n v="25.434782608695652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E-3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.0499999999999999E-3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2.2000000000000001E-3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s v="$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0.14380000000000001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6.6666666666666671E-3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4.0000000000000003E-5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0.0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.4439140811455853E-2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0.39500000000000002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.5714285714285713E-3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6.2500000000000001E-4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s v="$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s v="$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s v="$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4.1333333333333335E-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s v="$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.25E-3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8.8333333333333333E-2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s v="$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4.8666666666666667E-3"/>
    <n v="24.33333333333333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1.5E-3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0.10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s v="$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5.6937500000000002E-2"/>
    <n v="60.73333333333333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6.2500000000000003E-3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6.5000000000000002E-2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7.5199999999999998E-3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s v="$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1.5100000000000001E-2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4.6666666666666671E-3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s v="$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3.85E-2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s v="$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5.8333333333333338E-4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s v="$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s v="$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0.2070500000000000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0.19139999999999999"/>
    <n v="358.87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1.6316666666666667E-2"/>
    <n v="61.18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5.6666666666666664E-2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1.6999999999999999E-3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4.0000000000000001E-3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1E-3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s v="$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2.4000000000000001E-4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5.906666666666667E-2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2.9250000000000002E-2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5.7142857142857142E-5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s v="$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6.666666666666667E-5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.3333333333333337E-2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0.11749999999999999"/>
    <n v="69.11764705882353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8.0000000000000007E-5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.2000000000000003E-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0.04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.0493636363636363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.05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.0673333333333332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.0412571428571429"/>
    <n v="130.1571428571428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.6054999999999999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.0777777777777777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.3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.0907407407407408"/>
    <n v="89.24242424242424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.9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.03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.2223999999999999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.35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.6991034482758622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.532933333333333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.6059999999999999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.0131677953348381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.25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.024378333333333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.99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.0245398773006136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.0294615384615384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.0086153846153847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.1499999999999999"/>
    <n v="32.3437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.04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.5529999999999999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.06"/>
    <n v="138.2608695652174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.5431499999999998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.0109999999999999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.29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.0223076923076924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.31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.8608020000000005"/>
    <n v="71.59200364298725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.4570000000000001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.026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.7227777777777777"/>
    <n v="174.213483146067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.5916819571865444"/>
    <n v="102.8616600790513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.0376666666666667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.1140954545454547"/>
    <n v="23.79621359223301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.80375"/>
    <n v="81.26811594202898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.1210606060606061"/>
    <n v="116.2146596858638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.0666666666666669E-2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.3999999999999997E-2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3.8739999999999997E-2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s v="$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0.29299999999999998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9.0909090909090905E-3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s v="$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s v="$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8.0000000000000002E-3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0.11600000000000001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s v="$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2.787363950092912E-2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s v="$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s v="$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0.17799999999999999"/>
    <n v="59.33333333333333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s v="$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.0124999999999999E-2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0.50739999999999996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.4884742041712408E-3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0.14091666666666666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.03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.2024999999999999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.17"/>
    <n v="75.48387096774193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.221428571428571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.5164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.04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.0015333333333332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.01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.3765714285714286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.3319999999999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.98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.02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.17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.9472727272727273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.1314633333333335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.04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.1366666666666667"/>
    <n v="50.68918918918918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.01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.2541538461538462"/>
    <n v="77.63809523809523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.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.6646153846153846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.1914771428571429"/>
    <n v="63.18439393939394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.00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.018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.16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.086489361702127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.14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.01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.06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.0349999999999999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.5497535999999998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.6214066666666667"/>
    <n v="62.52210796915166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.04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.0612433333333333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.5493846153846154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.1077157238734421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.1091186666666666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.1071428571428572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.2361333333333333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.11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.01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.0165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.08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.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.0044999999999999"/>
    <n v="65.86885245901639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.2506666666666666"/>
    <n v="36.076923076923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.0857142857142856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.4570000000000001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.1000000000000001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.0223333333333333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.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.0196000000000001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.41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.0952500000000001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.0465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.24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.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.0275000000000001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.3026085714285716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0.39627499999999999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0.25976666666666665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0.65246363636363636"/>
    <n v="201.6039325842696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0.11514000000000001"/>
    <n v="127.9333333333333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0.11360000000000001"/>
    <n v="29.89473684210526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.1199130434782609"/>
    <n v="367.9714285714285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0.15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0.32028000000000001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6.0869565217391303E-3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0.31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.1266666666666666E-2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0.40404000000000001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.3333333333333333E-5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5.7334999999999997E-2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0.15325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0.15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5.0299999999999997E-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.3028138528138528E-2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3.0285714285714286E-3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8.8800000000000004E-2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9.8400000000000001E-2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.4299999999999999E-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.1299999999999999E-2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3.5520833333333335E-2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.3306666666666667E-2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8.1600000000000006E-3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0.22494285714285714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.3668E-2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s v="$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s v="$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0.10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0.1976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0.84946999999999995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0.49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.3033333333333331E-2"/>
    <n v="66.06666666666666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6.6339999999999996E-2"/>
    <n v="89.64864864864864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s v="$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0.70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2E-3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.02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.7773333333333334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.2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.473265306122449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.02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.018723404255319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.0419999999999998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.040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.0126500000000001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.36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.3360000000000001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.30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.2267999999999999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.8281058823529412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.2529999999999999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.11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.1575757575757575"/>
    <n v="40.21052631578947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.73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.2598333333333334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.09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.18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.0026666666666666"/>
    <n v="81.73913043478260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.2648920000000001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.1426000000000001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.10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.0534805315203954"/>
    <n v="83.96706896551722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.0366666666666666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.0708672667523933"/>
    <n v="107.0714285714285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.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.05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.89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.7132499999999999"/>
    <n v="62.87155963302752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.5248648648648651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.1615384615384616"/>
    <n v="48.7096774193548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.0335000000000001"/>
    <n v="30.57894736842105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.1160000000000001"/>
    <n v="73.90728476821192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.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.071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.04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.124090909090909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.2408571428571429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.10406125"/>
    <n v="65.91410447761194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.18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.36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.348074"/>
    <n v="60.18187499999999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.454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.0910714285714285"/>
    <n v="160.789473684210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.1020000000000001"/>
    <n v="42.38461538461538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.1364000000000001"/>
    <n v="27.3173076923076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.0235000000000001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.2213333333333334"/>
    <n v="53.88235294117647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.1188571428571428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.07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.1385000000000001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.09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.2614444444444444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.6742857142857144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.9652000000000003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.0915999999999999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.0257499999999999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1.6620689655172414E-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4.1999999999999997E-3"/>
    <n v="6.176470588235294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1.25E-3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5.0000000000000001E-3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.1999999999999995E-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s v="$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.6666666666666666E-4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33333333333335E-3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4.5714285714285714E-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0.0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2E-3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0.18181818181818182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s v="$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.2222222222222223E-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2E-3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.0634920634920634E-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2.7272727272727271E-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E-3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.0399999999999999E-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3.3333333333333335E-3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0.20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s v="$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s v="$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.3799999999999999E-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4.4999999999999998E-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s v="$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.0600000000000005E-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0.31947058823529412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s v="$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6.7083333333333328E-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9.987804878048781E-2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1E-3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7.7000000000000002E-3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0.26900000000000002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0.0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6.6055045871559637E-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7.6923076923076926E-5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.1222222222222222E-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s v="$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s v="$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s v="$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s v="$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s v="$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1.4999999999999999E-4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s v="$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s v="$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.0000000000000001E-5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.0554089709762533E-4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s v="$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s v="$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8.5714285714285719E-3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0.105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2.9000000000000001E-2"/>
    <n v="48.3333333333333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s v="$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s v="$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s v="$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s v="$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.012446"/>
    <n v="44.6667352941176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.08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.4766666666666666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.63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.5641449999999999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.0787731249999999"/>
    <n v="69.59826612903225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.15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.0236842105263158"/>
    <n v="33.19112627986348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.0842485875706214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.25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.03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.3870400000000001"/>
    <n v="103.2023809523809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.20516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.12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.8866966666666667"/>
    <n v="64.1733560090702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.6155466666666669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.1131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.8161422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.37375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.170404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.1000000000000001E-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1E-3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7.1428571428571426E-3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s v="$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.2388059701492536E-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2.3999999999999998E-3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s v="$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.4E-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s v="$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0.30862068965517242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.3333333333333329E-2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7.4999999999999997E-3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s v="$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8.8999999999999996E-2"/>
    <n v="40.45454545454545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s v="$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s v="$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6.666666666666667E-5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.9E-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2.5000000000000001E-3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0.25035714285714283"/>
    <n v="46.73333333333333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.6633076923076924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.01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.0789146666666667"/>
    <n v="56.9849295774647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.7793846153846156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.0358125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.1140000000000001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.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.1076216216216217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.23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.0103500000000001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.11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.5877142857142861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.5001875"/>
    <n v="55.820930232558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.0647599999999999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.5718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.08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.6197999999999999"/>
    <n v="39.50731707317073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.053666666666666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.033638888888889"/>
    <n v="64.15689655172413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.03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.0681333333333334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.3896574712643677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.2484324324324325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.0699999999999998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.7400576923076922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.2032608695652174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.1044428571428573"/>
    <n v="55.2221428571428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.8156666666666665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.00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.3482571428571428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.75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.8402000000000003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.4514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.1773333333333333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.3242499999999999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.50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.798999999999999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.0262857142857142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.359861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.1786666666666668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.3333333333333332E-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0.0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4.4444444444444444E-3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s v="$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3.3333333333333332E-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0.28899999999999998"/>
    <n v="26.27272727272727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s v="$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8.5714285714285715E-2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0.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0.13466666666666666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s v="$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0.49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s v="$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s v="$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s v="$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0.45133333333333331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0.0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4.6666666666666669E-2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3.3333333333333335E-3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3.7600000000000001E-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.7000000000000002E-3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s v="$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.4166666666666666E-2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E-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2.5000000000000001E-2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0.21249999999999999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.1176470588235294E-2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0.13639999999999999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s v="$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0.41399999999999998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6.6115702479338841E-3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0.0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.4777777777777777E-2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.0599999999999999E-2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0.2291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0.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5.4999999999999997E-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0.10806536636794939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8.4008400840084006E-3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s v="$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.0000000000000001E-3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.2999999999999999E-2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7.5000000000000002E-4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s v="$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0.79"/>
    <n v="131.6666666666666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s v="$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.3333333333333334E-4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s v="$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s v="$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1.7000000000000001E-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0.29228571428571426"/>
    <n v="44.47826086956521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s v="$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.3636363636363637E-4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0.20499999999999999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2.8E-3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.3076923076923078E-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s v="$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.25E-3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s v="$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.3400000000000007E-2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.08249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.0016666666666667"/>
    <n v="46.95312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.0003299999999999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.22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.0069333333333335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.01004125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.45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.01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.1833333333333333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.7185000000000001"/>
    <n v="48.5446428571428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.25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.10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.0149999999999999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.0269999999999999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.1412500000000001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.042"/>
    <n v="66.36942675159235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.4585714285714286"/>
    <n v="64.62025316455695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.05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.3333333333333333"/>
    <n v="86.95652173913043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.1299999999999999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.21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.01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.0106666666666666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.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.5533333333333332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.0118750000000001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.17"/>
    <n v="61.57894736842105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.00925"/>
    <n v="45.8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.0366666666666666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.6524999999999999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.5590999999999999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.0162500000000001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"/>
    <n v="172.4137931034482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.0049999999999999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.2529999999999999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.03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.038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.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.6986000000000001"/>
    <n v="39.96705882352941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.01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"/>
    <n v="42.85714285714285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.2470000000000001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.09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.10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.1020000000000001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.0471999999999999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.2526086956521738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.005876315789473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.4155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.00750000000000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.0066666666666666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.7423040000000001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.199090909090909"/>
    <n v="38.79411764705882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.4286666666666668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.00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.04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.3223333333333334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.1279999999999999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.5375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.0250632911392406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.026375"/>
    <n v="132.4354838709677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.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.2240879999999998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.19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.60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.26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.02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.39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.026"/>
    <n v="44.60869565217391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.0067349999999999"/>
    <n v="26.14896103896104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.12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.2809523809523808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.0169999999999999"/>
    <n v="89.24778761061946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.37416"/>
    <n v="40.41647058823529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.15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.11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.1839999999999999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.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.17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.0142212307692309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s v="$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0.21714285714285714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.0912500000000001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.0285714285714285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3.5999999999999999E-3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0.312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0.443"/>
    <n v="253.142857142857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0.25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0.33473333333333333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0.4779999999999999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.3333333333333338E-2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.0000000000000001E-4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0.11708333333333333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s v="$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0.20208000000000001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s v="$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.2311459353574929E-2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0.26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1.9801980198019802E-3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6.0606060606060605E-5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.0200000000000001E-2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0.65100000000000002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s v="$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s v="$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9.74E-2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s v="$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4.8571428571428571E-2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6.7999999999999996E-3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0.10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s v="$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1.6666666666666666E-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7.868E-2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2.2000000000000001E-3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7.4999999999999997E-2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0.42725880551301687"/>
    <n v="34.02439024390243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2.142857142857143E-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8.7500000000000008E-3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5.6250000000000001E-2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s v="$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3.4722222222222224E-4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6.5000000000000002E-2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5.8333333333333336E-3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0.10181818181818182"/>
    <n v="62.2222222222222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0.33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3.3333333333333332E-4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0.68400000000000005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s v="$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s v="$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s v="$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s v="$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s v="$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2.2222222222222223E-4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0.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7.3333333333333332E-3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0.21249999999999999"/>
    <n v="56.66666666666666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4.0000000000000001E-3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E-3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s v="$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.1083333333333334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.0874999999999999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.0041666666666667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.1845454545454546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.140142857142857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.4810000000000001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.0495555555555556"/>
    <n v="59.4088050314465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.29948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.2348756218905472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.0162"/>
    <n v="80.64799999999999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.0289999999999999"/>
    <n v="168.6885245901639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.6016666666666666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.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.1052941176470588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.2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.0282909090909091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.1599999999999999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.147"/>
    <n v="42.48148148148148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.0660000000000001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.6544000000000001"/>
    <n v="81.09803921568627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.55"/>
    <n v="51.66666666666666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.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.01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0.19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0.59467839999999994"/>
    <n v="72.1697087378640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s v="$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0.45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3.7400000000000003E-2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2.7025E-2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0.5651428571428571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0.21309523809523809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0.15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.2566666666666673E-2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0.459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0.65101538461538466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6.7000000000000004E-2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0.13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1.9900000000000001E-2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0.36236363636363639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0.39743333333333336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0.25763636363636366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0.15491428571428573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0.236925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0.39760000000000001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0.20220833333333332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0.47631578947368419"/>
    <n v="31.20689655172413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0.15329999999999999"/>
    <n v="63.87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.3818181818181818E-2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5.0000000000000001E-3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4.9575757575757579E-2"/>
    <n v="109.0666666666666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3.5666666666666666E-2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0.61124000000000001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.3333333333333334E-2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0.11077777777777778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0.38735714285714284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0.22052631578947368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0.67549999999999999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0.136375"/>
    <n v="58.97297297297297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.7457500000000001E-2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0.20449632511889321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0.13852941176470587"/>
    <n v="63.64864864864864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0.48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0.30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0.35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0.36404444444444445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2.955E-2"/>
    <n v="73.87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0.1106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0.41407142857142859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0.10857142857142857"/>
    <n v="42.2222222222222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.3333333333333333E-2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7.407407407407407E-4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0.13307692307692306"/>
    <n v="37.60869565217391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s v="$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0.49183333333333334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s v="$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.036E-2"/>
    <n v="84.83333333333332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0.52327777777777773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s v="$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.0833333333333332E-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6.565384615384616E-2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.3489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.1585714285714286"/>
    <n v="24.57575757575757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.00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.05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.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.0066250000000001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.0016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.66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.0153333333333334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.03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.4285714285714286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.625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.1805000000000001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.04"/>
    <n v="47.27272727272727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.0034000000000001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.0683333333333334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.00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.0529999999999999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.0888888888888888"/>
    <n v="75.38461538461538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.0175000000000001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.2524999999999999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.240061000000000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.01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.3792666666666666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.2088000000000001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.0736666666666668"/>
    <n v="134.2083333333333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.0033333333333334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.0152222222222222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.0007692307692309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.1696666666666666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.01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.0212366666666666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.5405897142857143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.01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.0874800874800874"/>
    <n v="40.5473154362416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.3183333333333334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.33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s v="$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.0833333333333326E-2"/>
    <n v="90.937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4.0000000000000001E-3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0.42892307692307691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3.6363636363636364E-5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5.0000000000000001E-3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5.0000000000000001E-4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4.8680000000000001E-2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s v="$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0.10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0.7178461538461538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.06E-2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4.4999999999999997E-3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.6249999999999999E-4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5.1000000000000004E-3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s v="$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s v="$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s v="$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1.1999999999999999E-3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0.20080000000000001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.726845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.00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.0480480480480481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.35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.1632786885245903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.02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.1116666666666666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.6608000000000001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.0660000000000001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.4458441666666668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.0555000000000001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.3660000000000001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.04"/>
    <n v="57.77777777777777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.14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.0171957671957672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.2394678492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.02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.4450000000000001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.3333333333333333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.0936440000000001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2.696969696969697E-2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.2E-2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0.46600000000000003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1E-3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.6800000000000001E-3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0.42759999999999998"/>
    <n v="215.959595959595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.8333333333333335E-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.7319999999999999E-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0.14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0.39395294117647056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2.3529411764705883E-4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0.59299999999999997"/>
    <n v="70.59523809523810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.3270833333333334E-2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.0090090090090086E-2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1.6E-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5.1000000000000004E-3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0.52570512820512816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.04E-2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0.47399999999999998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0.43030000000000002"/>
    <n v="40.98095238095238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.36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.1555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.4079999999999999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.14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.10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.9537933333333333"/>
    <n v="27.389626168224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.0333333333333334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.031372549019608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.003125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.27"/>
    <n v="48.84615384615384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.20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.06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.7243333333333333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.2362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.0840000000000001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.1652013333333333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.8724499999999999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.1593333333333333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.107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.70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.26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.38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.052499999999998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.8805550000000002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.4801799999999998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.49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.0063375000000001"/>
    <n v="35.00304347826087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.0021100000000001"/>
    <n v="188.5067137809187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.0600260000000001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.0051866666666669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.1244399999999999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.9847237142857144"/>
    <n v="101.8553225806451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.2594666666666665"/>
    <n v="230.5578231292516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.9894800000000004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.98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.9403333333333332"/>
    <n v="483.3424657534246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.6750470000000002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.35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.5673440000000001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.1790285714285715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.053811999999999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.9292499999999999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.26884210526315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.5957748878923765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.6227999999999998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.0674309000000002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.7012999999999998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.84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.7907999999999999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.31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.6302771750000002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.7447999999999997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.5683081313131315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.7549600000000001"/>
    <n v="186.8139303482587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.0870837499999997"/>
    <n v="131.9894861660078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.4660000000000002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.0232999999999999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.2684514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.14901155"/>
    <n v="282.6596678966789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.5482402000000004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.0799999999999998E-2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s v="$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.2999999999999997E-2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0.21146666666666666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.1875000000000001E-2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5.0000000000000001E-4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0.42472727272727273"/>
    <n v="83.4285714285714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4.1666666666666666E-3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0.0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0.16966666666666666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.0000000000000007E-2"/>
    <n v="46.66666666666666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.3333333333333333E-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s v="$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s v="$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7.8E-2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s v="$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s v="$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0.26200000000000001"/>
    <n v="218.333333333333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7.6129032258064515E-3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0.12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.82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.1679422000000002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.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.3442048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.2368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.4784000000000002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.15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.17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.05158"/>
    <n v="383.364321608040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.2005299999999997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.1956399999999991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.3490000000000002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.9491375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.137822333333332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.1300013888888889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.2154220000000002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.2510239999999999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.02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.8490975000000001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.9233333333333333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.8109999999999999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.2513700000000001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.61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.8535000000000004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.0114999999999998"/>
    <n v="220.7407407407407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.3348307999999998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.2024900000000001"/>
    <n v="223.0964749536178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.2616666666666667"/>
    <n v="47.91139240506328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.6120000000000001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.26239013671875"/>
    <n v="118.614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.20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.04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.78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.868199871794872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.110364250000000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.3166833333333334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.0047639999999998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.2051249999999998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.362168"/>
    <n v="449.2638522427440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.48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.81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.2353000000000001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.0620938628158845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.08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.1918387755102042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.211000000000000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.02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.4833229411764706"/>
    <n v="91.829898033503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.20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.7327000000000004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.303625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.530479999999999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.01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.13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.67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.5345200000000001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.022322"/>
    <n v="45.54779279279279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.68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.43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.96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.0791999999999999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.14977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.4804999999999999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.91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.99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.1859999999999999"/>
    <n v="67.26153846153846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.26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.0522388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.2840666000000001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.1732719999999999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.8073000000000001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.10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.5260429999999998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.02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.783738373837384"/>
    <n v="20.46592682926829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.433491564245810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.1550800000000001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.3120499999999999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.8816999999999999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.0780000000000003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.14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.10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.1333333333333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.08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.2353333333333334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.0069999999999999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.035333333333333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.1551066666666667"/>
    <n v="46.20426666666666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.2040040000000001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.1504037499999999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.204677777777777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.01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.0246666666666666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.2054285714285715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.0166666666666666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.0033333333333334"/>
    <n v="188.12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.3236666666666668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.3666666666666667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.1325000000000001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.36"/>
    <n v="35.78947368421052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.46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.2949999999999999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.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.0704545454545455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.0773299999999999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.0731250000000001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.06525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.0035000000000001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.0649999999999999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"/>
    <n v="27.27272727272727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.0485714285714285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.0469999999999999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.2566666666666668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.0090416666666666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.4775"/>
    <n v="50.65714285714285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.346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.0075000000000001"/>
    <n v="91.59090909090909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.00880375"/>
    <n v="116.9627536231884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5.6800000000000002E-3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3.875E-3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0.1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0.10454545454545454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.4200000000000001E-2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.0000000000000001E-4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0.28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1.6666666666666668E-3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0.11799999999999999"/>
    <n v="19.66666666666666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.0238095238095236E-3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0.0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.1129899999999997E-2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1.6E-2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1.7333333333333333E-2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9.5600000000000004E-2"/>
    <n v="21.7272727272727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5.9612499999999998E-4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0.28405999999999998"/>
    <n v="26.5973782771535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0.128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.4199999999999998E-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1.1199999999999999E-3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s v="$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.7238095238095241E-2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0.112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1.7098591549295775E-2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0.30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2.0000000000000001E-4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6.9641025641025639E-3"/>
    <n v="49.38181818181818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0.0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s v="$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8.0999999999999996E-3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2.6222222222222224E-3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.6666666666666668E-3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9.1244548809124457E-5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8.0000000000000002E-3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.3E-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2.6660714285714284E-2"/>
    <n v="17.9879518072289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0.28192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.5900366666666668E-2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7.2222222222222219E-3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8.5000000000000006E-3"/>
    <n v="5.312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.1575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.12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.3220000000000001"/>
    <n v="75.1136363636363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.02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.3864000000000001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.466"/>
    <n v="91.62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.2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.215816111111111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"/>
    <n v="21.85714285714285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.8085714285714285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.0607500000000001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.2692857142857144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.02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.5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.26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.0012000000000001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.3864000000000001"/>
    <n v="40.34924330616996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.6140000000000001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.071842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.5309999999999999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.24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.8927777777777779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.8473999999999999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.569700000000001"/>
    <n v="149.034510433386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.0967499999999999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.146425000000001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.1217692027666546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.0324999999999998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.8461052631578947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.1973333333333334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.812401666666668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.5237333333333334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.3737000000000004"/>
    <n v="61.20387243735763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.2032608695652174"/>
    <n v="48.1304347826086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.1383571428571428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.5103109999999997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.3289249999999999"/>
    <n v="81.65437788018432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.4697777777777778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.42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.8271818181818182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.04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.0954999999999999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.32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.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.0272727272727273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.01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.508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.11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.95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.143833333333333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.9250166666666666"/>
    <n v="73.12541666666666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.56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.0566666666666666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.01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.2283299999999999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.0149999999999999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.0114285714285713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.081199999999999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.6259999999999999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.05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.4315000000000002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.4483338095238096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.0846283333333333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.57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.74489999999999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.71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.2595294117647058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.121296000000001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.9580000000000002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.3203999999999998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.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.5331538461538461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.3710714285714287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.5292777777777777"/>
    <n v="64.62563580874872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.3740000000000001"/>
    <n v="69.56962025316455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.2802667999999999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.7067999999999999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.0640000000000001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.60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.5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.7702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.47025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.0012000000000001"/>
    <n v="43.91228070175438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.0445405405405406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.0721428571428571"/>
    <n v="58.632812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.687714285714285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.7511200000000002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.3444929411764706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.722777777777778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.1268750000000001"/>
    <n v="107.3214285714285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.5979999999999999"/>
    <n v="11.670050761421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.8665822784810127"/>
    <n v="41.7822878228782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.227083333333333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.3613999999999997"/>
    <n v="94.10355029585798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.4650000000000001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.670999999999999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.2692000000000001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.7949999999999999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.5415151515151515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.1554666666666666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.80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.9849999999999999"/>
    <n v="35.11764705882352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.2026666666666666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.80525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.026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.016400000000001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.2024800000000004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.8309000000000002"/>
    <n v="42.634036144578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.566000000000001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.2035999999999998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.196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.0776923076923079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.0581826105905425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.4108235294117648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.7069999999999999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.538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.03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.85"/>
    <n v="50.45454545454545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.8533333333333333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.0085533333333332"/>
    <n v="63.034583333333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.0622116666666668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.2136666666666667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.00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.1997755555555556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.0009999999999999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.074000000000000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.04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.728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.072505"/>
    <n v="46.63065217391304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.0823529411764705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.4608079999999999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.2524999999999999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.4907142857142857"/>
    <n v="71.96551724137931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.00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.0507333333333333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.5016666666666665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.0125"/>
    <n v="115.714285714285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.33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.7065217391304348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.09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.0070033333333335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.0122777777777778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.0675857142857144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.06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.0130622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.0667450000000001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.288397837837838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.0411111111111111"/>
    <n v="90.096153846153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.0786666666666667"/>
    <n v="40.96202531645569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.7584040000000001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.5697000000000001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.026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.04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.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.2105999999999999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.077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.0866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0.39120962394619685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.1481481481481478E-2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0.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0.20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0.0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7.1999999999999998E-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.2609431428571432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.5445000000000002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.05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.0242285714285715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.44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.06308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.12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.0195000000000001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.02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.2073254999999996"/>
    <n v="48.10462355658198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.10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.0114333333333334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.9420799999999998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.0577749999999999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s v="$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s v="$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0.0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E-3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s v="$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6.4999999999999997E-4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.4999999999999999E-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3.8571428571428572E-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s v="$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s v="$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5.7142857142857143E-3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s v="$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s v="$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7.1428571428571429E-4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6.875E-3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s v="$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s v="$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s v="$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0.14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4.0000000000000002E-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s v="$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0.285714285714285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s v="$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s v="$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s v="$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0.10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.34E-2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2.5000000000000001E-3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s v="$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3.2799999999999999E-3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s v="$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.272727272727273E-2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.8823529411764708E-5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4.5454545454545455E-4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s v="$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0.10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s v="$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s v="$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s v="$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3.6666666666666666E-3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1.8193398957730169E-2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2.5000000000000001E-2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.3499999999999997E-2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8.0000000000000002E-3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.2123076923076924E-2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s v="$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6.8399999999999997E-3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.2513513513513513E-2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1.8749999999999999E-3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s v="$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1.25E-3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s v="$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.0000000000000001E-4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5.9999999999999995E-4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s v="$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2E-3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s v="$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s v="$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s v="$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s v="$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7.1785714285714283E-3"/>
    <n v="22.33333333333333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4.3333333333333331E-3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0.16833333333333333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s v="$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0.22520000000000001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0.41384615384615386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0.25259090909090909"/>
    <n v="168.3939393939394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2E-3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1.84E-2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s v="$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6.0400000000000002E-3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s v="$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33333333333332E-3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.0666666666666665E-2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.5833333333333334E-3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2.5000000000000001E-4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s v="$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2.0000000000000001E-4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s v="$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0.14825133372851215"/>
    <n v="69.4722222222222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.6666666666666666E-4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2E-3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1.3333333333333334E-4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.24E-2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2.8571428571428574E-4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s v="$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2.0000000000000002E-5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2.8571428571428571E-5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.4321428571428572E-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7.0000000000000001E-3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2.0000000000000002E-5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.4285714285714287E-4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s v="$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.2999999999999999E-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4.8960000000000002E-3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3.8461538461538462E-4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s v="$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3.3333333333333335E-3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s v="$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2E-3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.0788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.25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.0251494999999999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.0860000000000001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.72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.67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.2720000000000002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.07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.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.015335333333333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.1545000000000001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.33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.54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.0084571428571429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.82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.8086666666666666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.02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.101799999999999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.02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.0078823529411765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.03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.1070833333333334"/>
    <n v="28.88043478260869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.16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.111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.80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"/>
    <n v="48.076923076923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.1850000000000001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.0721700000000001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.13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.0316400000000001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.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.35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.0000360000000001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.0471999999999999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.050225"/>
    <n v="61.10399999999999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.71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.2749999999999999"/>
    <n v="129.113924050632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.3344333333333334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.1291099999999998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.0009999999999999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.1372727272727272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.19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.03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.6566666666666667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.00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.0669999999999999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.3367142857142857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.214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.032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.25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.28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.0100533333333332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.275366666666666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.127715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.05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.0262500000000001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.13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2.5545454545454545E-2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7.8181818181818181E-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s v="$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s v="$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s v="$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6.0000000000000001E-3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s v="$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s v="$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.0526315789473684E-2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1.5E-3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s v="$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s v="$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s v="$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1.7500000000000002E-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0.186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s v="$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9.8166666666666666E-2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s v="$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4.3333333333333331E-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s v="$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.0948792000000001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.5644444444444445"/>
    <n v="54.15384615384615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.016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.0032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.1294999999999999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.0212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.0724974999999999"/>
    <n v="52.96283950617283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.04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.00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.26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.10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.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.03775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.15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.1000000000000001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.130176111111111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.0024999999999999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.03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.0702857142857143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.0357142857142858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.5640000000000001"/>
    <n v="30.07692307692307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.00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.9530000000000001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.1171428571428572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.19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.0185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.02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.00846153846153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.0273469387755103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.0649999999999999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.5553333333333332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.22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.0734999999999999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.0550335570469798"/>
    <n v="23.11764705882352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.1844444444444444"/>
    <n v="29.61111111111111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.0888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.11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.0009999999999999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s v="$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7.4999999999999997E-3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s v="$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s v="$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0.0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s v="$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2.6666666666666666E-3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.0000000000000001E-3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.2307692307692306E-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8.4285714285714294E-3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2.5000000000000001E-3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s v="$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s v="$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s v="$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s v="$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s v="$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s v="$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s v="$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1.3849999999999999E-3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6.0000000000000001E-3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0.106"/>
    <n v="48.181818181818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.1111111111111112E-5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5.0000000000000001E-3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s v="$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1.6666666666666668E-3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1.6666666666666668E-3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.4340000000000001E-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3.8833333333333331E-2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1E-4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s v="$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.7333333333333333E-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1.6666666666666668E-3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s v="$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.2500000000000001E-5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0.12166666666666667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0.23588571428571428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5.6666666666666664E-2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0.39"/>
    <n v="83.57142857142856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9.9546510341776348E-3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6.9320000000000007E-2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.6139999999999999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.2609166666666667"/>
    <n v="80.0224948875255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.014857142857142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.04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.0742157000000001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.10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.077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.2392500000000002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.038011142857143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.4132510432681749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.906363636363636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.7176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.0101333333333333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.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.697651174412793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.14534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.7759999999999998"/>
    <n v="27.5974842767295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.05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.8839999999999999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.436523076923077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.4588000000000001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.3118399999999999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.1399999999999999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.794206249999998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.56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.12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.4666666666666668"/>
    <n v="21.55555555555555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.1036948748510131"/>
    <n v="44.09523809523809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.27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.579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.1466525000000001"/>
    <n v="80.18548951048950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.3700934579439252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.5461999999999998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.0602150537634409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.87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.6619999999999999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.0172910662824208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.64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.0566666666666666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0.0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s v="$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0.33559730999999998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.053E-2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0.10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.4172839999999999E-2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.44E-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8.8333333333333337E-3"/>
    <n v="17.66666666666666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9.9200000000000004E-4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5.966666666666667E-3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1.8689285714285714E-2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.8500000000000002E-3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0.11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5.1000000000000004E-4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0.21033333333333334"/>
    <n v="73.37209302325581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0.11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0.18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9.2857142857142856E-4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2.720408163265306E-2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9.5E-4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.02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.06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.0459624999999999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.03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.2314285714285715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.592951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.1066666666666667"/>
    <n v="92.22222222222222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.7070000000000001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.25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.4158609339642042E-2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0.11344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0.33189999999999997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0.27579999999999999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0.6283999999999999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7.5880000000000003E-2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0.50380952380952382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0.17512820512820512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1.3750000000000001E-4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3.3E-3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8.6250000000000007E-3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6.875E-3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0.28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2.3999999999999998E-3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.1428571428571429E-2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2.0000000000000001E-4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s v="$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s v="$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1.48E-3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2.8571428571428571E-5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0.107325"/>
    <n v="72.762711864406782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5.3846153846153844E-4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7.1428571428571426E-3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8.0000000000000002E-3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3.3333333333333335E-5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4.7333333333333333E-3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5.6500000000000002E-2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0.26352173913043481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3.2512500000000002E-3"/>
    <n v="13.0050000000000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s v="$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7.0007000700070005E-3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0.46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0.34410000000000002"/>
    <n v="132.3461538461538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.0375000000000001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.0263157894736845E-2"/>
    <n v="163.5714285714285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0.10539393939393939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.1229714285714285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.50844625"/>
    <n v="71.23748730964466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.33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.01606"/>
    <n v="164.9448051948051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.5390035000000002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.007161125319693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.31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.0224133333333334"/>
    <n v="108.0014084507042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.16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.6462241666666664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.1998010000000001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.2010400000000001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.0358333333333334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.0883333333333334"/>
    <n v="94.63768115942029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.181240000000000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.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.5253999999999999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.40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.9687520259319289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.445425"/>
    <n v="511.654867256637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.05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.9321000000000002"/>
    <n v="69.76096181046676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.0182666666666669"/>
    <n v="77.22959183673469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.0444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.70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.04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.1825000000000001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.07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.7813466666666677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.2290000000000001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.4606080000000001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.47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.8409090909090908"/>
    <n v="22.1204188481675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.0333333333333334"/>
    <n v="18.23529411764705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4.3750000000000004E-3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0.29239999999999999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s v="$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.2187499999999998E-2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0.21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0.26700000000000002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0.28000000000000003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.06E-2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.0999999999999999E-2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s v="$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s v="$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0.11458333333333333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0.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s v="$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0.52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0.1048"/>
    <n v="31.75757575757575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6.6666666666666671E-3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0.11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0.10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s v="$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7.1999999999999998E-3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7.6923076923076927E-3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2.2842639593908631E-3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.125E-2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s v="$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0.0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8.5000000000000006E-3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0.14314285714285716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2.5000000000000001E-3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0.1041125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s v="$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s v="$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.8867924528301887E-3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0.14249999999999999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0.0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7.8809523809523815E-2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3.3333333333333335E-3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0.25545454545454543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.12E-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s v="$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.0528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.2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.14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.19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.0468"/>
    <n v="36.85915492957746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.1783999999999999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.1970000000000001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.0249999999999999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.01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.0533333333333332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.0249999999999999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.0760000000000001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.10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.5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.0428571428571429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.15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.02645125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.014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.1663479999999999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.33"/>
    <n v="42.90322580645161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.3320000000000001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.01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.2795000000000001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.14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.1000000000000001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.121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.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.0024444444444445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.02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.0820000000000001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.0026999999999999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.133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.27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.0773333333333333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.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.4156666666666666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.3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.06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.048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.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.24"/>
    <n v="8.857142857142857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.1692307692307693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.0333333333333334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.0774999999999999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.2024999999999999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.0037894736842106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.0651999999999999"/>
    <n v="35.03947368421052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"/>
    <n v="272.7272727272727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.10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.1471959999999999"/>
    <n v="30.18936842105263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.0825925925925926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.7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.87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.07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.2024999999999999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.11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.04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0.0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s v="$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s v="$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.4545454545454543E-2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0.31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s v="$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s v="$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E-3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0.0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3.8875E-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s v="$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.9E-2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s v="$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0.41699999999999998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0.5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4.8666666666666664E-2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0.1973684210526315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s v="$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1.7500000000000002E-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6.6500000000000004E-2"/>
    <n v="29.55555555555555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0.32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4.3307086614173228E-3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4.0000000000000002E-4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.6E-2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s v="$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8.9999999999999993E-3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0.20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0.42011733333333334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8.8500000000000002E-3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0.15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4.6699999999999998E-2"/>
    <n v="35.923076923076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s v="$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0.38119999999999998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.4199999999999998E-2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3.5E-4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s v="$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0.10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.1000000000000001E-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.5892857142857141E-3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0.23333333333333334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s v="$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0.33600000000000002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0.1908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.1111111111111114E-3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0.32500000000000001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0.0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1.6666666666666668E-3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s v="$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0.38066666666666665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.0500000000000001E-2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.7300000000000001E-2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.0909090909090912E-2"/>
    <n v="29.41176470588235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5.0000000000000001E-3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s v="$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4.5999999999999999E-2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0.20833333333333334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4.583333333333333E-2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.2133333333333335E-2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s v="$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0.61909090909090914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8.0000000000000002E-3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1.6666666666666666E-4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7.7999999999999996E-3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0.0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0.17771428571428571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.4166666666666662E-2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8.0000000000000004E-4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2.75E-2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1.1111111111111112E-4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3.3333333333333335E-5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0.36499999999999999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0.14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2.0000000000000001E-4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4.0000000000000003E-5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0.61099999999999999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7.8378378378378383E-2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0.2185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0.27239999999999998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000000000000006E-2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0.26840000000000003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.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.03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.0244597777777777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.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.3083333333333333"/>
    <n v="112.142857142857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.02069375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.0092000000000001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.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.0509677419354839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.0276000000000001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.08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.00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.28"/>
    <n v="37.6470588235294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.3333333333333333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.0137499999999999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.0287500000000001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.0724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4.0000000000000003E-5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0.20424999999999999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s v="$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0.0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s v="$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E-3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.2880000000000001E-2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4.8000000000000001E-5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2.5000000000000001E-2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s v="$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.1919999999999999E-2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.0250000000000002E-2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1.5125E-3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s v="$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0.59583333333333333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0.16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1.8666666666666668E-2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s v="$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s v="$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s v="$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.096200000000000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.21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.06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.00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.0900000000000001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.1363000000000001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.1392"/>
    <n v="80.2253521126760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.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.62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.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.0015624999999999"/>
    <n v="74.53488372093023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.0535000000000001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.74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.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.00125"/>
    <n v="70.88495575221239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.71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.13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.2946666666666666"/>
    <n v="60.687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.014"/>
    <n v="110.2173913043478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.0916666666666666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.28925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.0206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.465395775862069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.00352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.2164999999999999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.0549999999999999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.1040080000000001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"/>
    <n v="35.7142857142857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.76535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.0329411764705883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.0449999999999999"/>
    <n v="48.98437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.0029999999999999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.577466666666667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.0496000000000001"/>
    <n v="63.228915662650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.71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.0373000000000001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.0302899999999999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.18888888888888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.1869988910451896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.08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.01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.12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.2049622641509434"/>
    <n v="108.2423728813559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.0774999999999999"/>
    <n v="88.86597938144329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.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.01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.19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.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.2366666666666666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.1712499999999999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.5696000000000001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.13104"/>
    <n v="50.76481149012567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.03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.0261176470588236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.0584090909090909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.00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.2123333333333333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.0057142857142858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.16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.0087999999999999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.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.4641999999999999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.0219999999999998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.433333333333333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.3144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.6801999999999999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.0967666666666667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.0668571428571429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.27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.4653333333333334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.1253599999999999"/>
    <n v="89.3142857142857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.087868400000000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.26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.1320000000000001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.0049999999999999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.0871389999999999"/>
    <n v="92.13042372881355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.075"/>
    <n v="76.78571428571429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.10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.28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.1000666666666667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.09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.3270650000000002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.9084810126582279"/>
    <n v="259.948275862068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.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.6639999999999999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.0666666666666667"/>
    <n v="74.07407407407407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.0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0.23628571428571429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1.5E-3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4.0000000000000001E-3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s v="$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5.0000000000000002E-5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s v="$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s v="$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.6666666666666666E-4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.0066666666666665E-2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1.5227272727272728E-3"/>
    <n v="55.83333333333333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s v="$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0.66839999999999999"/>
    <n v="99.76119402985074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0.19566666666666666"/>
    <n v="25.52173913043478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0.11294666666666667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4.0000000000000002E-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0.11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.5000000000000001E-2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6.9999999999999999E-4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0.14099999999999999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.3399999999999999E-2"/>
    <n v="20.87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0.59775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.6666666666666666E-4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2.3035714285714285E-4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8.8000000000000003E-4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8.6400000000000005E-2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0.15060000000000001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4.7727272727272731E-3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1.1833333333333333E-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8.4173998587352451E-3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1.8799999999999999E-4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2.1029999999999998E-3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s v="$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2.8E-3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0.11579206701157921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.4400000000000002E-2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2.5000000000000001E-3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.2500000000000003E-3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1.9384615384615384E-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0.23416000000000001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.080888888888889E-2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0.15920000000000001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.1831900000000001E-2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0.22750000000000001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.5000000000000001E-4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3.351206434316354E-3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3.9750000000000001E-2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0.17150000000000001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3.608004104669061E-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0.13900000000000001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0.15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0.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0.391125"/>
    <n v="69.53333333333333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2.6829268292682929E-3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0.29625000000000001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0.4236099230111206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.1000000000000002E-2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0.197625"/>
    <n v="272.5862068965517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5.1999999999999995E-4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0.25030188679245285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4.0000000000000002E-4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0.26640000000000003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4.7363636363636365E-2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.2435339894712751E-2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s v="$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0.0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0.57333333333333336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E-3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3.0999999999999999E-3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.0000000000000001E-4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9.8461538461538464E-5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6.6666666666666671E-3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0.582914572864321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0.68153600000000003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3.2499999999999997E-5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s v="$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.1599999999999998E-2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s v="$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.08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8.0000000000000002E-3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3.7499999999999999E-2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0.15731707317073171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3.3333333333333332E-4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.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0.22500000000000001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0.20849420849420849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.278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.3333333333333333E-2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s v="$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.3999999999999999E-2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9.5999999999999992E-3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0.51600000000000001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.6363636363636365E-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s v="$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0.754"/>
    <n v="251.3333333333333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s v="$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0.10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.1752499999999999"/>
    <n v="110.3521126760563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.3116666666666668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.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.01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.00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.0595454545454546"/>
    <n v="34.7910447761194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.3558333333333334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.1292857142857142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.885046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.0181818181818181"/>
    <n v="62.92134831460673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.01"/>
    <n v="98.5365853658536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.1399999999999999"/>
    <n v="82.60869565217390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.3348133333333334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.0153333333333334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.0509999999999999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.2715000000000001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.11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.0676000000000001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.6266666666666667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.6022808571428573"/>
    <n v="60.30089247311828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.1616666666666666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.242"/>
    <n v="50.90163934426229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.030125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.1225000000000001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.0881428571428571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.1499999999999999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.03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.01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.09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.14842105263157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.1739999999999999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.7173333333333334"/>
    <n v="33.02564102564102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.1416238095238094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.1975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.0900000000000001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.0088571428571429"/>
    <n v="46.7682119205298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.0900000000000001"/>
    <n v="40.0735294117647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.07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.0218750000000001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.16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0.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0.12327272727272727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s v="$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.0266666666666666E-2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.0200000000000001E-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0.11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s v="$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0.59142857142857141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5.9999999999999995E-4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0.114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.6666666666666666E-3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0.52159999999999995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2.0000000000000002E-5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.2500000000000001E-2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0.5452000000000000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0.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s v="$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.4125000000000003E-2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s v="$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0.46363636363636362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.0349999999999999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.19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.25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.1974347826086957"/>
    <n v="85.53105590062111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.26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.0011666666666668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.02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.0035142857142858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.0004999999999999"/>
    <n v="57.17142857142857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.16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.0209999999999999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.0011000000000001"/>
    <n v="168.2521008403361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.00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.0342499999999999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.248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.0951612903225807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.02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.0235000000000001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.04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.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.02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.0786500000000001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.0988461538461538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.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.3120000000000001"/>
    <n v="50.461538461538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.1879999999999999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.00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.0320666666666667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.006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.0078754285714286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.12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.05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.0056666666666667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.1530588235294117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.273042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.028375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.0293749999999999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.043047619047619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.1122000000000001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.0586"/>
    <n v="46.42982456140350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.007916666666666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.0492727272727274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.01552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.1073333333333333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.2782222222222221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.0182500000000001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.012576923076923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.7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.28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.0629949999999999"/>
    <n v="51.85341463414633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.052142857142857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.06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.0924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.0045454545454546"/>
    <n v="67.653061224489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.0304098360655738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.121664"/>
    <n v="41.23764705882352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.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.64"/>
    <n v="70.28571428571429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.31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.0209999999999999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.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.01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.016666666666666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.3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.54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.0740000000000001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.0132258064516129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.0027777777777778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.1684444444444444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.08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.03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.14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.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.21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.026467741935484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.0475000000000001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.01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.1210242048409682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.0176666666666667"/>
    <n v="125.1229508196721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.0026489999999999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.3304200000000002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.21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.1399999999999999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.8613861386138613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.7044444444444444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.1833333333333333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.02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.4406666666666668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.0007272727272727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.0173000000000001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.1619999999999999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.36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.3346666666666667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.033928571428571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.15888888888888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.0451666666666666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.02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.75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.0668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.2228571428571429"/>
    <n v="75.08771929824561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.5942857142857143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.0007692307692309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.0984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.0004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.160500000000000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.1074999999999999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.1000000000000001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.0008673425918038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.0619047619047619"/>
    <n v="61.94444444444444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.25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.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.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.0740000000000001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.0151515151515151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.2589999999999999"/>
    <n v="25.69387755102040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.016666666666666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.12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.0137499999999999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.01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.4638888888888888"/>
    <n v="292.7777777777777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.1679999999999999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.0626666666666666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.0451999999999999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.0457142857142858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.38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.0032000000000001"/>
    <n v="79.619047619047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.1020000000000001"/>
    <n v="81.02941176470588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.0218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.0435000000000001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.3816666666666666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.0166666666666666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.71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.0144444444444445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.3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.1000000000000001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.194499999999999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.00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.53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.04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.0109999999999999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.0751999999999999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.1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.0193333333333334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.26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.01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.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.0299"/>
    <n v="63.57407407407407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.0625"/>
    <n v="184.7826086956521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.0137777777777779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.1346000000000001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.1800000000000002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.0141935483870967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.0593333333333332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.04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.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.1866666666666668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.046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.0389999999999999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.1773333333333333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.385"/>
    <n v="30.77777777777777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.0349999999999999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.0024999999999999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.0657142857142856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.0001249999999999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.0105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.0763636363636364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.0365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.0443333333333333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.02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.0074285714285713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.1171428571428572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.000110000000000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.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.1686666666666667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.03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.14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.024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.23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.0580000000000001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.423636363636363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.84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.0433333333333332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.1200000000000001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.1107499999999999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.0375000000000001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.00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.01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.0976666666666666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.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.3757142857142857"/>
    <n v="28.32352941176470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.0031000000000001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.07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.11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.236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.08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.0356666666666667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.3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.0349999999999999"/>
    <n v="70.56818181818181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.19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.00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.00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.0654545454545454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.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.0115000000000001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.091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.4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.0358333333333334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.0297033333333332"/>
    <n v="297.0298076923076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.0813333333333333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.0275000000000001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.3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.0854949999999999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.0965"/>
    <n v="52.21428571428571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.0026315789473683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.0555000000000001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.1200000000000001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.058999999999999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.01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.042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.34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.05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.026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.85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.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.0820000000000001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.07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.0976190476190477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.70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.52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.0123076923076924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.532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.28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.00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.0065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.913"/>
    <n v="358.687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.40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.24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.262"/>
    <n v="17.52777777777777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.9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.39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.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.0338000000000001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.02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.03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.2714285714285714"/>
    <n v="72.95081967213114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.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.21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.1339285714285714"/>
    <n v="50.39682539682539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.5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.1459999999999999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.0205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.01"/>
    <n v="51.79487179487179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.13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.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.15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.1285000000000001"/>
    <n v="39.5964912280701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.27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.4266666666666667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.1879999999999999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.3833333333333333"/>
    <n v="51.87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.59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.1424000000000001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.00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.552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.2775000000000001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.21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.12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.2749999999999999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.5820000000000001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.05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.06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.244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.08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.0242424242424242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.0549999999999999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.0629999999999999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.0066666666666666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.054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.075599999999999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.0376000000000001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.01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.04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.8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.0633333333333332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.0055555555555555"/>
    <n v="60.33333333333333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.012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.18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.10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.0266666666666666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.10046"/>
    <n v="50.02090909090909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.0135000000000001"/>
    <n v="72.3928571428571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.0075000000000001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.6942857142857144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.1365000000000001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.0156000000000001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.06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.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.16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.0115151515151515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.32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.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.1895833333333334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.262"/>
    <n v="78.87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.5620000000000001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.0315000000000001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.53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.8044444444444445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.2845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.1966666666666668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.2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.05"/>
    <n v="39.37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.0223636363636364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.0466666666666666"/>
    <n v="54.13793103448276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.00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.02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.1440928571428572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.019047619047619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.02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.048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.01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.0627272727272727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.1342219999999998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.004545454545454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.0003599999999999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.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.0349999999999999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.0843750000000001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.02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.48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.0549000000000002"/>
    <n v="21.09800000000000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.0049999999999999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.3055555555555556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.0475000000000001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.0880000000000001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.110000000000000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.0047999999999999"/>
    <n v="122.5365853658536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.1435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.220666666666666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"/>
    <n v="55.55555555555555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.02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.06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.0133000000000001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.3"/>
    <n v="28.8888888888888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.0001333333333333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.1388888888888888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"/>
    <n v="33.33333333333333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.87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.08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.15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.1911764705882353"/>
    <n v="176.0869565217391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.0942666666666667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.266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.0049999999999999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.2749999999999999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.0005999999999999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.7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.27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.1063333333333334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.2593749999999999"/>
    <n v="55.97222222222222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.1850000000000001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.0772727272727274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.026"/>
    <n v="77.72727272727273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.10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.02"/>
    <n v="59.41176470588235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.3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.0435000000000001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.0004999999999999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.7066666666666668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.1283333333333334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.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.3026666666666666"/>
    <n v="61.062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.054545454545454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.5331632653061225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.623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.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.444"/>
    <n v="126.666666666666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.00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.0680000000000001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.24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.1891891891891893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.01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.1299999999999999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.0519047619047619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.0973333333333333"/>
    <n v="47.02857142857143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.00099"/>
    <n v="47.66619047619047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.2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.0493333333333332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.0266666666666666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.0182500000000001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s v="$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.9999999999999999E-6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3.3333333333333332E-4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0.51023391812865493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0.2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0.35239999999999999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.2466666666666666E-2"/>
    <n v="176.9444444444444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0.36457142857142855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s v="$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0.30866666666666664"/>
    <n v="66.1428571428571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6.545454545454546E-2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4.0000000000000003E-5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5.5E-2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s v="$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.1428571428571429E-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s v="$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0.16420000000000001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E-3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4.8099999999999997E-2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0.0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.003825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.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.04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.5066666666666668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.0049999999999999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.744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.1626000000000001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.0582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.1074999999999999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.006666666666666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.02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.11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.01425000000000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.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.09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.151612903225806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.0317033333333334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.0349999999999999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.38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.09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.0085714285714287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.0153333333333334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.13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.4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.2875000000000001"/>
    <n v="64.3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.0290416666666666"/>
    <n v="62.05276381909547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.0249999999999999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.10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.127666666666666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.11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.3919999999999999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.1085714285714285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.3906666666666667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.0569999999999999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.0142857142857142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.0024500000000001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.0916666666666666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.1833333333333333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.2"/>
    <n v="58.06451612903225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.2796000000000001"/>
    <n v="186.8029197080292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.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.29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.07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.00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.55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.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.1052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.008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.212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.0033333333333334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.0916666666666666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.234285714285714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.3633666666666666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.0346657233816767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.2133333333333334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.86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.082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.4115384615384616"/>
    <n v="67.96296296296296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.1399999999999999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.5373333333333334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.0149999999999999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.0235000000000001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.0257142857142858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.5575000000000001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.00750000000000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.3940000000000001"/>
    <n v="26.02173913043478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.1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.04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.00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.1120000000000001"/>
    <n v="47.657142857142858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.02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.02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.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.3870588235294119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.0075000000000001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.3100000000000002E-2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.2400000000000006E-2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0.1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0.11272727272727273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0.15411764705882353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s v="$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0.2846666666666666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0.1333333333333333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6.6666666666666671E-3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0.21428571428571427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0.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0.20125000000000001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0.17899999999999999"/>
    <n v="25.57142857142857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s v="$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0.0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s v="$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s v="$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0.1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.3764705882352941E-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0.0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.0351999999999999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.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.0044999999999999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.3260000000000001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.1299999999999999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.0334000000000001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.2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.2963636363636364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.01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.0851428571428572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.0233333333333334"/>
    <n v="59.038461538461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.1024425000000002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.010154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.0624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.1345714285714286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.0265010000000001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.16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.0765274999999999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.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.1020000000000001"/>
    <n v="166.969696969696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.0820000000000001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.0024999999999999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.06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.4319999999999999"/>
    <n v="48.54237288135593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.0504166666666668"/>
    <n v="70.02777777777777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.0398000000000001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.2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.09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.0175000000000001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.28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.14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.507500000000000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.1096666666666666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.00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6.6666666666666671E-3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.267605633802817E-2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s v="$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s v="$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2.8E-3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0.59657142857142853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0.0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1.6666666666666666E-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4.4444444444444447E-5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0.89666666666666661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.4642857142857143E-2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.02E-2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.0045454545454544E-2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8.5199999999999998E-2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s v="$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0.19650000000000001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s v="$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2.0000000000000002E-5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6.6666666666666664E-4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0.30333333333333334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.01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.2173333333333334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.3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.0954999999999999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.00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.4013333333333333"/>
    <n v="61.82352941176470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.0000100000000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.19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.07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.279999999999999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.0640000000000001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.433333333333333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.04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.1002000000000001"/>
    <n v="72.38157894736842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.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.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.0542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.1916666666666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.52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.002"/>
    <n v="62.6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.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.0602199999999999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.046666666666666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.16666666666666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.0903333333333334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.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.125"/>
    <n v="64.28571428571429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.0209999999999999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.00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.0125"/>
    <n v="63.281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8.72E-2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0.21940000000000001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0.21299999999999999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0.41489795918367345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.1049999999999999E-2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.7E-2"/>
    <n v="23.6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0.16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0.16376923076923078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.0433333333333334E-2"/>
    <n v="75.46428571428570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3.7999999999999999E-2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0.34079999999999999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2E-3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2.5999999999999998E-4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0.16254545454545455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.5000000000000001E-2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2.0000000000000001E-4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.1999999999999998E-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0.0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4.0000000000000002E-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0.17666666666666667"/>
    <n v="81.53846153846153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0.0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.3333333333333334E-4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s v="$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.2E-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0.26937422295897223"/>
    <n v="46.42857142857143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4999999999999997E-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0.1255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2E-3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.44748684310884E-2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0.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2.6666666666666668E-2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s v="$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s v="$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s v="$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s v="$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0.52794871794871789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4.9639999999999997E-2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5.5555555555555556E-4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s v="$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0.13066666666666665"/>
    <n v="57.64705882352941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0.0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s v="$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s v="$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s v="$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s v="$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s v="$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.7500000000000002E-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0.27100000000000002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.4749999999999999E-2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0.16826666666666668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0.32500000000000001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s v="$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0.21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.4666666666666665E-2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0.0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0.10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0.17599999999999999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0.325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.2500000000000001E-2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.3999999999999999E-2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8.3333333333333332E-3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0.48833333333333334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s v="$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2.9999999999999997E-4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0.11533333333333333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0.67333333333333334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0.153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8.666666666666667E-2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2.2499999999999998E-3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.0833333333333334E-2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0.37412499999999999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6.666666666666667E-5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0.1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0.36359999999999998"/>
    <n v="33.66666666666666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3.3333333333333335E-3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s v="$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2.8571428571428571E-3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2E-3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1.7999999999999999E-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.3999999999999999E-2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s v="$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.1333333333333327E-2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0.12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0.1526666666666666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0.1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3.0000000000000001E-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0.0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0.13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.265E-2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s v="$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s v="$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8.3333333333333331E-5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0.15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0.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0.43833333333333335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s v="$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0.86135181975736563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0.12196620583717357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1E-3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2.2000000000000001E-3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9.0909090909090905E-3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s v="$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0.35639999999999999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s v="$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2.5000000000000001E-3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.2500000000000001E-2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.3666666666666664E-2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s v="$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0.15770000000000001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6.2500000000000003E-3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5.0000000000000004E-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9.6153846153846159E-4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s v="$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s v="$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0.2428571428571428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s v="$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2.5000000000000001E-4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0.32050000000000001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0.24333333333333335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.4999999999999999E-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4.1999999999999997E-3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.214285714285714E-2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s v="$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.3E-2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0.14249999999999999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6.0000000000000001E-3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0.2411764705882353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0.10539999999999999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.4690265486725665E-2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7.3333333333333334E-4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9.7142857142857135E-3"/>
    <n v="22.66666666666666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0.21099999999999999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0.78100000000000003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0.32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s v="$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0.47692307692307695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.4500000000000001E-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0.10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.8333333333333333E-2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0.18"/>
    <n v="64.28571428571429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.0833333333333333E-2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0.2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0.34802513464991025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.3333333333333339E-2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0.32050000000000001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9.7600000000000006E-2"/>
    <n v="37.538461538461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0.3775"/>
    <n v="11.61538461538461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.1333333333333333E-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s v="$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.1818181818181817E-2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0.2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.4100000000000002E-2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6.0000000000000002E-5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2.5000000000000001E-3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0.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0.16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s v="$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0.57199999999999995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0.16514285714285715"/>
    <n v="82.57142857142856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.25E-3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0.3775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1.84E-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0.10050000000000001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2E-3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.3333333333333334E-2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6.666666666666667E-5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2.5000000000000001E-3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0.0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3.8860103626943004E-2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0.24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7.5999999999999998E-2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s v="$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.2999999999999999E-2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s v="$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.4285714285714287E-4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0.14000000000000001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.0500000000000001E-2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8.666666666666667E-2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8.2857142857142851E-3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0.16666666666666666"/>
    <n v="33.33333333333333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8.3333333333333332E-3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0.69561111111111107"/>
    <n v="63.55837563451776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s v="$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.2500000000000001E-2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0.0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s v="$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.166666666666667E-2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0.28050000000000003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s v="$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0.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s v="$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6.8287037037037035E-2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0.25698702928870293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.4814814814814815E-2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0.36849999999999999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0.47049999999999997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0.11428571428571428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0.12039999999999999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0.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0.3125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4.1999999999999997E-3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2.0999999999999999E-3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s v="$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0.37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2.0000000000000001E-4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.2142857142857142E-2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.1999999999999999E-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0.17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8.0000000000000004E-4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6.6666666666666664E-4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s v="$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0.37533333333333335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0.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s v="$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0.1762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0.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0.22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.5333333333333333E-2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2.5000000000000001E-2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2.8500000000000001E-2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s v="$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.4500000000000001E-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.4210526315789474E-2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0.1925"/>
    <n v="64.16666666666667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499999999999999E-3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1.6666666666666668E-3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0.60899999999999999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0.0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0.34399999999999997"/>
    <n v="33.076923076923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0.16500000000000001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s v="$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4.0000000000000001E-3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.0571428571428572E-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0.26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0.28799999999999998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s v="$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8.8999999999999996E-2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s v="$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1.6666666666666668E-3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s v="$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0.15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0.0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0.2168571428571428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3.3333333333333335E-3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2.8571428571428571E-3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4.7E-2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s v="$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0.10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4.8000000000000001E-2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.2000000000000001E-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0.12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1.8181818181818181E-4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.4E-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0.36499999999999999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2.6666666666666668E-2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0.11428571428571428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s v="$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s v="$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.1111111111111112E-2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s v="$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s v="$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0.27400000000000002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0.1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0.21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6.9696969696969702E-2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0.70599999999999996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.0500000000000001E-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1.9666666666666666E-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s v="$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0.28666666666666668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.1333333333333331E-2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4.0000000000000002E-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2E-3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n v="1.4260827250608272"/>
    <n v="185.48101265822785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n v="1.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n v="1.0389999999999999"/>
    <n v="69.266666666666666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n v="1.2299154545454545"/>
    <n v="190.5502816901408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n v="1.0977744436109027"/>
    <n v="93.40425531914893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n v="1.064875"/>
    <n v="146.87931034482759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n v="1.0122222222222221"/>
    <n v="159.82456140350877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n v="1.0004342857142856"/>
    <n v="291.79333333333335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n v="1.2599800000000001"/>
    <n v="31.499500000000001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n v="1.0049999999999999"/>
    <n v="158.6842105263157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n v="1.2050000000000001"/>
    <n v="80.333333333333329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n v="1.6529333333333334"/>
    <n v="59.961305925030231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n v="1.5997142857142856"/>
    <n v="109.78431372549019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n v="1.0093333333333334"/>
    <n v="147.70731707317074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n v="1.0660000000000001"/>
    <n v="21.755102040816325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n v="1.0024166666666667"/>
    <n v="171.84285714285716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n v="1.0066666666666666"/>
    <n v="41.944444444444443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n v="1.0632110000000001"/>
    <n v="93.264122807017543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n v="1.4529411764705882"/>
    <n v="56.136363636363633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n v="1.002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n v="1.0913513513513513"/>
    <n v="199.9009900990099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n v="1.1714285714285715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n v="1.1850000000000001"/>
    <n v="103.04347826086956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n v="1.0880768571428572"/>
    <n v="66.346149825783982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n v="1.3333333333333333"/>
    <n v="57.142857142857146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n v="1.552"/>
    <n v="102.10526315789474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n v="1.1172500000000001"/>
    <n v="148.96666666666667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n v="1.0035000000000001"/>
    <n v="169.6056338028169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n v="1.2333333333333334"/>
    <n v="31.623931623931625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n v="1.0129975"/>
    <n v="76.45264150943396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n v="1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n v="1.0024604569420035"/>
    <n v="320.44943820224717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n v="1.0209523809523811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n v="1.3046153846153845"/>
    <n v="49.882352941176471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n v="1.665"/>
    <n v="59.464285714285715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n v="1.4215"/>
    <n v="193.84090909090909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n v="1.8344090909090909"/>
    <n v="159.51383399209487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n v="1.1004"/>
    <n v="41.6818181818181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n v="1.3098000000000001"/>
    <n v="150.89861751152074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n v="1.0135000000000001"/>
    <n v="126.6875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n v="1"/>
    <n v="105.26315789473684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n v="1.4185714285714286"/>
    <n v="117.51479289940828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n v="3.0865999999999998"/>
    <n v="117.36121673003802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n v="1"/>
    <n v="133.33333333333334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n v="1.2"/>
    <n v="98.360655737704917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n v="1.0416666666666667"/>
    <n v="194.44444444444446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n v="1.0761100000000001"/>
    <n v="76.865000000000009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n v="1.0794999999999999"/>
    <n v="56.815789473684212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n v="1"/>
    <n v="137.93103448275863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n v="1"/>
    <n v="27.272727272727273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n v="1.2801818181818181"/>
    <n v="118.33613445378151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n v="1.1620999999999999"/>
    <n v="223.48076923076923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n v="1.0963333333333334"/>
    <n v="28.1111111111111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n v="1.01"/>
    <n v="194.23076923076923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n v="1.2895348837209302"/>
    <n v="128.95348837209303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n v="1.0726249999999999"/>
    <n v="49.316091954022987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n v="1.0189999999999999"/>
    <n v="221.52173913043478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n v="1.0290999999999999"/>
    <n v="137.21333333333334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n v="1.0012570000000001"/>
    <n v="606.82242424242418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n v="1.0329622222222221"/>
    <n v="43.040092592592593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n v="1.4830000000000001"/>
    <n v="322.39130434782606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n v="1.5473333333333332"/>
    <n v="96.708333333333329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n v="1.1351849999999999"/>
    <n v="35.474531249999998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n v="1.7333333333333334"/>
    <n v="86.66666666666667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n v="1.0752857142857142"/>
    <n v="132.05263157894737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n v="1.1859999999999999"/>
    <n v="91.230769230769226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n v="1.1625000000000001"/>
    <n v="116.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n v="1.2716666666666667"/>
    <n v="21.194444444444443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n v="1.109423"/>
    <n v="62.327134831460668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n v="1.272"/>
    <n v="37.411764705882355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n v="1.2394444444444443"/>
    <n v="69.71875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n v="1.084090909090909"/>
    <n v="58.170731707317074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n v="1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n v="1.1293199999999999"/>
    <n v="19.471034482758618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n v="1.1542857142857144"/>
    <n v="85.957446808510639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n v="1.5333333333333334"/>
    <n v="30.666666666666668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n v="3.9249999999999998"/>
    <n v="60.384615384615387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n v="27.02"/>
    <n v="38.6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n v="1.27"/>
    <n v="40.268292682926827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n v="1.0725"/>
    <n v="273.82978723404256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n v="1.98"/>
    <n v="53.035714285714285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n v="1.0001249999999999"/>
    <n v="40.005000000000003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n v="1.0249999999999999"/>
    <n v="15.76923076923077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n v="1"/>
    <n v="71.42857142857143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n v="1.2549999999999999"/>
    <n v="71.714285714285708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n v="1.0646666666666667"/>
    <n v="375.76470588235293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n v="1.046"/>
    <n v="104.6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n v="1.0285714285714285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n v="1.1506666666666667"/>
    <n v="123.2857142857142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n v="1.004"/>
    <n v="31.375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n v="1.2"/>
    <n v="78.26086956521739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n v="1.052"/>
    <n v="122.3255813953488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n v="1.1060000000000001"/>
    <n v="73.733333333333334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n v="1.04"/>
    <n v="21.666666666666668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n v="1.3142857142857143"/>
    <n v="21.904761904761905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n v="1.1466666666666667"/>
    <n v="50.588235294117645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n v="1.0625"/>
    <n v="53.125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n v="1.0625"/>
    <n v="56.666666666666664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n v="1.0601933333333333"/>
    <n v="40.776666666666664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n v="1"/>
    <n v="192.30769230769232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n v="1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n v="1.2775000000000001"/>
    <n v="117.92307692307692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n v="1.0515384615384615"/>
    <n v="27.897959183673468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n v="1.2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n v="1.074090909090909"/>
    <n v="39.383333333333333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n v="1.0049999999999999"/>
    <n v="186.111111111111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n v="1.0246666666666666"/>
    <n v="111.3768115942029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n v="2.4666666666666668"/>
    <n v="78.723404255319153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n v="2.1949999999999998"/>
    <n v="46.702127659574465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n v="1.3076923076923077"/>
    <n v="65.384615384615387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n v="1.5457142857142858"/>
    <n v="102.0754716981132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n v="1.04"/>
    <n v="64.197530864197532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n v="1.41"/>
    <n v="90.384615384615387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n v="1.0333333333333334"/>
    <n v="88.571428571428569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n v="1.4044444444444444"/>
    <n v="28.727272727272727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n v="1.1365714285714286"/>
    <n v="69.78947368421052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n v="1.0049377777777779"/>
    <n v="167.48962962962963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n v="1.1303159999999999"/>
    <n v="144.91230769230768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n v="1.0455692307692308"/>
    <n v="91.840540540540545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n v="1.4285714285714287E-4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n v="3.3333333333333332E-4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n v="0"/>
    <s v="$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n v="2.7454545454545453E-3"/>
    <n v="25.166666666666668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n v="0"/>
    <s v="$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n v="0.14000000000000001"/>
    <n v="11.666666666666666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n v="5.5480000000000002E-2"/>
    <n v="106.69230769230769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n v="2.375E-2"/>
    <n v="47.5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n v="1.8669999999999999E-2"/>
    <n v="311.16666666666669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n v="0"/>
    <s v="$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n v="0"/>
    <s v="$0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n v="0"/>
    <s v="$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n v="9.5687499999999995E-2"/>
    <n v="94.506172839506178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n v="0"/>
    <s v="$0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n v="0"/>
    <s v="$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n v="0.13433333333333333"/>
    <n v="80.599999999999994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n v="0"/>
    <s v="$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n v="0"/>
    <s v="$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n v="3.1413333333333335E-2"/>
    <n v="81.241379310344826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n v="1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n v="0"/>
    <s v="$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n v="0.10775"/>
    <n v="46.178571428571431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n v="3.3333333333333335E-3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n v="0"/>
    <s v="$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n v="0.27600000000000002"/>
    <n v="55.945945945945944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n v="7.5111111111111115E-2"/>
    <n v="37.555555555555557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n v="5.7499999999999999E-3"/>
    <n v="38.333333333333336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n v="0"/>
    <s v="$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n v="8.0000000000000004E-4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n v="9.1999999999999998E-3"/>
    <n v="15.333333333333334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n v="0.23163076923076922"/>
    <n v="449.43283582089555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n v="5.5999999999999995E-4"/>
    <n v="28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n v="7.8947368421052633E-5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n v="7.1799999999999998E-3"/>
    <n v="35.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n v="2.6666666666666668E-2"/>
    <n v="13.333333333333334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n v="6.0000000000000002E-5"/>
    <n v="20.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n v="5.0999999999999997E-2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n v="2.671118530884808E-3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n v="0"/>
    <s v="$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n v="2.0000000000000002E-5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n v="0"/>
    <s v="$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n v="1E-4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n v="0.15535714285714286"/>
    <n v="43.5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n v="0"/>
    <s v="$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n v="5.3333333333333332E-3"/>
    <n v="91.428571428571431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n v="0"/>
    <s v="$0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n v="0.6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n v="1E-4"/>
    <n v="5.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n v="4.0625000000000001E-2"/>
    <n v="108.333333333333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n v="0.224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n v="3.2500000000000001E-2"/>
    <n v="32.5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n v="2.0000000000000002E-5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n v="0"/>
    <s v="$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n v="0"/>
    <s v="$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n v="0"/>
    <s v="$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n v="6.4850000000000005E-2"/>
    <n v="49.884615384615387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n v="0"/>
    <s v="$0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n v="0.4"/>
    <n v="25.714285714285715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n v="0"/>
    <s v="$0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n v="0.2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n v="0.33416666666666667"/>
    <n v="30.846153846153847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n v="0.21092608822670172"/>
    <n v="180.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n v="0"/>
    <s v="$0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n v="0.35855999999999999"/>
    <n v="373.5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n v="3.4000000000000002E-2"/>
    <n v="25.5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n v="5.5E-2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n v="0"/>
    <s v="$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n v="0.16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n v="0"/>
    <s v="$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n v="6.8999999999999997E-4"/>
    <n v="69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n v="4.1666666666666666E-3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n v="0.05"/>
    <n v="83.333333333333329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n v="1.7E-5"/>
    <n v="5.666666666666667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n v="0"/>
    <s v="$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n v="1.1999999999999999E-3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n v="0"/>
    <s v="$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n v="0.41857142857142859"/>
    <n v="77.10526315789474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n v="0.1048"/>
    <n v="32.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n v="1.116E-2"/>
    <n v="46.5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n v="0"/>
    <s v="$0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n v="0.26192500000000002"/>
    <n v="87.308333333333337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n v="0.58461538461538465"/>
    <n v="54.285714285714285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n v="0"/>
    <s v="$0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n v="0.2984"/>
    <n v="93.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n v="0.50721666666666665"/>
    <n v="117.68368136117556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n v="0.16250000000000001"/>
    <n v="76.470588235294116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n v="0"/>
    <s v="$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n v="0.15214285714285714"/>
    <n v="163.84615384615384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n v="0"/>
    <s v="$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n v="0"/>
    <s v="$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n v="0.2525"/>
    <n v="91.81818181818181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n v="0.44600000000000001"/>
    <n v="185.83333333333334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n v="1.5873015873015873E-4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n v="4.0000000000000002E-4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n v="8.0000000000000007E-5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n v="2.2727272727272726E-3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n v="0.55698440000000005"/>
    <n v="331.53833333333336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n v="0.11942999999999999"/>
    <n v="314.2894736842105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n v="0.02"/>
    <n v="100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n v="0.17630000000000001"/>
    <n v="115.98684210526316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n v="7.1999999999999998E-3"/>
    <n v="120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n v="0"/>
    <s v="$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n v="0.13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n v="0"/>
    <s v="$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n v="0"/>
    <s v="$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n v="0"/>
    <s v="$0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n v="8.6206896551724137E-3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n v="0"/>
    <s v="$0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n v="0"/>
    <s v="$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n v="0"/>
    <s v="$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n v="4.0000000000000001E-3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n v="0"/>
    <s v="$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n v="2.75E-2"/>
    <n v="15.714285714285714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n v="0"/>
    <s v="$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n v="0.40100000000000002"/>
    <n v="80.2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n v="0"/>
    <s v="$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n v="0"/>
    <s v="$0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n v="3.3333333333333335E-3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n v="0"/>
    <s v="$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n v="0.25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n v="1.0763413333333334"/>
    <n v="117.84759124087591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n v="1.1263736263736264"/>
    <n v="109.04255319148936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n v="1.1346153846153846"/>
    <n v="73.019801980198025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n v="1.0259199999999999"/>
    <n v="78.195121951219505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n v="1.1375714285714287"/>
    <n v="47.398809523809526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n v="1.0371999999999999"/>
    <n v="54.020833333333336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n v="3.0546000000000002"/>
    <n v="68.488789237668158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n v="1.341"/>
    <n v="108.14516129032258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n v="1.0133294117647058"/>
    <n v="589.95205479452056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n v="1.1292"/>
    <n v="48.051063829787232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n v="1.0558333333333334"/>
    <n v="72.482837528604122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n v="1.2557142857142858"/>
    <n v="57.077922077922075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n v="1.8455999999999999"/>
    <n v="85.444444444444443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n v="1.0073333333333334"/>
    <n v="215.8571428571428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n v="1.1694724999999999"/>
    <n v="89.38643312101911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n v="1.0673325"/>
    <n v="45.418404255319146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n v="1.391"/>
    <n v="65.756363636363631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n v="1.0672648571428571"/>
    <n v="66.70405357142856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n v="1.9114"/>
    <n v="83.345930232558146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n v="1.3193789333333332"/>
    <n v="105.04609341825902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n v="1.0640000000000001"/>
    <n v="120.90909090909091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n v="1.0740000000000001"/>
    <n v="97.6363636363636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n v="2.4"/>
    <n v="41.379310344827587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n v="1.1808107999999999"/>
    <n v="30.654485981308412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n v="1.1819999999999999"/>
    <n v="64.945054945054949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n v="1.111"/>
    <n v="95.775862068965523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n v="1.4550000000000001"/>
    <n v="40.41666666666666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n v="1.3162883248730965"/>
    <n v="78.578424242424248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n v="1.1140000000000001"/>
    <n v="50.1801801801801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n v="1.4723377"/>
    <n v="92.251735588972423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n v="1.5260869565217392"/>
    <n v="57.540983606557376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n v="1.0468"/>
    <n v="109.42160278745645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n v="1.7743366666666667"/>
    <n v="81.892461538461546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n v="1.077758"/>
    <n v="45.667711864406776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n v="1.56"/>
    <n v="55.221238938053098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n v="1.08395"/>
    <n v="65.298192771084331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n v="1.476"/>
    <n v="95.225806451612897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n v="1.1038153846153846"/>
    <n v="75.444794952681391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n v="1.5034814814814814"/>
    <n v="97.816867469879512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n v="1.5731829411764706"/>
    <n v="87.685606557377056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n v="1.5614399999999999"/>
    <n v="54.748948106591868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n v="1.2058763636363636"/>
    <n v="83.953417721518989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n v="1.0118888888888888"/>
    <n v="254.38547486033519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n v="1.142725"/>
    <n v="101.8269801980198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n v="1.0462615"/>
    <n v="55.066394736842106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n v="2.2882507142857142"/>
    <n v="56.901438721136763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n v="1.0915333333333332"/>
    <n v="121.28148148148148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n v="1.7629999999999999"/>
    <n v="91.18965517241379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n v="1.0321061999999999"/>
    <n v="115.44812080536913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n v="1.0482"/>
    <n v="67.771551724137936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n v="1.0668444444444445"/>
    <n v="28.576190476190476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n v="1.2001999999999999"/>
    <n v="46.8828125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n v="1.0150693333333334"/>
    <n v="154.4223123732251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n v="1.0138461538461538"/>
    <n v="201.22137404580153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n v="1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n v="1.3310911999999999"/>
    <n v="100.08204511278196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n v="1.187262"/>
    <n v="230.08953488372092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n v="1.0064"/>
    <n v="141.74647887323943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n v="1.089324126984127"/>
    <n v="56.344351395730705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n v="1.789525"/>
    <n v="73.341188524590166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n v="1.0172264"/>
    <n v="85.337785234899329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n v="1.1873499999999999"/>
    <n v="61.496215139442228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n v="1.0045999999999999"/>
    <n v="93.018518518518519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n v="1.3746666666666667"/>
    <n v="50.292682926829265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n v="2.3164705882352941"/>
    <n v="106.4324324324324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n v="1.3033333333333332"/>
    <n v="51.719576719576722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n v="2.9289999999999998"/>
    <n v="36.612499999999997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n v="1.1131818181818183"/>
    <n v="42.51736111111111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n v="1.0556666666666668"/>
    <n v="62.71287128712871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n v="1.1894444444444445"/>
    <n v="89.957983193277315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n v="1.04129"/>
    <n v="28.924722222222222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n v="1.0410165"/>
    <n v="138.8022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n v="1.1187499999999999"/>
    <n v="61.301369863013697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n v="1.0473529411764706"/>
    <n v="80.202702702702709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n v="3.8515000000000001"/>
    <n v="32.09583333333333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n v="1.01248"/>
    <n v="200.888888888888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n v="1.1377333333333333"/>
    <n v="108.0126582278481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n v="1.0080333333333333"/>
    <n v="95.699367088607602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n v="2.8332000000000002"/>
    <n v="49.88028169014084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n v="1.1268"/>
    <n v="110.47058823529412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n v="1.0658000000000001"/>
    <n v="134.91139240506328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n v="1.0266285714285714"/>
    <n v="106.62314540059347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n v="1.0791200000000001"/>
    <n v="145.04301075268816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n v="1.2307407407407407"/>
    <n v="114.58620689655173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n v="1.016"/>
    <n v="105.3170731707317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n v="1.04396"/>
    <n v="70.921195652173907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n v="1.1292973333333334"/>
    <n v="147.17167680278018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n v="1.3640000000000001"/>
    <n v="160.47058823529412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n v="1.036144"/>
    <n v="156.04578313253012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n v="1.0549999999999999"/>
    <n v="63.17365269461078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n v="1.0182857142857142"/>
    <n v="104.82352941176471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n v="1.0660499999999999"/>
    <n v="97.356164383561648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n v="1.13015"/>
    <n v="203.6306306306306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n v="1.252275"/>
    <n v="188.31203007518798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n v="1.0119"/>
    <n v="146.65217391304347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n v="1.0276470588235294"/>
    <n v="109.1875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n v="1.1683911999999999"/>
    <n v="59.249046653144013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n v="1.0116833333333335"/>
    <n v="97.904838709677421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n v="1.1013360000000001"/>
    <n v="70.000169491525426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n v="1.0808333333333333"/>
    <n v="72.865168539325836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n v="1.2502285714285715"/>
    <n v="146.34782608695653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n v="1.0671428571428572"/>
    <n v="67.909090909090907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n v="1.0036639999999999"/>
    <n v="169.8508307692307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n v="1.0202863333333334"/>
    <n v="58.413339694656486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n v="1.0208358208955224"/>
    <n v="119.99298245614035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n v="1.2327586206896552"/>
    <n v="99.860335195530723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n v="1.7028880000000002"/>
    <n v="90.579148936170213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n v="1.1159049999999999"/>
    <n v="117.77361477572559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n v="1.03"/>
    <n v="86.554621848739501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n v="1.0663570159857905"/>
    <n v="71.899281437125751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n v="1.1476"/>
    <n v="129.81900452488688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n v="1.2734117647058822"/>
    <n v="44.912863070539416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n v="1.1656"/>
    <n v="40.755244755244753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n v="1.0861819426615318"/>
    <n v="103.52394779771615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n v="1.0394285714285714"/>
    <n v="125.44827586206897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n v="1.1625714285714286"/>
    <n v="246.60606060606059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n v="1.0269239999999999"/>
    <n v="79.40134020618556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n v="1.74"/>
    <n v="86.138613861386133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n v="1.03088"/>
    <n v="193.04868913857678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n v="1.0485537190082646"/>
    <n v="84.023178807947019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n v="1.0137499999999999"/>
    <n v="139.8275862068965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n v="1.1107699999999998"/>
    <n v="109.82189265536722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n v="1.2415933781686497"/>
    <n v="139.53488372093022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n v="1.0133333333333334"/>
    <n v="347.84615384615387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n v="1.1016142857142857"/>
    <n v="68.24159292035398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n v="1.0397333333333334"/>
    <n v="239.93846153846152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n v="1.013157894736842"/>
    <n v="287.31343283582089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n v="1.033501"/>
    <n v="86.84882352941176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n v="1.04112"/>
    <n v="81.84905660377359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n v="1.1015569230769231"/>
    <n v="42.874970059880241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n v="1.2202"/>
    <n v="709.41860465116281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n v="1.1416866666666667"/>
    <n v="161.25517890772127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n v="1.2533333333333334"/>
    <n v="41.777777777777779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n v="1.0666666666666667"/>
    <n v="89.887640449438209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n v="1.3065"/>
    <n v="45.051724137931032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n v="1.2"/>
    <n v="42.85714285714285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n v="1.0595918367346939"/>
    <n v="54.083333333333336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n v="1.1439999999999999"/>
    <n v="103.21804511278195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n v="1.1176666666666666"/>
    <n v="40.397590361445786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n v="1.1608000000000001"/>
    <n v="116.8590604026845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n v="1.415"/>
    <n v="115.51020408163265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n v="1.0472999999999999"/>
    <n v="104.31274900398407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n v="2.5583333333333331"/>
    <n v="69.772727272727266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n v="2.0670670670670672"/>
    <n v="43.020833333333336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n v="1.1210500000000001"/>
    <n v="58.540469973890339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n v="1.05982"/>
    <n v="111.79535864978902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n v="1.0016666666666667"/>
    <n v="46.23076923076923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n v="2.1398947368421051"/>
    <n v="144.69039145907473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n v="1.2616000000000001"/>
    <n v="88.845070422535215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n v="1.8153547058823529"/>
    <n v="81.75107284768211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n v="1"/>
    <n v="71.428571428571431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n v="1.0061"/>
    <n v="104.25906735751295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n v="1.009027027027027"/>
    <n v="90.616504854368927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n v="1.10446"/>
    <n v="157.33048433048432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n v="1.118936170212766"/>
    <n v="105.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n v="1.0804450000000001"/>
    <n v="58.719836956521746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n v="1.0666666666666667"/>
    <n v="81.632653061224488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n v="1.0390027322404372"/>
    <n v="56.460043668122275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n v="1.2516"/>
    <n v="140.1044776119403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n v="1.0680499999999999"/>
    <n v="224.85263157894738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n v="1.1230249999999999"/>
    <n v="181.13306451612902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n v="1.0381199999999999"/>
    <n v="711.04109589041093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n v="1.4165000000000001"/>
    <n v="65.883720930232556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n v="1.0526"/>
    <n v="75.185714285714283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n v="1.0309142857142857"/>
    <n v="133.14391143911439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n v="1.0765957446808512"/>
    <n v="55.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n v="1.0770464285714285"/>
    <n v="86.163714285714292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n v="1.0155000000000001"/>
    <n v="92.318181818181813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n v="1.0143766666666667"/>
    <n v="160.16473684210527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n v="1.3680000000000001"/>
    <n v="45.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n v="1.2829999999999999"/>
    <n v="183.28571428571428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n v="1.0105"/>
    <n v="125.78838174273859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n v="1.2684"/>
    <n v="57.654545454545456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n v="1.0508593749999999"/>
    <n v="78.660818713450297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n v="1.0285405405405406"/>
    <n v="91.480769230769226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n v="1.0214714285714286"/>
    <n v="68.0980952380952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n v="1.2021700000000002"/>
    <n v="48.08680000000000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n v="1.0024761904761905"/>
    <n v="202.42307692307693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n v="1.0063392857142857"/>
    <n v="216.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n v="1.004375"/>
    <n v="110.06849315068493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n v="4.3939393939393936E-3"/>
    <n v="4.83333333333333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n v="2.0066666666666667E-2"/>
    <n v="50.166666666666664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n v="1.0749999999999999E-2"/>
    <n v="35.833333333333336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n v="7.6499999999999997E-3"/>
    <n v="11.76923076923077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n v="6.7966666666666675E-2"/>
    <n v="40.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n v="1.2E-4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n v="1.3299999999999999E-2"/>
    <n v="16.62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n v="0"/>
    <s v="$0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n v="5.6333333333333332E-2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n v="0"/>
    <s v="$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n v="2.4E-2"/>
    <n v="4.8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n v="0.13833333333333334"/>
    <n v="51.87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n v="9.5000000000000001E-2"/>
    <n v="71.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n v="0"/>
    <s v="$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n v="0.05"/>
    <n v="62.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n v="2.7272727272727273E-5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n v="0"/>
    <s v="$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n v="0"/>
    <s v="$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n v="9.3799999999999994E-2"/>
    <n v="170.54545454545453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n v="0"/>
    <s v="$0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n v="1E-3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n v="0"/>
    <s v="$0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n v="0.39358823529411763"/>
    <n v="393.58823529411762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n v="1E-3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n v="0.05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n v="3.3333333333333335E-5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n v="7.2952380952380949E-2"/>
    <n v="47.87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n v="1.6666666666666666E-4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n v="3.2804E-2"/>
    <n v="20.502500000000001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n v="2.2499999999999999E-2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n v="7.92E-3"/>
    <n v="56.571428571428569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n v="0"/>
    <s v="$0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n v="0.64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n v="2.740447957839262E-4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n v="8.2000000000000007E-3"/>
    <n v="16.39999999999999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n v="6.9230769230769226E-4"/>
    <n v="22.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n v="6.8631863186318634E-3"/>
    <n v="20.333333333333332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n v="0"/>
    <s v="$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n v="8.2100000000000006E-2"/>
    <n v="16.75510204081632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n v="6.4102564102564103E-4"/>
    <n v="2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n v="2.9411764705882353E-3"/>
    <n v="12.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n v="0"/>
    <s v="$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n v="0"/>
    <s v="$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n v="2.2727272727272728E-2"/>
    <n v="113.636363636363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n v="9.9009900990099011E-4"/>
    <n v="1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n v="0.26953125"/>
    <n v="17.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n v="7.6E-3"/>
    <n v="15.2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n v="0.21575"/>
    <n v="110.6410256410256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n v="0"/>
    <s v="$0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n v="0"/>
    <s v="$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n v="1.0200000000000001E-2"/>
    <n v="25.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n v="0.11892727272727273"/>
    <n v="38.476470588235294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n v="0.17624999999999999"/>
    <n v="28.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n v="2.87E-2"/>
    <n v="61.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n v="3.0303030303030303E-4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n v="0"/>
    <s v="$0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n v="2.2302681818181819E-2"/>
    <n v="39.569274193548388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n v="0"/>
    <s v="$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n v="0"/>
    <s v="$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n v="0.3256"/>
    <n v="88.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n v="0.19409999999999999"/>
    <n v="55.457142857142856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n v="6.0999999999999999E-2"/>
    <n v="87.142857142857139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n v="1E-3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n v="0.502"/>
    <n v="51.224489795918366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n v="1.8625E-3"/>
    <n v="13.54545454545454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n v="0.21906971229845085"/>
    <n v="66.520080000000007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n v="9.0909090909090904E-5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n v="0"/>
    <s v="$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n v="0"/>
    <s v="$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n v="2.8667813379201833E-3"/>
    <n v="71.666666666666671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n v="0"/>
    <s v="$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n v="0"/>
    <s v="$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n v="0"/>
    <s v="$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n v="0"/>
    <s v="$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n v="1.5499999999999999E-3"/>
    <n v="10.333333333333334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n v="0"/>
    <s v="$0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n v="1.6666666666666667E-5"/>
    <n v="1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n v="6.6964285714285711E-3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n v="4.5985132395404561E-2"/>
    <n v="136.090909090909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n v="9.5500000000000002E-2"/>
    <n v="73.461538461538467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n v="3.307692307692308E-2"/>
    <n v="53.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n v="0"/>
    <s v="$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n v="1.15E-2"/>
    <n v="57.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n v="1.7538461538461537E-2"/>
    <n v="12.666666666666666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n v="1.3673469387755101E-2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n v="4.3333333333333331E-3"/>
    <n v="3.7142857142857144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n v="1.25E-3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n v="3.2000000000000001E-2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n v="8.0000000000000002E-3"/>
    <n v="133.33333333333334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n v="2E-3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n v="0"/>
    <s v="$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n v="0.03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n v="1.3749999999999999E-3"/>
    <n v="5.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n v="0.13924"/>
    <n v="102.38235294117646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n v="3.3333333333333333E-2"/>
    <n v="16.666666666666668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n v="0.25413402061855672"/>
    <n v="725.02941176470586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n v="0"/>
    <s v="$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n v="1.3666666666666667E-2"/>
    <n v="68.333333333333329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n v="0"/>
    <s v="$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n v="0.22881426547787684"/>
    <n v="39.228571428571428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n v="1.0209999999999999"/>
    <n v="150.14705882352942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n v="1.0464"/>
    <n v="93.428571428571431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n v="1.1466666666666667"/>
    <n v="110.9677419354838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n v="1.206"/>
    <n v="71.785714285714292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n v="1.0867285714285715"/>
    <n v="29.258076923076924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n v="1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n v="1.1399999999999999"/>
    <n v="74.34782608695651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n v="1.0085"/>
    <n v="63.829113924050631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n v="1.1565217391304348"/>
    <n v="44.33333333333333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n v="1.3041666666666667"/>
    <n v="86.944444444444443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n v="1.0778267254038179"/>
    <n v="126.55172413793103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n v="1"/>
    <n v="129.0322580645161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n v="1.2324999999999999"/>
    <n v="71.242774566473983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n v="1.002"/>
    <n v="117.8823529411764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n v="1.0466666666666666"/>
    <n v="327.08333333333331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n v="1.0249999999999999"/>
    <n v="34.745762711864408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n v="1.1825757575757576"/>
    <n v="100.06410256410257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n v="1.2050000000000001"/>
    <n v="40.847457627118644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n v="3.0242"/>
    <n v="252.01666666666668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n v="1.00644"/>
    <n v="25.161000000000001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n v="6.666666666666667E-5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n v="5.5555555555555558E-3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n v="3.9999999999999998E-6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n v="3.1818181818181819E-3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n v="1.2E-2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n v="0.27383999999999997"/>
    <n v="402.70588235294116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n v="8.6666666666666663E-4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n v="0"/>
    <s v="$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n v="8.9999999999999998E-4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n v="2.7199999999999998E-2"/>
    <n v="8.5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n v="7.0000000000000001E-3"/>
    <n v="8.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n v="5.0413333333333331E-2"/>
    <n v="135.03571428571428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n v="0"/>
    <s v="$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n v="4.9199999999999999E-3"/>
    <n v="20.5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n v="0.36589147286821705"/>
    <n v="64.363636363636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n v="0"/>
    <s v="$0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n v="2.5000000000000001E-2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n v="9.1066666666666674E-3"/>
    <n v="68.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n v="0"/>
    <s v="$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n v="2.0833333333333335E-4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n v="1.2E-4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n v="3.6666666666666666E-3"/>
    <n v="27.5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n v="0"/>
    <s v="$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n v="9.0666666666666662E-4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n v="5.5555555555555558E-5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n v="0"/>
    <s v="$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n v="2.0000000000000001E-4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n v="0"/>
    <s v="$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n v="0.01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n v="8.0000000000000002E-3"/>
    <n v="20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n v="1.6705882352941177E-3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n v="4.2399999999999998E-3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n v="0"/>
    <s v="$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n v="3.892538925389254E-3"/>
    <n v="38.444444444444443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n v="7.1556350626118068E-3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n v="4.3166666666666666E-3"/>
    <n v="64.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n v="1.2500000000000001E-5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n v="2E-3"/>
    <n v="10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n v="1.12E-4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n v="1.4583333333333334E-2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n v="3.3333333333333332E-4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n v="0"/>
    <s v="$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n v="0"/>
    <s v="$0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n v="1.1111111111111112E-4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n v="0.01"/>
    <n v="5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n v="0"/>
    <s v="$0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n v="5.5999999999999999E-3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n v="9.0833333333333335E-2"/>
    <n v="389.28571428571428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n v="3.3444444444444443E-2"/>
    <n v="150.5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n v="1.3333333333333334E-4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n v="4.4600000000000001E-2"/>
    <n v="24.777777777777779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n v="6.0999999999999997E-4"/>
    <n v="30.5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n v="3.3333333333333333E-2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n v="0.23"/>
    <n v="16.42857142857142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n v="1.0399999999999999E-3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n v="4.2599999999999999E-3"/>
    <n v="53.25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n v="2.9999999999999997E-4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n v="2.6666666666666666E-3"/>
    <n v="10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n v="0.34"/>
    <n v="121.42857142857143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n v="6.2E-4"/>
    <n v="15.5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n v="0.02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n v="1.4E-2"/>
    <n v="23.333333333333332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n v="0"/>
    <s v="$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n v="3.9334666666666664E-2"/>
    <n v="45.386153846153846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n v="0"/>
    <s v="$0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n v="2.6200000000000001E-2"/>
    <n v="16.375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n v="2E-3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n v="0"/>
    <s v="$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n v="9.7400000000000004E-3"/>
    <n v="292.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n v="6.41025641025641E-3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n v="0"/>
    <s v="$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n v="0"/>
    <s v="$0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n v="0"/>
    <s v="$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n v="0.21363333333333334"/>
    <n v="105.93388429752066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n v="0"/>
    <s v="$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n v="0"/>
    <s v="$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n v="0"/>
    <s v="$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n v="0.03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n v="0"/>
    <s v="$0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n v="3.9999999999999998E-7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n v="0.01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n v="1.044E-2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n v="5.6833333333333333E-2"/>
    <n v="37.888888888888886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n v="0"/>
    <s v="$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n v="0"/>
    <s v="$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n v="0"/>
    <s v="$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n v="0.17380000000000001"/>
    <n v="111.4102564102564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n v="2.0000000000000001E-4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n v="0"/>
    <s v="$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n v="1.75E-3"/>
    <n v="116.666666666666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n v="8.3340278356529708E-4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n v="1.38E-2"/>
    <n v="76.666666666666671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n v="0"/>
    <s v="$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n v="0.1245"/>
    <n v="49.8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n v="2.0000000000000001E-4"/>
    <n v="1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n v="8.0000000000000007E-5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n v="2E-3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n v="0"/>
    <s v="$0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n v="9.0000000000000006E-5"/>
    <n v="3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n v="9.9999999999999995E-7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n v="1.4428571428571428"/>
    <n v="50.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n v="1.1916249999999999"/>
    <n v="151.31746031746033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n v="14.604850000000001"/>
    <n v="134.359245630174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n v="1.0580799999999999"/>
    <n v="174.02631578947367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n v="3.0011791999999997"/>
    <n v="73.486268364348675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n v="2.7869999999999999"/>
    <n v="23.518987341772153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n v="1.3187625000000001"/>
    <n v="39.074444444444445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n v="1.0705"/>
    <n v="125.94117647058823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n v="1.2682285714285715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n v="1.3996"/>
    <n v="42.670731707317074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n v="1.1240000000000001"/>
    <n v="35.125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n v="1.00528"/>
    <n v="239.35238095238094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n v="1.0046666666666666"/>
    <n v="107.6428571428571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n v="1.4144600000000001"/>
    <n v="95.830623306233065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n v="2.6729166666666666"/>
    <n v="31.663376110562684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n v="1.4688749999999999"/>
    <n v="42.886861313868614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n v="2.1356000000000002"/>
    <n v="122.73563218390805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n v="1.2569999999999999"/>
    <n v="190.45454545454547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n v="1.0446206037108834"/>
    <n v="109.33695652173913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n v="1.0056666666666667"/>
    <n v="143.66666666666666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n v="3.058E-2"/>
    <n v="84.944444444444443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n v="9.4999999999999998E-3"/>
    <n v="10.555555555555555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n v="4.0000000000000001E-3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n v="3.5000000000000001E-3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n v="7.5333333333333335E-2"/>
    <n v="31.17241379310344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n v="0.18640000000000001"/>
    <n v="155.33333333333334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n v="4.0000000000000003E-5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n v="0.1002"/>
    <n v="178.92857142857142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n v="4.5600000000000002E-2"/>
    <n v="27.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n v="0.21507499999999999"/>
    <n v="1536.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n v="0.29276666666666668"/>
    <n v="84.99677419354839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n v="0.39426666666666665"/>
    <n v="788.533333333333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n v="0.21628"/>
    <n v="50.29767441860465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n v="2.0500000000000002E-3"/>
    <n v="68.333333333333329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n v="2.9999999999999997E-4"/>
    <n v="7.5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n v="0.14849999999999999"/>
    <n v="34.269230769230766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n v="1.4710000000000001E-2"/>
    <n v="61.291666666666664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n v="0.25584000000000001"/>
    <n v="133.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n v="3.8206896551724136E-2"/>
    <n v="65.17647058823529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n v="0.15485964912280703"/>
    <n v="93.90425531914893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n v="0.25912000000000002"/>
    <n v="150.65116279069767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n v="4.0000000000000002E-4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n v="1.06E-3"/>
    <n v="13.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n v="8.5142857142857138E-3"/>
    <n v="99.333333333333329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n v="7.4837500000000001E-2"/>
    <n v="177.39259259259259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n v="0.27650000000000002"/>
    <n v="55.3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n v="0"/>
    <s v="$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n v="3.5499999999999997E-2"/>
    <n v="591.66666666666663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n v="0.72989999999999999"/>
    <n v="405.5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n v="0.57648750000000004"/>
    <n v="343.14732142857144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n v="0.1234"/>
    <n v="72.588235294117652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n v="5.1999999999999998E-3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n v="6.5299999999999997E-2"/>
    <n v="6.4975124378109452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n v="0.35338000000000003"/>
    <n v="119.38513513513513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n v="3.933333333333333E-3"/>
    <n v="84.285714285714292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n v="1.06E-2"/>
    <n v="90.857142857142861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n v="5.7142857142857145E-6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n v="0.46379999999999999"/>
    <n v="20.342105263157894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n v="0.15390000000000001"/>
    <n v="530.68965517241384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n v="0.824221076923077"/>
    <n v="120.39184269662923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n v="2.6866666666666667E-2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n v="0.26600000000000001"/>
    <n v="291.33333333333331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n v="0.30813400000000002"/>
    <n v="124.91918918918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n v="5.5800000000000002E-2"/>
    <n v="119.57142857142857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n v="8.7454545454545458E-3"/>
    <n v="120.25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n v="9.7699999999999992E-3"/>
    <n v="195.4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n v="0"/>
    <s v="$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n v="0.78927352941176465"/>
    <n v="117.69868421052631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n v="0.22092500000000001"/>
    <n v="23.948509485094849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n v="4.0666666666666663E-3"/>
    <n v="30.5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n v="0"/>
    <s v="$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n v="0.33790999999999999"/>
    <n v="99.973372781065095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n v="2.1649484536082476E-3"/>
    <n v="26.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n v="7.9600000000000001E-3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n v="0.14993333333333334"/>
    <n v="80.321428571428569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n v="5.0509090909090906E-2"/>
    <n v="115.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n v="0.10214285714285715"/>
    <n v="44.6875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n v="3.0500000000000002E-3"/>
    <n v="76.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n v="7.4999999999999997E-3"/>
    <n v="22.5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n v="1.2933333333333333E-2"/>
    <n v="19.39999999999999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n v="1.4394736842105262"/>
    <n v="66.707317073170728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n v="1.2210975609756098"/>
    <n v="84.14285714285713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n v="1.3202400000000001"/>
    <n v="215.72549019607843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n v="1.0938000000000001"/>
    <n v="54.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n v="1.0547157142857144"/>
    <n v="51.62944055944056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n v="1.0035000000000001"/>
    <n v="143.35714285714286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n v="1.014"/>
    <n v="72.428571428571431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n v="1.5551428571428572"/>
    <n v="36.530201342281877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n v="1.05566"/>
    <n v="60.903461538461535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n v="1.3065"/>
    <n v="43.55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n v="1.3219000000000001"/>
    <n v="99.766037735849054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n v="1.26"/>
    <n v="88.732394366197184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n v="1.6"/>
    <n v="4.9230769230769234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n v="1.2048000000000001"/>
    <n v="17.822485207100591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n v="1.2552941176470589"/>
    <n v="187.19298245614036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n v="1.1440638297872341"/>
    <n v="234.80786026200875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n v="3.151388888888889"/>
    <n v="105.0462962962962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n v="1.224"/>
    <n v="56.666666666666664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n v="1.0673333333333332"/>
    <n v="39.048780487804876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n v="1.5833333333333333"/>
    <n v="68.345323741007192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n v="1.0740000000000001"/>
    <n v="169.57894736842104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n v="1.0226"/>
    <n v="141.42340425531913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n v="1.1071428571428572"/>
    <n v="67.391304347826093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n v="1.48"/>
    <n v="54.266666666666666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n v="1.0232000000000001"/>
    <n v="82.516129032258064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n v="1.7909909909909909"/>
    <n v="53.729729729729726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n v="1.1108135252761968"/>
    <n v="34.20618556701030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n v="1.0004285714285714"/>
    <n v="127.3272727272727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n v="1.0024999999999999"/>
    <n v="45.56818181818182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n v="1.0556000000000001"/>
    <n v="95.963636363636368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n v="1.0258775877587758"/>
    <n v="77.271186440677965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n v="1.1850000000000001"/>
    <n v="57.338709677419352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n v="1.117"/>
    <n v="53.1904761904761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n v="1.28"/>
    <n v="492.30769230769232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n v="1.0375000000000001"/>
    <n v="42.346938775510203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n v="1.0190760000000001"/>
    <n v="37.466029411764708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n v="1.177142857142857"/>
    <n v="37.45454545454545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n v="2.38"/>
    <n v="33.055555555555557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n v="1.02"/>
    <n v="134.21052631578948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n v="1.0192000000000001"/>
    <n v="51.474747474747474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n v="0"/>
    <s v="$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n v="4.7E-2"/>
    <n v="39.166666666666664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n v="0"/>
    <s v="$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n v="1.1655011655011655E-3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n v="0"/>
    <s v="$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n v="0.36014285714285715"/>
    <n v="57.295454545454547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n v="0"/>
    <s v="$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n v="3.5400000000000001E-2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n v="0"/>
    <s v="$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n v="0.41399999999999998"/>
    <n v="31.846153846153847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n v="0"/>
    <s v="$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n v="2.631578947368421E-4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n v="3.3333333333333333E-2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n v="8.5129023676509714E-3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n v="0.70199999999999996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n v="1.7000000000000001E-2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n v="0.51400000000000001"/>
    <n v="63.122807017543863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n v="7.0000000000000001E-3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n v="4.0000000000000001E-3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n v="2.6666666666666668E-2"/>
    <n v="66.666666666666671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n v="1.04"/>
    <n v="38.518518518518519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n v="1.3315375"/>
    <n v="42.60920000000000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n v="1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n v="1.4813333333333334"/>
    <n v="63.485714285714288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n v="1.0249999999999999"/>
    <n v="102.5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n v="1.8062799999999999"/>
    <n v="31.142758620689655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n v="1.4279999999999999"/>
    <n v="162.27272727272728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n v="1.1416666666666666"/>
    <n v="80.588235294117652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n v="2.03505"/>
    <n v="59.85441176470588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n v="1.0941176470588236"/>
    <n v="132.85714285714286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n v="1.443746"/>
    <n v="92.547820512820508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n v="1.0386666666666666"/>
    <n v="60.859375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n v="1.0044440000000001"/>
    <n v="41.851833333333339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n v="1.0277927272727272"/>
    <n v="88.325937499999995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n v="1.0531250000000001"/>
    <n v="158.96226415094338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n v="1.1178571428571429"/>
    <n v="85.054347826086953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n v="1.0135000000000001"/>
    <n v="112.611111111111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n v="1.0753333333333333"/>
    <n v="45.436619718309856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n v="1.1488571428571428"/>
    <n v="46.218390804597703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n v="1.0002"/>
    <n v="178.60714285714286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n v="1.5213333333333334"/>
    <n v="40.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n v="1.1152149999999998"/>
    <n v="43.733921568627444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n v="1.0133333333333334"/>
    <n v="81.06666666666666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n v="1.232608695652174"/>
    <n v="74.60526315789474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n v="1"/>
    <n v="305.55555555555554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n v="1.05"/>
    <n v="58.333333333333336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n v="1.0443750000000001"/>
    <n v="117.67605633802818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n v="1.05125"/>
    <n v="73.77192982456139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n v="1"/>
    <n v="104.65116279069767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n v="1.03775"/>
    <n v="79.82692307692308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n v="1.05"/>
    <n v="58.333333333333336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n v="1.04"/>
    <n v="86.66666666666667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n v="1.5183333333333333"/>
    <n v="27.606060606060606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n v="1.59996"/>
    <n v="24.99937500000000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n v="1.2729999999999999"/>
    <n v="45.464285714285715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n v="1.07"/>
    <n v="99.534883720930239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n v="1.1512214285714286"/>
    <n v="39.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n v="1.3711066666666665"/>
    <n v="89.419999999999987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n v="1.5571428571428572"/>
    <n v="28.68421052631579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n v="1.0874999999999999"/>
    <n v="31.071428571428573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n v="1.3405"/>
    <n v="70.55263157894737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n v="1"/>
    <n v="224.12820512820514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n v="1.1916666666666667"/>
    <n v="51.811594202898547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n v="1.7949999999999999"/>
    <n v="43.515151515151516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n v="1.3438124999999999"/>
    <n v="39.816666666666663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n v="1.0043200000000001"/>
    <n v="126.8080808080808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n v="1.0145454545454546"/>
    <n v="113.87755102040816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n v="1.0333333333333334"/>
    <n v="28.181818181818183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n v="1.07"/>
    <n v="36.60526315789474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n v="1.04"/>
    <n v="32.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n v="1.0783333333333334"/>
    <n v="60.65625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n v="2.3333333333333335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n v="1.0060706666666666"/>
    <n v="97.993896103896105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n v="1.0166666666666666"/>
    <n v="148.78048780487805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n v="1.3101818181818181"/>
    <n v="96.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n v="1.1725000000000001"/>
    <n v="58.625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n v="1.009304"/>
    <n v="109.70695652173914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n v="1.218"/>
    <n v="49.112903225806448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n v="1.454"/>
    <n v="47.67213114754098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n v="1.166166"/>
    <n v="60.737812499999997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n v="1.2041660000000001"/>
    <n v="63.37715789473684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n v="1.0132000000000001"/>
    <n v="53.893617021276597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n v="1.0431999999999999"/>
    <n v="66.871794871794876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n v="2.6713333333333331"/>
    <n v="63.102362204724407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n v="1.9413333333333334"/>
    <n v="36.62893081761006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n v="1.203802"/>
    <n v="34.005706214689269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n v="1.2200090909090908"/>
    <n v="28.553404255319148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n v="1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n v="1"/>
    <n v="18.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n v="1.1990000000000001"/>
    <n v="41.704347826086959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n v="1.55175"/>
    <n v="46.669172932330824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n v="1.3045"/>
    <n v="37.27142857142857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n v="1.0497142857142858"/>
    <n v="59.25806451612903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n v="1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n v="1.1822050359712231"/>
    <n v="65.862324649298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n v="1.0344827586206897"/>
    <n v="31.914893617021278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n v="2.1800000000000002"/>
    <n v="19.464285714285715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n v="1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n v="1.4400583333333332"/>
    <n v="22.737763157894737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n v="1.0467500000000001"/>
    <n v="42.724489795918366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n v="0.18142857142857144"/>
    <n v="52.916666666666664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n v="2.2444444444444444E-2"/>
    <n v="50.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n v="3.3999999999999998E-3"/>
    <n v="42.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n v="4.4999999999999998E-2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n v="0.41538461538461541"/>
    <n v="34.177215189873415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n v="2.0454545454545454E-2"/>
    <n v="22.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n v="0.18285714285714286"/>
    <n v="58.181818181818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n v="0.2402"/>
    <n v="109.18181818181819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n v="1.1111111111111111E-3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n v="0.11818181818181818"/>
    <n v="346.66666666666669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n v="3.0999999999999999E-3"/>
    <n v="12.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n v="5.4166666666666669E-2"/>
    <n v="27.083333333333332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n v="8.1250000000000003E-3"/>
    <n v="32.5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n v="1.2857142857142857E-2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n v="0.24333333333333335"/>
    <n v="34.761904761904759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n v="0"/>
    <s v="$0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n v="0.40799492385786801"/>
    <n v="28.577777777777779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n v="0.67549999999999999"/>
    <n v="46.586206896551722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n v="1.2999999999999999E-2"/>
    <n v="32.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n v="0.30666666666666664"/>
    <n v="21.466666666666665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n v="2.9894179894179893E-2"/>
    <n v="14.125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n v="8.0000000000000002E-3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n v="0.20133333333333334"/>
    <n v="21.571428571428573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n v="0.4002"/>
    <n v="83.375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n v="0.01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n v="0.75"/>
    <n v="35.714285714285715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n v="0.41"/>
    <n v="29.285714285714285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n v="0"/>
    <s v="$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n v="7.1999999999999995E-2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n v="9.4412800000000005E-2"/>
    <n v="73.760000000000005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n v="4.1666666666666664E-2"/>
    <n v="31.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n v="3.2500000000000001E-2"/>
    <n v="28.8888888888888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n v="0.40749999999999997"/>
    <n v="143.8235294117647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n v="0.1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n v="0.39169999999999999"/>
    <n v="147.81132075471697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n v="2.4375000000000001E-2"/>
    <n v="27.857142857142858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n v="0.4"/>
    <n v="44.444444444444443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n v="0"/>
    <s v="$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n v="2.8000000000000001E-2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n v="0.37333333333333335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n v="4.1999999999999997E-3"/>
    <n v="10.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n v="0"/>
    <s v="$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n v="3.0000000000000001E-3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n v="3.2000000000000001E-2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n v="3.0200000000000001E-3"/>
    <n v="50.333333333333336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n v="3.0153846153846153E-2"/>
    <n v="32.666666666666664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n v="0"/>
    <s v="$0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n v="0"/>
    <s v="$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n v="0"/>
    <s v="$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n v="3.2500000000000001E-2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n v="0.22363636363636363"/>
    <n v="24.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n v="0"/>
    <s v="$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n v="8.5714285714285719E-3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n v="6.6066666666666662E-2"/>
    <n v="82.583333333333329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n v="0"/>
    <s v="$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n v="5.7692307692307696E-2"/>
    <n v="41.666666666666664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n v="0"/>
    <s v="$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n v="6.0000000000000001E-3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n v="5.0256410256410255E-2"/>
    <n v="19.600000000000001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n v="5.0000000000000001E-3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n v="0"/>
    <s v="$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n v="0.309"/>
    <n v="231.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n v="0.21037037037037037"/>
    <n v="189.33333333333334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n v="2.1999999999999999E-2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n v="0.109"/>
    <n v="21.8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n v="2.6666666666666668E-2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n v="0"/>
    <s v="$0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n v="0"/>
    <s v="$0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n v="0.10862068965517241"/>
    <n v="56.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n v="0"/>
    <s v="$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n v="0.38333333333333336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n v="6.5500000000000003E-2"/>
    <n v="18.714285714285715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n v="0.14536842105263159"/>
    <n v="46.033333333333331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n v="0.06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n v="0.30399999999999999"/>
    <n v="50.666666666666664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n v="1.4285714285714285E-2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n v="0"/>
    <s v="$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n v="1.1428571428571429E-2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n v="3.5714285714285713E-3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n v="1.4545454545454545E-2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n v="0.17155555555555554"/>
    <n v="110.28571428571429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n v="2.3220000000000001E-2"/>
    <n v="37.45161290322580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n v="8.9066666666666669E-2"/>
    <n v="41.75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n v="9.633333333333334E-2"/>
    <n v="24.083333333333332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n v="0.13325999999999999"/>
    <n v="69.40625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n v="2.4840000000000001E-2"/>
    <n v="155.25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n v="1.9066666666666666E-2"/>
    <n v="57.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n v="0"/>
    <s v="$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n v="0.12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n v="1.3650000000000001E-2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n v="0.28039999999999998"/>
    <n v="58.416666666666664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n v="0.38390000000000002"/>
    <n v="158.63636363636363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n v="0.39942857142857141"/>
    <n v="99.857142857142861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n v="8.3999999999999995E-3"/>
    <n v="25.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n v="0.43406666666666666"/>
    <n v="89.191780821917803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n v="5.6613333333333335E-2"/>
    <n v="182.6236559139785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n v="1.7219999999999999E-2"/>
    <n v="50.647058823529413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n v="1.9416666666666665E-2"/>
    <n v="33.285714285714285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n v="0.11328275684711328"/>
    <n v="51.823529411764703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n v="0.3886"/>
    <n v="113.62573099415205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n v="0.46100628930817611"/>
    <n v="136.46276595744681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n v="0.42188421052631581"/>
    <n v="364.35454545454547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n v="0.2848"/>
    <n v="19.243243243243242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n v="1.0771428571428571E-2"/>
    <n v="41.888888888888886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n v="7.9909090909090902E-3"/>
    <n v="30.310344827586206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n v="1.192E-2"/>
    <n v="49.666666666666664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n v="0.14799999999999999"/>
    <n v="59.2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n v="0.17810000000000001"/>
    <n v="43.97530864197531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n v="1.325E-2"/>
    <n v="26.5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n v="0.46666666666666667"/>
    <n v="1272.7272727272727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n v="0.4592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n v="2.2599999999999999E-3"/>
    <n v="45.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n v="0.34625"/>
    <n v="153.8888888888888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n v="2.0549999999999999E-2"/>
    <n v="51.375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n v="5.5999999999999999E-3"/>
    <n v="93.333333333333329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n v="2.6069999999999999E-2"/>
    <n v="108.625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n v="1.9259999999999999E-2"/>
    <n v="160.5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n v="0.33666666666666667"/>
    <n v="75.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n v="0.5626326718299024"/>
    <n v="790.83739837398377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n v="0.82817600000000002"/>
    <n v="301.93916666666667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n v="0.14860000000000001"/>
    <n v="47.935483870967744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n v="1.2375123751237513E-4"/>
    <n v="2.75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n v="1.7142857142857143E-4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n v="0.2950613611721471"/>
    <n v="171.7932960893854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n v="1.06E-2"/>
    <n v="35.333333333333336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n v="6.2933333333333327E-2"/>
    <n v="82.086956521739125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n v="0.1275"/>
    <n v="110.8695652173913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n v="0.13220000000000001"/>
    <n v="161.21951219512195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n v="0"/>
    <s v="$0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n v="0.16769999999999999"/>
    <n v="52.40625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n v="1.0399999999999999E-3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n v="4.24E-2"/>
    <n v="30.285714285714285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n v="4.6699999999999997E-3"/>
    <n v="116.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n v="0.25087142857142858"/>
    <n v="89.59693877551021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n v="2.3345000000000001E-2"/>
    <n v="424.45454545454544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n v="7.2599999999999998E-2"/>
    <n v="80.666666666666671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n v="1.6250000000000001E-2"/>
    <n v="13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n v="1.2999999999999999E-2"/>
    <n v="8.125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n v="0.58558333333333334"/>
    <n v="153.42794759825327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n v="7.7886666666666673E-2"/>
    <n v="292.07499999999999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n v="2.2157147647256063E-2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n v="1.04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n v="0.29602960296029601"/>
    <n v="134.54545454545453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n v="0.16055"/>
    <n v="214.06666666666666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n v="0.82208000000000003"/>
    <n v="216.3368421052631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n v="0.75051000000000001"/>
    <n v="932.3105590062111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n v="5.8500000000000003E-2"/>
    <n v="29.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n v="0.44319999999999998"/>
    <n v="174.94736842105263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n v="2.6737967914438501E-3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n v="0.1313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n v="1.9088937093275488E-3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n v="3.7499999999999999E-3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n v="215.35021"/>
    <n v="1389.3561935483872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n v="0.34527999999999998"/>
    <n v="95.91111111111111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n v="0.30599999999999999"/>
    <n v="191.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n v="2.6666666666666668E-2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n v="2.8420000000000001E-2"/>
    <n v="74.78947368421052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n v="0.22878799999999999"/>
    <n v="161.11830985915492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n v="3.1050000000000001E-2"/>
    <n v="88.71428571428570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n v="0.47333333333333333"/>
    <n v="53.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n v="2.0554838709677421"/>
    <n v="106.2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n v="3.5180366666666667"/>
    <n v="22.079728033472804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n v="1.149"/>
    <n v="31.054054054054053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n v="2.3715000000000002"/>
    <n v="36.206106870229007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n v="1.1863774999999999"/>
    <n v="388.9762295081967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n v="1.099283142857143"/>
    <n v="71.848571428571432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n v="1.0000828571428571"/>
    <n v="57.381803278688523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n v="1.0309292094387414"/>
    <n v="69.666666666666671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n v="1.1727000000000001"/>
    <n v="45.988235294117644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n v="1.1175999999999999"/>
    <n v="79.262411347517727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n v="3.4209999999999998"/>
    <n v="43.031446540880502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n v="1.0740000000000001"/>
    <n v="108.48484848484848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n v="1.0849703703703704"/>
    <n v="61.02958333333333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n v="1.0286144578313252"/>
    <n v="50.59259259259259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n v="1.3000180000000001"/>
    <n v="39.15716867469879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n v="1.0765217391304347"/>
    <n v="65.15789473684211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n v="1.1236044444444444"/>
    <n v="23.963127962085309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n v="1.0209999999999999"/>
    <n v="48.619047619047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n v="1.4533333333333334"/>
    <n v="35.73770491803279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n v="1.282"/>
    <n v="21.36666666666666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n v="2.9411764705882353E-3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n v="0"/>
    <s v="$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n v="1.5384615384615385E-2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n v="8.5370000000000001E-2"/>
    <n v="29.236301369863014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n v="8.571428571428571E-4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n v="2.6599999999999999E-2"/>
    <n v="33.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n v="0"/>
    <s v="$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n v="5.0000000000000001E-4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n v="1.4133333333333333E-2"/>
    <n v="53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n v="0"/>
    <s v="$0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n v="0"/>
    <s v="$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n v="0"/>
    <s v="$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n v="0"/>
    <s v="$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n v="0.01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n v="0"/>
    <s v="$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n v="0"/>
    <s v="$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n v="0"/>
    <s v="$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n v="0"/>
    <s v="$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n v="0"/>
    <s v="$0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n v="0"/>
    <s v="$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n v="0.01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n v="0"/>
    <s v="$0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n v="0.95477386934673369"/>
    <n v="47.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n v="0"/>
    <s v="$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n v="8.9744444444444446E-2"/>
    <n v="65.666666666666671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n v="2.7E-2"/>
    <n v="16.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n v="3.3673333333333333E-2"/>
    <n v="34.128378378378379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n v="0.26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n v="1.5E-3"/>
    <n v="11.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n v="0.38636363636363635"/>
    <n v="40.476190476190474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n v="7.0000000000000001E-3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n v="0"/>
    <s v="$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n v="6.8000000000000005E-4"/>
    <n v="12.75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n v="1.3333333333333334E-2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n v="6.3092592592592589E-2"/>
    <n v="113.56666666666666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n v="4.4999999999999998E-2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n v="0.62765333333333329"/>
    <n v="48.281025641025643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n v="0.29376000000000002"/>
    <n v="43.9760479041916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n v="7.4999999999999997E-2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n v="2.6076923076923077E-2"/>
    <n v="37.666666666666664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n v="9.1050000000000006E-2"/>
    <n v="18.581632653061224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n v="1.7647058823529413E-4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n v="5.5999999999999999E-3"/>
    <n v="18.666666666666668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n v="8.2000000000000007E-3"/>
    <n v="410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n v="0"/>
    <s v="$0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n v="3.4200000000000001E-2"/>
    <n v="114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n v="8.3333333333333339E-4"/>
    <n v="7.5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n v="0"/>
    <s v="$0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n v="0.14182977777777778"/>
    <n v="43.41727891156463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n v="7.8266666666666665E-2"/>
    <n v="23.95918367346938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n v="3.8464497269020693E-4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n v="0.125"/>
    <n v="12.5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n v="1.0500000000000001E-2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n v="0.14083333333333334"/>
    <n v="10.5625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n v="0.18300055555555556"/>
    <n v="122.00037037037038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n v="5.0347999999999997E-2"/>
    <n v="267.80851063829789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n v="0.17933333333333334"/>
    <n v="74.206896551724142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n v="4.6999999999999999E-4"/>
    <n v="6.7142857142857144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n v="7.2120000000000004E-2"/>
    <n v="81.954545454545453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n v="5.0000000000000001E-3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n v="2.5000000000000001E-2"/>
    <n v="10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n v="4.0999999999999999E-4"/>
    <n v="6.83333333333333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n v="5.3124999999999999E-2"/>
    <n v="17.708333333333332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n v="1.6199999999999999E-2"/>
    <n v="16.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n v="4.9516666666666667E-2"/>
    <n v="80.297297297297291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n v="1.5900000000000001E-3"/>
    <n v="71.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n v="0.41249999999999998"/>
    <n v="23.571428571428573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n v="0"/>
    <s v="$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n v="2.93E-2"/>
    <n v="34.88095238095238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n v="4.4999999999999997E-3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n v="5.1000000000000004E-3"/>
    <n v="23.181818181818183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n v="4.0000000000000002E-4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n v="0.35537409090909089"/>
    <n v="100.23371794871794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n v="5.0000000000000001E-3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n v="1.6666666666666668E-3"/>
    <n v="3.3333333333333335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n v="1.325E-3"/>
    <n v="13.25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n v="3.5704000000000004E-4"/>
    <n v="17.852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n v="8.3000000000000004E-2"/>
    <n v="10.375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n v="2.4222222222222221E-2"/>
    <n v="36.333333333333336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n v="2.3809523809523812E-3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n v="0"/>
    <s v="$0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n v="1.16E-4"/>
    <n v="5.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n v="0"/>
    <s v="$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n v="2.2000000000000001E-3"/>
    <n v="3.6666666666666665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n v="4.7222222222222223E-3"/>
    <n v="60.714285714285715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n v="0"/>
    <s v="$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n v="5.0000000000000001E-3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n v="1.6714285714285713E-2"/>
    <n v="25.434782608695652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n v="1E-3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n v="1.0499999999999999E-3"/>
    <n v="10.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n v="2.2000000000000001E-3"/>
    <n v="3.6666666666666665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n v="0"/>
    <s v="$0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n v="0.14380000000000001"/>
    <n v="110.61538461538461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n v="6.6666666666666671E-3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n v="4.0000000000000003E-5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n v="0.05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n v="6.4439140811455853E-2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n v="0.39500000000000002"/>
    <n v="253.2051282051282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n v="3.5714285714285713E-3"/>
    <n v="31.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n v="6.2500000000000001E-4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n v="0"/>
    <s v="$0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n v="0"/>
    <s v="$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n v="0"/>
    <s v="$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n v="4.1333333333333335E-3"/>
    <n v="23.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n v="0"/>
    <s v="$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n v="1.25E-3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n v="8.8333333333333333E-2"/>
    <n v="44.166666666666664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n v="0"/>
    <s v="$0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n v="4.8666666666666667E-3"/>
    <n v="24.333333333333332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n v="1.5E-3"/>
    <n v="37.5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n v="0.1008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n v="0"/>
    <s v="$0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n v="5.6937500000000002E-2"/>
    <n v="60.733333333333334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n v="6.2500000000000003E-3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n v="6.5000000000000002E-2"/>
    <n v="108.333333333333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n v="7.5199999999999998E-3"/>
    <n v="23.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n v="0"/>
    <s v="$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n v="1.5100000000000001E-2"/>
    <n v="50.333333333333336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n v="4.6666666666666671E-3"/>
    <n v="11.666666666666666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n v="0"/>
    <s v="$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n v="3.85E-2"/>
    <n v="60.789473684210527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n v="0"/>
    <s v="$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n v="5.8333333333333338E-4"/>
    <n v="17.5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n v="0"/>
    <s v="$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n v="0"/>
    <s v="$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n v="0.20705000000000001"/>
    <n v="82.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n v="0.19139999999999999"/>
    <n v="358.875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n v="1.6316666666666667E-2"/>
    <n v="61.1875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n v="5.6666666666666664E-2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n v="1.6999999999999999E-3"/>
    <n v="5.66666666666666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n v="4.0000000000000001E-3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n v="1E-3"/>
    <n v="25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n v="0"/>
    <s v="$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n v="2.4000000000000001E-4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n v="5.906666666666667E-2"/>
    <n v="46.631578947368418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n v="2.9250000000000002E-2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n v="5.7142857142857142E-5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n v="0"/>
    <s v="$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n v="6.666666666666667E-5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n v="5.3333333333333337E-2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n v="0.11749999999999999"/>
    <n v="69.117647058823536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n v="8.0000000000000007E-5"/>
    <n v="1.3333333333333333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n v="4.2000000000000003E-2"/>
    <n v="10.5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n v="0.04"/>
    <n v="33.333333333333336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n v="1.0493636363636363"/>
    <n v="61.562666666666665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n v="1.0544"/>
    <n v="118.73873873873873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n v="1.0673333333333332"/>
    <n v="65.081300813008127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n v="1.0412571428571429"/>
    <n v="130.15714285714284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n v="1.6054999999999999"/>
    <n v="37.776470588235291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n v="1.0777777777777777"/>
    <n v="112.79069767441861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n v="1.35"/>
    <n v="51.9230769230769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n v="1.0907407407407408"/>
    <n v="89.242424242424249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n v="2.9"/>
    <n v="19.333333333333332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n v="1.0395714285714286"/>
    <n v="79.967032967032964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n v="3.2223999999999999"/>
    <n v="56.41456582633053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n v="1.35"/>
    <n v="79.411764705882348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n v="2.6991034482758622"/>
    <n v="76.439453125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n v="2.5329333333333333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n v="2.6059999999999999"/>
    <n v="54.616766467065865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n v="1.0131677953348381"/>
    <n v="299.22222222222223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n v="1.2560416666666667"/>
    <n v="58.533980582524272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n v="1.0243783333333334"/>
    <n v="55.371801801801809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n v="1.99244"/>
    <n v="183.80442804428046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n v="1.0245398773006136"/>
    <n v="165.34653465346534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n v="1.0294615384615384"/>
    <n v="234.78947368421052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n v="1.0086153846153847"/>
    <n v="211.48387096774192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n v="1.1499999999999999"/>
    <n v="32.34375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n v="1.0416766467065868"/>
    <n v="123.37588652482269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n v="1.5529999999999999"/>
    <n v="207.06666666666666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n v="1.06"/>
    <n v="138.2608695652174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n v="2.5431499999999998"/>
    <n v="493.81553398058253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n v="1.0109999999999999"/>
    <n v="168.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n v="1.2904"/>
    <n v="38.867469879518069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n v="1.0223076923076924"/>
    <n v="61.527777777777779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n v="1.3180000000000001"/>
    <n v="105.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n v="7.8608020000000005"/>
    <n v="71.592003642987251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n v="1.4570000000000001"/>
    <n v="91.882882882882882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n v="1.026"/>
    <n v="148.57377049180329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n v="1.7227777777777777"/>
    <n v="174.2134831460674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n v="1.5916819571865444"/>
    <n v="102.86166007905139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n v="1.0376666666666667"/>
    <n v="111.17857142857143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n v="1.1140954545454547"/>
    <n v="23.796213592233013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n v="2.80375"/>
    <n v="81.268115942028984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n v="1.1210606060606061"/>
    <n v="116.21465968586388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n v="7.0666666666666669E-2"/>
    <n v="58.888888888888886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n v="4.3999999999999997E-2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n v="3.8739999999999997E-2"/>
    <n v="48.424999999999997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n v="0"/>
    <s v="$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n v="0.29299999999999998"/>
    <n v="61.04166666666666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n v="9.0909090909090905E-3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n v="0"/>
    <s v="$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n v="0"/>
    <s v="$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n v="8.0000000000000002E-3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n v="0.11600000000000001"/>
    <n v="19.333333333333332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n v="0"/>
    <s v="$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n v="2.787363950092912E-2"/>
    <n v="35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n v="0"/>
    <s v="$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n v="0"/>
    <s v="$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n v="0.17799999999999999"/>
    <n v="59.333333333333336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n v="0"/>
    <s v="$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n v="3.0124999999999999E-2"/>
    <n v="30.125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n v="0.50739999999999996"/>
    <n v="74.617647058823536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n v="5.4884742041712408E-3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n v="0.14091666666666666"/>
    <n v="44.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n v="1.038"/>
    <n v="46.13333333333333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n v="1.2024999999999999"/>
    <n v="141.47058823529412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n v="1.17"/>
    <n v="75.483870967741936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n v="1.2214285714285715"/>
    <n v="85.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n v="1.5164"/>
    <n v="64.254237288135599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n v="1.0444"/>
    <n v="64.46913580246914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n v="2.0015333333333332"/>
    <n v="118.2007874015748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n v="1.018"/>
    <n v="82.540540540540547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n v="1.3765714285714286"/>
    <n v="34.170212765957444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n v="3038.3319999999999"/>
    <n v="42.73322081575246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n v="1.9885074626865671"/>
    <n v="94.489361702127653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n v="2.0236666666666667"/>
    <n v="55.697247706422019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n v="1.1796376666666666"/>
    <n v="98.030831024930734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n v="2.9472727272727273"/>
    <n v="92.102272727272734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n v="2.1314633333333335"/>
    <n v="38.175462686567165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n v="1.0424"/>
    <n v="27.145833333333332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n v="1.1366666666666667"/>
    <n v="50.689189189189186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n v="1.0125"/>
    <n v="38.942307692307693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n v="1.2541538461538462"/>
    <n v="77.638095238095232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n v="1.19"/>
    <n v="43.53658536585366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n v="1.6646153846153846"/>
    <n v="31.823529411764707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n v="1.1914771428571429"/>
    <n v="63.184393939393942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n v="1.0047368421052632"/>
    <n v="190.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n v="1.018"/>
    <n v="140.85534591194968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n v="1.1666666666666667"/>
    <n v="76.92307692307692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n v="1.0864893617021276"/>
    <n v="99.15533980582525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n v="1.1472"/>
    <n v="67.881656804733723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n v="1.018"/>
    <n v="246.29032258064515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n v="1.06"/>
    <n v="189.28571428571428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n v="1.0349999999999999"/>
    <n v="76.66666666666667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n v="1.5497535999999998"/>
    <n v="82.963254817987149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n v="1.6214066666666667"/>
    <n v="62.522107969151669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n v="1.0442100000000001"/>
    <n v="46.06808823529412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n v="1.0612433333333333"/>
    <n v="38.543946731234868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n v="1.5493846153846154"/>
    <n v="53.005263157894738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n v="1.1077157238734421"/>
    <n v="73.355396825396824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n v="1.1091186666666666"/>
    <n v="127.97523076923076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n v="1.1071428571428572"/>
    <n v="104.7297297297297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n v="1.2361333333333333"/>
    <n v="67.671532846715323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n v="2.1105"/>
    <n v="95.931818181818187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n v="1.01"/>
    <n v="65.161290322580641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n v="1.0165"/>
    <n v="32.269841269841272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n v="1.0833333333333333"/>
    <n v="81.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n v="2.42"/>
    <n v="24.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n v="1.0044999999999999"/>
    <n v="65.868852459016395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n v="1.2506666666666666"/>
    <n v="36.07692307692308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n v="1.0857142857142856"/>
    <n v="44.186046511627907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n v="1.4570000000000001"/>
    <n v="104.0714285714285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n v="1.1000000000000001"/>
    <n v="35.9615384615384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n v="1.0223333333333333"/>
    <n v="127.79166666666667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n v="1.22"/>
    <n v="27.727272727272727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n v="1.0196000000000001"/>
    <n v="39.828125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n v="1.411764705882353"/>
    <n v="52.173913043478258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n v="1.0952500000000001"/>
    <n v="92.037815126050418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n v="1.0465"/>
    <n v="63.42424242424242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n v="1.24"/>
    <n v="135.625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n v="1.35"/>
    <n v="168.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n v="1.0275000000000001"/>
    <n v="70.862068965517238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n v="1"/>
    <n v="50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n v="1.3026085714285716"/>
    <n v="42.21416666666667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n v="0.39627499999999999"/>
    <n v="152.41346153846155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n v="0.25976666666666665"/>
    <n v="90.616279069767444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n v="0.65246363636363636"/>
    <n v="201.60393258426967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n v="0.11514000000000001"/>
    <n v="127.93333333333334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n v="0.11360000000000001"/>
    <n v="29.894736842105264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n v="1.1199130434782609"/>
    <n v="367.97142857142859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n v="0.155"/>
    <n v="129.16666666666666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n v="0.32028000000000001"/>
    <n v="800.7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n v="6.0869565217391303E-3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n v="0.31114999999999998"/>
    <n v="102.01639344262296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n v="1.1266666666666666E-2"/>
    <n v="184.36363636363637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n v="0.40404000000000001"/>
    <n v="162.91935483870967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n v="1.3333333333333333E-5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n v="5.7334999999999997E-2"/>
    <n v="603.52631578947364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n v="0.15325"/>
    <n v="45.407407407407405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n v="0.15103448275862069"/>
    <n v="97.333333333333329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n v="5.0299999999999997E-3"/>
    <n v="167.66666666666666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n v="1.3028138528138528E-2"/>
    <n v="859.85714285714289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n v="3.0285714285714286E-3"/>
    <n v="26.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n v="8.8800000000000004E-2"/>
    <n v="30.272727272727273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n v="9.8400000000000001E-2"/>
    <n v="54.666666666666664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n v="2.4299999999999999E-2"/>
    <n v="60.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n v="1.1299999999999999E-2"/>
    <n v="102.727272727272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n v="3.5520833333333335E-2"/>
    <n v="41.585365853658537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n v="2.3306666666666667E-2"/>
    <n v="116.5333333333333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n v="8.1600000000000006E-3"/>
    <n v="45.333333333333336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n v="0.22494285714285714"/>
    <n v="157.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n v="1.3668E-2"/>
    <n v="100.5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n v="0"/>
    <s v="$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n v="0"/>
    <s v="$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n v="0.10754135338345865"/>
    <n v="51.822463768115945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n v="0.1976"/>
    <n v="308.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n v="0.84946999999999995"/>
    <n v="379.22767857142856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n v="0.49381999999999998"/>
    <n v="176.36428571428573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n v="3.3033333333333331E-2"/>
    <n v="66.066666666666663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n v="6.6339999999999996E-2"/>
    <n v="89.648648648648646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n v="0"/>
    <s v="$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n v="0.7036"/>
    <n v="382.39130434782606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n v="2E-3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n v="1.02298"/>
    <n v="158.35603715170279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n v="3.7773333333333334"/>
    <n v="40.762589928057551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n v="1.25"/>
    <n v="53.57142857142856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n v="1.473265306122449"/>
    <n v="48.449664429530202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n v="1.022"/>
    <n v="82.41935483870968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n v="1.018723404255319"/>
    <n v="230.19230769230768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n v="2.0419999999999998"/>
    <n v="59.360465116279073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n v="1.0405"/>
    <n v="66.698717948717942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n v="1.0126500000000001"/>
    <n v="168.77500000000001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n v="1.3613999999999999"/>
    <n v="59.973568281938327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n v="1.3360000000000001"/>
    <n v="31.8095238095238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n v="1.3025"/>
    <n v="24.421875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n v="1.2267999999999999"/>
    <n v="25.34710743801652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n v="1.8281058823529412"/>
    <n v="71.443218390804603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n v="1.2529999999999999"/>
    <n v="38.553846153846152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n v="1.1166666666666667"/>
    <n v="68.367346938775512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n v="1.1575757575757575"/>
    <n v="40.210526315789473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n v="1.732"/>
    <n v="32.074074074074076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n v="1.2598333333333334"/>
    <n v="28.632575757575758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n v="1.091"/>
    <n v="43.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n v="1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n v="1.1864285714285714"/>
    <n v="346.04166666666669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n v="1.0026666666666666"/>
    <n v="81.739130434782609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n v="1.2648920000000001"/>
    <n v="64.53530612244898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n v="1.1426000000000001"/>
    <n v="63.477777777777774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n v="1.107"/>
    <n v="63.620689655172413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n v="1.0534805315203954"/>
    <n v="83.967068965517228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n v="1.0366666666666666"/>
    <n v="77.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n v="1.0708672667523933"/>
    <n v="107.07142857142857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n v="1.24"/>
    <n v="38.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n v="1.0501"/>
    <n v="201.94230769230768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n v="1.8946666666666667"/>
    <n v="43.060606060606062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n v="1.7132499999999999"/>
    <n v="62.871559633027523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n v="2.5248648648648651"/>
    <n v="55.607142857142854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n v="1.1615384615384616"/>
    <n v="48.70967741935484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n v="2.0335000000000001"/>
    <n v="30.57894736842105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n v="1.1160000000000001"/>
    <n v="73.907284768211923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n v="4.24"/>
    <n v="21.2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n v="1.071"/>
    <n v="73.356164383561648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n v="1.043625"/>
    <n v="56.41216216216216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n v="2.124090909090909"/>
    <n v="50.247311827956992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n v="1.2408571428571429"/>
    <n v="68.936507936507937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n v="1.10406125"/>
    <n v="65.914104477611943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n v="2.1875"/>
    <n v="62.5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n v="1.36625"/>
    <n v="70.064102564102569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n v="1.348074"/>
    <n v="60.181874999999998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n v="1.454"/>
    <n v="21.38235294117647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n v="1.0910714285714285"/>
    <n v="160.78947368421052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n v="1.1020000000000001"/>
    <n v="42.384615384615387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n v="1.1364000000000001"/>
    <n v="27.317307692307693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n v="1.0235000000000001"/>
    <n v="196.82692307692307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n v="1.2213333333333334"/>
    <n v="53.88235294117647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n v="1.1188571428571428"/>
    <n v="47.7560975609756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n v="1.073"/>
    <n v="88.191780821917803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n v="1.1385000000000001"/>
    <n v="72.056962025316452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n v="1.0968181818181819"/>
    <n v="74.246153846153845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n v="1.2614444444444444"/>
    <n v="61.701086956521742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n v="1.6742857142857144"/>
    <n v="17.235294117647058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n v="4.9652000000000003"/>
    <n v="51.72083333333333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n v="1.0915999999999999"/>
    <n v="24.150442477876105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n v="1.0257499999999999"/>
    <n v="62.166666666666664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n v="1.6620689655172414E-2"/>
    <n v="48.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n v="4.1999999999999997E-3"/>
    <n v="6.1764705882352944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n v="1.25E-3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n v="5.0000000000000001E-3"/>
    <n v="7.5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n v="7.1999999999999995E-2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n v="0"/>
    <s v="$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n v="1.6666666666666666E-4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n v="2.3333333333333335E-3"/>
    <n v="2.3333333333333335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n v="4.5714285714285714E-2"/>
    <n v="24.615384615384617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n v="0.05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n v="2E-3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n v="0.18181818181818182"/>
    <n v="88.888888888888886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n v="0"/>
    <s v="$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n v="1.2222222222222223E-2"/>
    <n v="27.5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n v="2E-3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n v="7.0634920634920634E-2"/>
    <n v="44.5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n v="2.7272727272727271E-2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n v="1E-3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n v="1.0399999999999999E-3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n v="3.3333333333333335E-3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n v="0.2036"/>
    <n v="109.07142857142857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n v="0"/>
    <s v="$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n v="0"/>
    <s v="$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n v="8.3799999999999999E-2"/>
    <n v="104.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n v="4.4999999999999998E-2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n v="0"/>
    <s v="$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n v="8.0600000000000005E-2"/>
    <n v="80.59999999999999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n v="0.31947058823529412"/>
    <n v="115.55319148936171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n v="0"/>
    <s v="$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n v="6.7083333333333328E-2"/>
    <n v="80.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n v="9.987804878048781E-2"/>
    <n v="744.545454545454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n v="1E-3"/>
    <n v="7.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n v="7.7000000000000002E-3"/>
    <n v="38.5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n v="0.26900000000000002"/>
    <n v="36.6818181818181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n v="0.03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n v="6.6055045871559637E-2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n v="7.6923076923076926E-5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n v="1.1222222222222222E-2"/>
    <n v="673.33333333333337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n v="0"/>
    <s v="$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n v="0"/>
    <s v="$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n v="0"/>
    <s v="$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n v="0"/>
    <s v="$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n v="0"/>
    <s v="$0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n v="1.4999999999999999E-4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n v="0"/>
    <s v="$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n v="0"/>
    <s v="$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n v="1.0000000000000001E-5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n v="1.0554089709762533E-4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n v="0"/>
    <s v="$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n v="0"/>
    <s v="$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n v="8.5714285714285719E-3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n v="0.105"/>
    <n v="225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n v="2.9000000000000001E-2"/>
    <n v="48.333333333333336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n v="0"/>
    <s v="$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n v="0"/>
    <s v="$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n v="0"/>
    <s v="$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n v="0"/>
    <s v="$0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n v="1.012446"/>
    <n v="44.66673529411765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n v="1.085175"/>
    <n v="28.937999999999999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n v="1.4766666666666666"/>
    <n v="35.44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n v="1.6319999999999999"/>
    <n v="34.871794871794869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n v="4.5641449999999999"/>
    <n v="52.622732513451197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n v="1.0787731249999999"/>
    <n v="69.598266129032254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n v="1.1508"/>
    <n v="76.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n v="1.0236842105263158"/>
    <n v="33.191126279863482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n v="1.0842485875706214"/>
    <n v="149.46417445482865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n v="1.2513333333333334"/>
    <n v="23.172839506172838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n v="1.03840625"/>
    <n v="96.87755102040816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n v="1.3870400000000001"/>
    <n v="103.20238095238095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n v="1.20516"/>
    <n v="38.46255319148936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n v="1.1226666666666667"/>
    <n v="44.31578947368421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n v="1.8866966666666667"/>
    <n v="64.173356009070289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n v="6.6155466666666669"/>
    <n v="43.333275109170302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n v="1.1131"/>
    <n v="90.495934959349597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n v="11.8161422"/>
    <n v="29.18719049501037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n v="1.37375"/>
    <n v="30.95774647887324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n v="1.170404"/>
    <n v="92.157795275590544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n v="2.1000000000000001E-2"/>
    <n v="17.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n v="1E-3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n v="7.1428571428571426E-3"/>
    <n v="25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n v="0"/>
    <s v="$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n v="2.2388059701492536E-2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n v="2.3999999999999998E-3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n v="0"/>
    <s v="$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n v="2.4E-2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n v="0"/>
    <s v="$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n v="0.30862068965517242"/>
    <n v="47.10526315789474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n v="8.3333333333333329E-2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n v="7.4999999999999997E-3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n v="0"/>
    <s v="$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n v="8.8999999999999996E-2"/>
    <n v="40.454545454545453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n v="0"/>
    <s v="$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n v="0"/>
    <s v="$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n v="6.666666666666667E-5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n v="1.9E-2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n v="2.5000000000000001E-3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n v="0.25035714285714283"/>
    <n v="46.733333333333334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n v="1.6633076923076924"/>
    <n v="97.731073446327684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n v="1.0144545454545455"/>
    <n v="67.835866261398181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n v="1.0789146666666667"/>
    <n v="56.98492957746479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n v="2.7793846153846156"/>
    <n v="67.159851301115239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n v="1.0358125"/>
    <n v="48.037681159420288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n v="1.1140000000000001"/>
    <n v="38.860465116279073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n v="2.15"/>
    <n v="78.18181818181818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n v="1.1076216216216217"/>
    <n v="97.113744075829388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n v="1.2364125714285714"/>
    <n v="110.39397959183674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n v="1.0103500000000001"/>
    <n v="39.91506172839506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n v="1.1179285714285714"/>
    <n v="75.975728155339809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n v="5.5877142857142861"/>
    <n v="58.379104477611939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n v="1.5001875"/>
    <n v="55.82093023255814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n v="1.0647599999999999"/>
    <n v="151.24431818181819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n v="1.57189"/>
    <n v="849.67027027027029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n v="1.0865882352941176"/>
    <n v="159.24137931034483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n v="1.6197999999999999"/>
    <n v="39.507317073170732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n v="2.0536666666666665"/>
    <n v="130.52966101694915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n v="1.033638888888889"/>
    <n v="64.156896551724131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n v="1.0347222222222223"/>
    <n v="111.5269461077844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n v="1.0681333333333334"/>
    <n v="170.44680851063831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n v="1.3896574712643677"/>
    <n v="133.739159292035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n v="1.2484324324324325"/>
    <n v="95.834024896265561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n v="2.0699999999999998"/>
    <n v="221.78571428571428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n v="1.7400576923076922"/>
    <n v="32.315357142857138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n v="1.2032608695652174"/>
    <n v="98.839285714285708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n v="1.1044428571428573"/>
    <n v="55.222142857142863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n v="2.8156666666666665"/>
    <n v="52.793750000000003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n v="1.0067894736842105"/>
    <n v="135.66666666666666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n v="1.3482571428571428"/>
    <n v="53.991990846681922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n v="1.7595744680851064"/>
    <n v="56.643835616438359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n v="4.8402000000000003"/>
    <n v="82.316326530612244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n v="1.4514"/>
    <n v="88.26081081081081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n v="4.1773333333333333"/>
    <n v="84.90514905149051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n v="1.3242499999999999"/>
    <n v="48.154545454545456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n v="2.5030841666666666"/>
    <n v="66.015406593406595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n v="1.7989999999999999"/>
    <n v="96.375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n v="1.0262857142857142"/>
    <n v="156.17391304347825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n v="1.359861"/>
    <n v="95.764859154929582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n v="1.1786666666666668"/>
    <n v="180.4081632653061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n v="3.3333333333333332E-4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n v="0.04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n v="4.4444444444444444E-3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n v="0"/>
    <s v="$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n v="3.3333333333333332E-4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n v="0.28899999999999998"/>
    <n v="26.272727272727273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n v="0"/>
    <s v="$0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n v="8.5714285714285715E-2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n v="0.34"/>
    <n v="28.333333333333332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n v="0.13466666666666666"/>
    <n v="14.428571428571429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n v="0"/>
    <s v="$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n v="0.49186046511627907"/>
    <n v="132.1875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n v="0"/>
    <s v="$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n v="0"/>
    <s v="$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n v="0"/>
    <s v="$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n v="0.45133333333333331"/>
    <n v="56.41666666666666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n v="0.04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n v="4.6666666666666669E-2"/>
    <n v="11.666666666666666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n v="3.3333333333333335E-3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n v="3.7600000000000001E-2"/>
    <n v="23.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n v="6.7000000000000002E-3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n v="0"/>
    <s v="$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n v="1.4166666666666666E-2"/>
    <n v="42.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n v="1E-3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n v="2.5000000000000001E-2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n v="0.21249999999999999"/>
    <n v="108.05084745762711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n v="4.1176470588235294E-2"/>
    <n v="26.923076923076923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n v="0.13639999999999999"/>
    <n v="15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n v="0"/>
    <s v="$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n v="0.41399999999999998"/>
    <n v="47.769230769230766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n v="6.6115702479338841E-3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n v="0.05"/>
    <n v="41.666666666666664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n v="2.4777777777777777E-2"/>
    <n v="74.333333333333329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n v="5.0599999999999999E-2"/>
    <n v="84.333333333333329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n v="0.2291"/>
    <n v="65.457142857142856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n v="0.13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n v="5.4999999999999997E-3"/>
    <n v="27.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n v="0.10806536636794939"/>
    <n v="51.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n v="8.4008400840084006E-3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n v="0"/>
    <s v="$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n v="5.0000000000000001E-3"/>
    <n v="5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n v="9.2999999999999999E-2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n v="7.5000000000000002E-4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n v="0"/>
    <s v="$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n v="0.79"/>
    <n v="131.6666666666666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n v="0"/>
    <s v="$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n v="1.3333333333333334E-4"/>
    <n v="1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n v="0"/>
    <s v="$0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n v="0"/>
    <s v="$0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n v="1.7000000000000001E-2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n v="0.29228571428571426"/>
    <n v="44.478260869565219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n v="0"/>
    <s v="$0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n v="1.3636363636363637E-4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n v="0.20499999999999999"/>
    <n v="20.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n v="2.8E-3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n v="2.3076923076923078E-2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n v="0"/>
    <s v="$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n v="1.25E-3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n v="0"/>
    <s v="$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n v="7.3400000000000007E-2"/>
    <n v="40.777777777777779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n v="1.082492"/>
    <n v="48.325535714285714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n v="1.0016666666666667"/>
    <n v="46.953125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n v="1.0003299999999999"/>
    <n v="66.688666666666663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n v="1.2210714285714286"/>
    <n v="48.842857142857142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n v="1.0069333333333335"/>
    <n v="137.3090909090909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n v="1.01004125"/>
    <n v="87.829673913043479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n v="1.4511000000000001"/>
    <n v="70.785365853658533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n v="1.0125"/>
    <n v="52.826086956521742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n v="1.1833333333333333"/>
    <n v="443.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n v="2.7185000000000001"/>
    <n v="48.544642857142854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n v="1.25125"/>
    <n v="37.074074074074076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n v="1.1000000000000001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n v="1.0149999999999999"/>
    <n v="39.0384615384615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n v="1.0269999999999999"/>
    <n v="66.688311688311686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n v="1.1412500000000001"/>
    <n v="67.132352941176464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n v="1.042"/>
    <n v="66.369426751592357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n v="1.4585714285714286"/>
    <n v="64.620253164556956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n v="1.0506666666666666"/>
    <n v="58.370370370370374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n v="1.3333333333333333"/>
    <n v="86.956521739130437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n v="1.1299999999999999"/>
    <n v="66.470588235294116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n v="1.212"/>
    <n v="163.7837837837837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n v="1.0172463768115942"/>
    <n v="107.9846153846153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n v="1.0106666666666666"/>
    <n v="42.111111111111114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n v="1.18"/>
    <n v="47.2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n v="1.5533333333333332"/>
    <n v="112.01923076923077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n v="1.0118750000000001"/>
    <n v="74.953703703703709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n v="1.17"/>
    <n v="61.578947368421055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n v="1.00925"/>
    <n v="45.875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n v="1.0366666666666666"/>
    <n v="75.85365853658537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n v="2.6524999999999999"/>
    <n v="84.206349206349202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n v="1.5590999999999999"/>
    <n v="117.22556390977444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n v="1.0162500000000001"/>
    <n v="86.489361702127653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n v="1"/>
    <n v="172.41379310344828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n v="1.0049999999999999"/>
    <n v="62.8125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n v="1.2529999999999999"/>
    <n v="67.729729729729726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n v="1.0355555555555556"/>
    <n v="53.563218390804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n v="1.038"/>
    <n v="34.6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n v="1.05"/>
    <n v="38.888888888888886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n v="1"/>
    <n v="94.736842105263165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n v="1.6986000000000001"/>
    <n v="39.967058823529413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n v="1.014"/>
    <n v="97.5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n v="1"/>
    <n v="42.857142857142854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n v="1.2470000000000001"/>
    <n v="168.51351351351352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n v="1.095"/>
    <n v="85.546875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n v="1.1080000000000001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n v="1.1020000000000001"/>
    <n v="26.554216867469879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n v="1.0471999999999999"/>
    <n v="113.82608695652173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n v="1.2526086956521738"/>
    <n v="32.011111111111113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n v="1.0058763157894737"/>
    <n v="47.18925925925925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n v="1.4155"/>
    <n v="88.46875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n v="1.0075000000000001"/>
    <n v="100.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n v="1.0066666666666666"/>
    <n v="64.714285714285708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n v="1.7423040000000001"/>
    <n v="51.854285714285716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n v="1.199090909090909"/>
    <n v="38.794117647058826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n v="1.4286666666666668"/>
    <n v="44.645833333333336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n v="1.0033493333333334"/>
    <n v="156.77333333333334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n v="1.0493380000000001"/>
    <n v="118.7033936651583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n v="1.3223333333333334"/>
    <n v="74.149532710280369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n v="1.1279999999999999"/>
    <n v="12.53333333333333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n v="12.5375"/>
    <n v="27.861111111111111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n v="1.0250632911392406"/>
    <n v="80.178217821782184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n v="1.026375"/>
    <n v="132.4354838709677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n v="1.08"/>
    <n v="33.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n v="1.2240879999999998"/>
    <n v="34.38449438202246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n v="1.1945714285714286"/>
    <n v="44.956989247311824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n v="1.6088"/>
    <n v="41.04081632653061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n v="1.2685294117647059"/>
    <n v="52.597560975609753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n v="1.026375"/>
    <n v="70.784482758620683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n v="1.3975"/>
    <n v="53.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n v="1.026"/>
    <n v="44.608695652173914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n v="1.0067349999999999"/>
    <n v="26.148961038961041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n v="1.1294117647058823"/>
    <n v="39.183673469387756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n v="1.2809523809523808"/>
    <n v="45.593220338983052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n v="2.0169999999999999"/>
    <n v="89.247787610619469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n v="1.37416"/>
    <n v="40.416470588235299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n v="1.1533333333333333"/>
    <n v="82.38095238095238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n v="1.1166666666666667"/>
    <n v="159.52380952380952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n v="1.1839999999999999"/>
    <n v="36.244897959183675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n v="1.75"/>
    <n v="62.5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n v="1.175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n v="1.0142212307692309"/>
    <n v="74.575090497737563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n v="0"/>
    <s v="$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n v="0.21714285714285714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n v="1.0912500000000001"/>
    <n v="86.4356435643564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n v="1.0285714285714285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n v="3.5999999999999999E-3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n v="0.3125"/>
    <n v="80.128205128205124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n v="0.443"/>
    <n v="253.14285714285714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n v="1"/>
    <n v="171.42857142857142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n v="0.254"/>
    <n v="57.727272727272727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n v="0.33473333333333333"/>
    <n v="264.26315789473682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n v="0.47799999999999998"/>
    <n v="159.33333333333334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n v="9.3333333333333338E-2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n v="5.0000000000000001E-4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n v="0.11708333333333333"/>
    <n v="61.086956521739133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n v="0"/>
    <s v="$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n v="0.20208000000000001"/>
    <n v="114.81818181818181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n v="0"/>
    <s v="$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n v="4.2311459353574929E-2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n v="0.2606"/>
    <n v="65.974683544303801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n v="1.9801980198019802E-3"/>
    <n v="5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n v="6.0606060606060605E-5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n v="1.0200000000000001E-2"/>
    <n v="25.5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n v="0.65100000000000002"/>
    <n v="118.363636363636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n v="0"/>
    <s v="$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n v="0"/>
    <s v="$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n v="9.74E-2"/>
    <n v="54.111111111111114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n v="0"/>
    <s v="$0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n v="4.8571428571428571E-2"/>
    <n v="21.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n v="6.7999999999999996E-3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n v="0.105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n v="0"/>
    <s v="$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n v="1.6666666666666666E-2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n v="7.868E-2"/>
    <n v="115.70588235294117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n v="2.2000000000000001E-3"/>
    <n v="5.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n v="7.4999999999999997E-2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n v="0.42725880551301687"/>
    <n v="34.02439024390243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n v="2.142857142857143E-3"/>
    <n v="37.5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n v="8.7500000000000008E-3"/>
    <n v="11.666666666666666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n v="5.6250000000000001E-2"/>
    <n v="28.125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n v="0"/>
    <s v="$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n v="3.4722222222222224E-4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n v="6.5000000000000002E-2"/>
    <n v="216.66666666666666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n v="5.8333333333333336E-3"/>
    <n v="8.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n v="0.10181818181818182"/>
    <n v="62.222222222222221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n v="0.33784615384615385"/>
    <n v="137.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n v="3.3333333333333332E-4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n v="0.68400000000000005"/>
    <n v="122.142857142857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n v="0"/>
    <s v="$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n v="0"/>
    <s v="$0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n v="0"/>
    <s v="$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n v="0"/>
    <s v="$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n v="0"/>
    <s v="$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n v="2.2222222222222223E-4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n v="0.11"/>
    <n v="55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n v="7.3333333333333332E-3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n v="0.21249999999999999"/>
    <n v="56.666666666666664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n v="4.0000000000000001E-3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n v="1E-3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n v="0"/>
    <s v="$0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n v="1.1083333333333334"/>
    <n v="25.576923076923077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n v="1.0874999999999999"/>
    <n v="63.970588235294116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n v="1.0041666666666667"/>
    <n v="89.925373134328353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n v="1.1845454545454546"/>
    <n v="93.071428571428569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n v="1.1401428571428571"/>
    <n v="89.674157303370791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n v="1.4810000000000001"/>
    <n v="207.61682242990653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n v="1.0495555555555556"/>
    <n v="59.408805031446541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n v="1.29948"/>
    <n v="358.97237569060775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n v="1.2348756218905472"/>
    <n v="94.736641221374043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n v="2.0162"/>
    <n v="80.647999999999996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n v="1.0289999999999999"/>
    <n v="168.68852459016392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n v="2.6016666666666666"/>
    <n v="34.6888888888888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n v="1.08"/>
    <n v="462.85714285714283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n v="1.1052941176470588"/>
    <n v="104.3888888888888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n v="1.2"/>
    <n v="7.5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n v="1.0282909090909091"/>
    <n v="47.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n v="1.1599999999999999"/>
    <n v="414.28571428571428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n v="1.147"/>
    <n v="42.481481481481481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n v="1.0660000000000001"/>
    <n v="108.77551020408163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n v="1.6544000000000001"/>
    <n v="81.098039215686271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n v="1.55"/>
    <n v="51.666666666666664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n v="8.85"/>
    <n v="35.4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n v="1.0190833333333333"/>
    <n v="103.63559322033899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n v="0.19600000000000001"/>
    <n v="55.282051282051285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n v="0.59467839999999994"/>
    <n v="72.16970873786407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n v="0"/>
    <s v="$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n v="0.4572"/>
    <n v="58.615384615384613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n v="3.7400000000000003E-2"/>
    <n v="12.46666666666666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n v="2.7025E-2"/>
    <n v="49.136363636363633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n v="0.56514285714285717"/>
    <n v="150.5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n v="0.21309523809523809"/>
    <n v="35.799999999999997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n v="0.156"/>
    <n v="45.157894736842103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n v="6.2566666666666673E-2"/>
    <n v="98.78947368421052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n v="0.4592"/>
    <n v="88.307692307692307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n v="0.65101538461538466"/>
    <n v="170.62903225806451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n v="6.7000000000000004E-2"/>
    <n v="83.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n v="0.135625"/>
    <n v="65.09999999999999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n v="1.9900000000000001E-2"/>
    <n v="66.333333333333329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n v="0.36236363636363639"/>
    <n v="104.89473684210526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n v="0.39743333333333336"/>
    <n v="78.440789473684205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n v="0.25763636363636366"/>
    <n v="59.041666666666664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n v="0.15491428571428573"/>
    <n v="71.34210526315789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n v="0.236925"/>
    <n v="51.227027027027027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n v="0.39760000000000001"/>
    <n v="60.242424242424242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n v="0.20220833333333332"/>
    <n v="44.935185185185183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n v="0.47631578947368419"/>
    <n v="31.206896551724139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n v="0.15329999999999999"/>
    <n v="63.875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n v="1.3818181818181818E-2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n v="5.0000000000000001E-3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n v="4.9575757575757579E-2"/>
    <n v="109.06666666666666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n v="3.5666666666666666E-2"/>
    <n v="26.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n v="0.61124000000000001"/>
    <n v="109.93525179856115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n v="1.3333333333333334E-2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n v="0.11077777777777778"/>
    <n v="55.388888888888886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n v="0.38735714285714284"/>
    <n v="133.90123456790124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n v="0.22052631578947368"/>
    <n v="48.720930232558139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n v="0.67549999999999999"/>
    <n v="48.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n v="0.136375"/>
    <n v="58.972972972972975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n v="1.7457500000000001E-2"/>
    <n v="11.638333333333334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n v="0.20449632511889321"/>
    <n v="83.71681415929204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n v="0.13852941176470587"/>
    <n v="63.648648648648646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n v="0.48485714285714288"/>
    <n v="94.277777777777771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n v="0.308"/>
    <n v="71.86666666666666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n v="0.35174193548387095"/>
    <n v="104.84615384615384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n v="0.36404444444444445"/>
    <n v="67.139344262295083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n v="2.955E-2"/>
    <n v="73.875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n v="0.1106"/>
    <n v="69.125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n v="0.41407142857142859"/>
    <n v="120.77083333333333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n v="0.10857142857142857"/>
    <n v="42.222222222222221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n v="3.3333333333333333E-2"/>
    <n v="7.5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n v="7.407407407407407E-4"/>
    <n v="1.5384615384615385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n v="0.13307692307692306"/>
    <n v="37.608695652173914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n v="0"/>
    <s v="$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n v="0.49183333333333334"/>
    <n v="42.157142857142858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n v="0"/>
    <s v="$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n v="2.036E-2"/>
    <n v="84.833333333333329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n v="0.52327777777777773"/>
    <n v="94.19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n v="0"/>
    <s v="$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n v="2.0833333333333332E-2"/>
    <n v="6.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n v="6.565384615384616E-2"/>
    <n v="213.375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n v="1.3489"/>
    <n v="59.162280701754383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n v="1"/>
    <n v="27.272727272727273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n v="1.1585714285714286"/>
    <n v="24.575757575757574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n v="1.0006666666666666"/>
    <n v="75.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n v="1.0505"/>
    <n v="42.02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n v="1.01"/>
    <n v="53.157894736842103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n v="1.0066250000000001"/>
    <n v="83.88541666666667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n v="1.0016"/>
    <n v="417.3333333333333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n v="1.6668333333333334"/>
    <n v="75.765151515151516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n v="1.0153333333333334"/>
    <n v="67.389380530973455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n v="1.03"/>
    <n v="73.571428571428569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n v="1.4285714285714286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n v="2.625"/>
    <n v="42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n v="1.1805000000000001"/>
    <n v="131.16666666666666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n v="1.04"/>
    <n v="47.272727272727273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n v="2.0034000000000001"/>
    <n v="182.1272727272727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n v="3.0683333333333334"/>
    <n v="61.36666666666666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n v="1.00149"/>
    <n v="35.767499999999998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n v="2.0529999999999999"/>
    <n v="45.6222222222222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n v="1.0888888888888888"/>
    <n v="75.384615384615387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n v="1.0175000000000001"/>
    <n v="50.875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n v="1.2524999999999999"/>
    <n v="119.2857142857142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n v="1.2400610000000001"/>
    <n v="92.54186567164180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n v="1.014"/>
    <n v="76.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n v="1"/>
    <n v="52.631578947368418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n v="1.3792666666666666"/>
    <n v="98.99043062200956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n v="1.2088000000000001"/>
    <n v="79.526315789473685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n v="1.0736666666666668"/>
    <n v="134.20833333333334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n v="1.0033333333333334"/>
    <n v="37.625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n v="1.0152222222222222"/>
    <n v="51.044692737430168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n v="1.0007692307692309"/>
    <n v="50.0384615384615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n v="1.1696666666666666"/>
    <n v="133.93129770992365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n v="1.01875"/>
    <n v="58.214285714285715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n v="1.0212366666666666"/>
    <n v="88.037643678160919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n v="1.5405897142857143"/>
    <n v="70.57675392670157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n v="1.0125"/>
    <n v="53.289473684210527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n v="1"/>
    <n v="136.36363636363637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n v="1.0874800874800874"/>
    <n v="40.5473154362416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n v="1.3183333333333334"/>
    <n v="70.625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n v="1.3346666666666667"/>
    <n v="52.68421052631578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n v="0"/>
    <s v="$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n v="8.0833333333333326E-2"/>
    <n v="90.9375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n v="4.0000000000000001E-3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n v="0.42892307692307691"/>
    <n v="58.083333333333336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n v="3.6363636363636364E-5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n v="5.0000000000000001E-3"/>
    <n v="62.5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n v="5.0000000000000001E-4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n v="4.8680000000000001E-2"/>
    <n v="71.588235294117652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n v="0"/>
    <s v="$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n v="0.10314285714285715"/>
    <n v="32.818181818181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n v="0.7178461538461538"/>
    <n v="49.11578947368421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n v="1.06E-2"/>
    <n v="16.307692307692307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n v="4.4999999999999997E-3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n v="1.6249999999999999E-4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n v="5.1000000000000004E-3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n v="0"/>
    <s v="$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n v="0"/>
    <s v="$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n v="0"/>
    <s v="$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n v="1.1999999999999999E-3"/>
    <n v="3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n v="0.20080000000000001"/>
    <n v="41.833333333333336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n v="1.726845"/>
    <n v="49.338428571428572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n v="1.008955223880597"/>
    <n v="41.728395061728392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n v="1.0480480480480481"/>
    <n v="32.71875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n v="1.351"/>
    <n v="51.9615384615384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n v="1.1632786885245903"/>
    <n v="50.685714285714283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n v="1.0208333333333333"/>
    <n v="42.241379310344826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n v="1.1116666666666666"/>
    <n v="416.875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n v="1.6608000000000001"/>
    <n v="46.651685393258425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n v="1.0660000000000001"/>
    <n v="48.454545454545453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n v="1.4458441666666668"/>
    <n v="70.528983739837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n v="1.0555000000000001"/>
    <n v="87.958333333333329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n v="1.3660000000000001"/>
    <n v="26.2692307692307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n v="1.04"/>
    <n v="57.777777777777779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n v="1.145"/>
    <n v="57.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n v="1.0171957671957672"/>
    <n v="196.34042553191489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n v="1.2394678492239468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n v="1.0245669291338582"/>
    <n v="35.551912568306008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n v="1.4450000000000001"/>
    <n v="68.8095238095238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n v="1.3333333333333333"/>
    <n v="28.571428571428573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n v="1.0936440000000001"/>
    <n v="50.631666666666668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n v="2.696969696969697E-2"/>
    <n v="106.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n v="1.2E-2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n v="0.46600000000000003"/>
    <n v="34.097560975609753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n v="1E-3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n v="1.6800000000000001E-3"/>
    <n v="10.5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n v="0.42759999999999998"/>
    <n v="215.95959595959596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n v="2.8333333333333335E-3"/>
    <n v="21.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n v="1.7319999999999999E-2"/>
    <n v="108.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n v="0.14111428571428572"/>
    <n v="129.97368421052633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n v="0.39395294117647056"/>
    <n v="117.49473684210527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n v="2.3529411764705883E-4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n v="0.59299999999999997"/>
    <n v="70.595238095238102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n v="1.3270833333333334E-2"/>
    <n v="24.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n v="9.0090090090090086E-2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n v="1.6E-2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n v="5.1000000000000004E-3"/>
    <n v="17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n v="0.52570512820512816"/>
    <n v="2928.9285714285716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n v="1.04E-2"/>
    <n v="28.8888888888888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n v="0.47399999999999998"/>
    <n v="29.625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n v="0.43030000000000002"/>
    <n v="40.980952380952381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n v="1.3680000000000001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n v="1.1555"/>
    <n v="36.109375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n v="2.4079999999999999"/>
    <n v="23.153846153846153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n v="1.1439999999999999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n v="1.1033333333333333"/>
    <n v="31.826923076923077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n v="1.9537933333333333"/>
    <n v="27.3896261682243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n v="1.0333333333333334"/>
    <n v="56.363636363636367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n v="1.031372549019608"/>
    <n v="77.3529411764705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n v="1.003125"/>
    <n v="42.8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n v="1.27"/>
    <n v="48.846153846153847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n v="1.20601"/>
    <n v="48.240400000000001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n v="1.0699047619047619"/>
    <n v="70.212500000000006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n v="1.7243333333333333"/>
    <n v="94.054545454545448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n v="1.2362"/>
    <n v="80.272727272727266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n v="1.0840000000000001"/>
    <n v="54.2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n v="1.1652013333333333"/>
    <n v="60.26903448275862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n v="1.8724499999999999"/>
    <n v="38.740344827586206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n v="1.1593333333333333"/>
    <n v="152.54385964912279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n v="1.107"/>
    <n v="115.3125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n v="1.7092307692307693"/>
    <n v="35.838709677419352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n v="1.2611835600000001"/>
    <n v="64.570118779438872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n v="1.3844033333333334"/>
    <n v="87.436000000000007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n v="17.052499999999998"/>
    <n v="68.815577078288939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n v="7.8805550000000002"/>
    <n v="176.200223588597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n v="3.4801799999999998"/>
    <n v="511.79117647058825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n v="1.4974666666666667"/>
    <n v="160.44285714285715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n v="1.0063375000000001"/>
    <n v="35.003043478260871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n v="8.0021100000000001"/>
    <n v="188.50671378091872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n v="1.0600260000000001"/>
    <n v="56.204984093319197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n v="2.0051866666666669"/>
    <n v="51.3054157782516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n v="2.1244399999999999"/>
    <n v="127.36450839328538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n v="1.9847237142857144"/>
    <n v="101.8553225806451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n v="2.2594666666666665"/>
    <n v="230.55782312925169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n v="6.9894800000000004"/>
    <n v="842.10602409638557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n v="3.9859528571428569"/>
    <n v="577.27593103448271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n v="2.9403333333333332"/>
    <n v="483.34246575342468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n v="1.6750470000000002"/>
    <n v="76.138500000000008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n v="14.355717142857143"/>
    <n v="74.107684365781708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n v="1.5673440000000001"/>
    <n v="36.965660377358489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n v="1.1790285714285715"/>
    <n v="2500.969696969697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n v="11.053811999999999"/>
    <n v="67.69021432945498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n v="1.9292499999999999"/>
    <n v="63.04738562091503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n v="1.268842105263158"/>
    <n v="117.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n v="2.5957748878923765"/>
    <n v="180.75185011709601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n v="2.6227999999999998"/>
    <n v="127.32038834951456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n v="2.0674309000000002"/>
    <n v="136.6444745538665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n v="3.7012999999999998"/>
    <n v="182.78024691358024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n v="2.8496600000000001"/>
    <n v="279.37843137254902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n v="5.7907999999999999"/>
    <n v="61.37572866984631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n v="11.318"/>
    <n v="80.727532097004286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n v="2.6302771750000002"/>
    <n v="272.35590732591254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n v="6.7447999999999997"/>
    <n v="70.848739495798313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n v="2.5683081313131315"/>
    <n v="247.94003412969283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n v="3.7549600000000001"/>
    <n v="186.81393034825871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n v="2.0870837499999997"/>
    <n v="131.98948616600788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n v="3.4660000000000002"/>
    <n v="29.310782241014799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n v="4.0232999999999999"/>
    <n v="245.02436053593178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n v="10.2684514"/>
    <n v="1323.2540463917526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n v="1.14901155"/>
    <n v="282.65966789667897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n v="3.5482402000000004"/>
    <n v="91.214401028277635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n v="5.0799999999999998E-2"/>
    <n v="31.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n v="0"/>
    <s v="$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n v="4.2999999999999997E-2"/>
    <n v="88.6875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n v="0.21146666666666666"/>
    <n v="453.14285714285717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n v="3.1875000000000001E-2"/>
    <n v="12.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n v="5.0000000000000001E-4"/>
    <n v="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n v="0.42472727272727273"/>
    <n v="83.4285714285714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n v="4.1666666666666666E-3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n v="0.01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n v="0.16966666666666666"/>
    <n v="101.8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n v="7.0000000000000007E-2"/>
    <n v="46.666666666666664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n v="1.3333333333333333E-3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n v="0"/>
    <s v="$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n v="0"/>
    <s v="$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n v="7.8E-2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n v="0"/>
    <s v="$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n v="0"/>
    <s v="$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n v="0.26200000000000001"/>
    <n v="218.33333333333334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n v="7.6129032258064515E-3"/>
    <n v="33.714285714285715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n v="0.125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n v="3.8212909090909091"/>
    <n v="128.38790470372632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n v="2.1679422000000002"/>
    <n v="78.834261818181815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n v="3.12"/>
    <n v="91.764705882352942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n v="2.3442048"/>
    <n v="331.10237288135596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n v="1.236801"/>
    <n v="194.26193717277485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n v="2.4784000000000002"/>
    <n v="408.9768976897689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n v="1.157092"/>
    <n v="84.459270072992695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n v="1.1707484768810599"/>
    <n v="44.853658536585364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n v="3.05158"/>
    <n v="383.3643216080402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n v="3.2005299999999997"/>
    <n v="55.276856649395505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n v="8.1956399999999991"/>
    <n v="422.02059732234807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n v="2.3490000000000002"/>
    <n v="64.180327868852459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n v="4.9491375"/>
    <n v="173.57781674704077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n v="78.137822333333332"/>
    <n v="88.601680840609291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n v="1.1300013888888889"/>
    <n v="50.22228395061728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n v="9.2154220000000002"/>
    <n v="192.38876826722338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n v="1.2510239999999999"/>
    <n v="73.416901408450698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n v="1.0224343076923077"/>
    <n v="147.68495555555555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n v="4.8490975000000001"/>
    <n v="108.96848314606741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n v="1.9233333333333333"/>
    <n v="23.647540983606557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n v="2.8109999999999999"/>
    <n v="147.94736842105263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n v="1.2513700000000001"/>
    <n v="385.03692307692307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n v="1.61459"/>
    <n v="457.39093484419266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n v="5.8535000000000004"/>
    <n v="222.9904761904761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n v="2.0114999999999998"/>
    <n v="220.74074074074073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n v="1.3348307999999998"/>
    <n v="73.503898678414089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n v="1.2024900000000001"/>
    <n v="223.09647495361781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n v="1.2616666666666667"/>
    <n v="47.911392405063289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n v="3.6120000000000001"/>
    <n v="96.063829787234042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n v="2.26239013671875"/>
    <n v="118.6144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n v="1.2035"/>
    <n v="118.45472440944881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n v="3.0418799999999999"/>
    <n v="143.21468926553672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n v="1.7867599999999999"/>
    <n v="282.7151898734177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n v="3.868199871794872"/>
    <n v="593.93620078740162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n v="2.1103642500000004"/>
    <n v="262.15704968944101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n v="1.3166833333333334"/>
    <n v="46.580778301886795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n v="3.0047639999999998"/>
    <n v="70.041118881118877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n v="4.2051249999999998"/>
    <n v="164.90686274509804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n v="1.362168"/>
    <n v="449.26385224274406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n v="2.4817133333333334"/>
    <n v="27.472841328413285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n v="1.8186315789473684"/>
    <n v="143.9749999999999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n v="1.2353000000000001"/>
    <n v="88.23571428571428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n v="5.0620938628158845"/>
    <n v="36.326424870466319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n v="1.0821333333333334"/>
    <n v="90.177777777777777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n v="8.1918387755102042"/>
    <n v="152.62361216730039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n v="1.2110000000000001"/>
    <n v="55.806451612903224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n v="1.0299897959183673"/>
    <n v="227.85327313769753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n v="1.4833229411764706"/>
    <n v="91.82989803350327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n v="1.2019070000000001"/>
    <n v="80.991037735849048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n v="4.7327000000000004"/>
    <n v="278.39411764705881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n v="1.303625"/>
    <n v="43.095041322314053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n v="3.5304799999999998"/>
    <n v="326.29205175600737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n v="1.0102"/>
    <n v="41.743801652892564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n v="1.1359142857142857"/>
    <n v="64.02093397745571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n v="1.6741666666666666"/>
    <n v="99.455445544554451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n v="1.5345200000000001"/>
    <n v="138.49458483754512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n v="2.022322"/>
    <n v="45.547792792792798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n v="1.6828125"/>
    <n v="10.507317073170732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n v="1.4345666666666668"/>
    <n v="114.76533333333333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n v="1.964"/>
    <n v="35.997067448680355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n v="1.0791999999999999"/>
    <n v="154.17142857142858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n v="1.14977"/>
    <n v="566.38916256157631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n v="1.4804999999999999"/>
    <n v="120.8571428571428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n v="1.9116676082790633"/>
    <n v="86.163845492085343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n v="1.99215125"/>
    <n v="51.212114395886893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n v="2.1859999999999999"/>
    <n v="67.261538461538464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n v="1.2686868686868686"/>
    <n v="62.8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n v="1.0522388"/>
    <n v="346.1311842105263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n v="1.2840666000000001"/>
    <n v="244.11912547528519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n v="3.1732719999999999"/>
    <n v="259.25424836601309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n v="2.8073000000000001"/>
    <n v="201.96402877697841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n v="1.1073146853146854"/>
    <n v="226.20857142857142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n v="1.5260429999999998"/>
    <n v="324.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n v="1.0249999999999999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n v="16.783738373837384"/>
    <n v="20.465926829268295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n v="5.4334915642458101"/>
    <n v="116.35303146309367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n v="1.1550800000000001"/>
    <n v="307.20212765957444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n v="1.3120499999999999"/>
    <n v="546.687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n v="2.8816999999999999"/>
    <n v="47.474464579901152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n v="5.0780000000000003"/>
    <n v="101.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n v="1.1457142857142857"/>
    <n v="72.909090909090907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n v="1.1073333333333333"/>
    <n v="43.710526315789473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n v="1.1333333333333333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n v="1.0833333333333333"/>
    <n v="70.65217391304348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n v="1.2353333333333334"/>
    <n v="89.301204819277103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n v="1.0069999999999999"/>
    <n v="115.08571428571429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n v="1.0353333333333334"/>
    <n v="62.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n v="1.1551066666666667"/>
    <n v="46.204266666666669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n v="1.2040040000000001"/>
    <n v="48.54854838709678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n v="1.1504037499999999"/>
    <n v="57.520187499999999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n v="1.2046777777777777"/>
    <n v="88.14715447154472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n v="1.0128333333333333"/>
    <n v="110.49090909090908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n v="1.0246666666666666"/>
    <n v="66.826086956521735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n v="1.2054285714285715"/>
    <n v="58.597222222222221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n v="1"/>
    <n v="113.636363636363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n v="1.0166666666666666"/>
    <n v="43.571428571428569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n v="1"/>
    <n v="78.94736842105263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n v="1.0033333333333334"/>
    <n v="188.125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n v="1.3236666666666668"/>
    <n v="63.031746031746032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n v="1.3666666666666667"/>
    <n v="30.370370370370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n v="1.1325000000000001"/>
    <n v="51.477272727272727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n v="1.36"/>
    <n v="35.789473684210527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n v="1.4612318374694613"/>
    <n v="98.817391304347822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n v="1.2949999999999999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n v="2.54"/>
    <n v="51.313131313131315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n v="1.0704545454545455"/>
    <n v="53.522727272727273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n v="1.0773299999999999"/>
    <n v="37.149310344827583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n v="1.0731250000000001"/>
    <n v="89.895287958115176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n v="1.06525"/>
    <n v="106.52500000000001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n v="1.0035000000000001"/>
    <n v="52.815789473684212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n v="1.0649999999999999"/>
    <n v="54.615384615384613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n v="1"/>
    <n v="27.272727272727273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n v="1.0485714285714285"/>
    <n v="68.598130841121488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n v="1.0469999999999999"/>
    <n v="35.612244897959187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n v="2.2566666666666668"/>
    <n v="94.027777777777771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n v="1.0090416666666666"/>
    <n v="526.45652173913038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n v="1.4775"/>
    <n v="50.657142857142858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n v="1.3461099999999999"/>
    <n v="79.182941176470578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n v="1.0075000000000001"/>
    <n v="91.590909090909093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n v="1.00880375"/>
    <n v="116.96275362318841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n v="5.6800000000000002E-3"/>
    <n v="28.4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n v="3.875E-3"/>
    <n v="103.333333333333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n v="0.1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n v="0.10454545454545454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n v="1.4200000000000001E-2"/>
    <n v="31.55555555555555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n v="5.0000000000000001E-4"/>
    <n v="5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n v="0.28842857142857142"/>
    <n v="34.220338983050844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n v="1.6666666666666668E-3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n v="0.11799999999999999"/>
    <n v="19.666666666666668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n v="2.0238095238095236E-3"/>
    <n v="21.25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n v="0.05"/>
    <n v="8.3333333333333339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n v="2.1129899999999997E-2"/>
    <n v="21.34333333333333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n v="1.6E-2"/>
    <n v="5.333333333333333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n v="1.7333333333333333E-2"/>
    <n v="34.666666666666664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n v="9.5600000000000004E-2"/>
    <n v="21.72727272727272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n v="5.9612499999999998E-4"/>
    <n v="11.922499999999999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n v="0.28405999999999998"/>
    <n v="26.59737827715356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n v="0.128"/>
    <n v="10.666666666666666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n v="5.4199999999999998E-2"/>
    <n v="29.035714285714285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n v="1.1199999999999999E-3"/>
    <n v="50.90909090909090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n v="0"/>
    <s v="$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n v="5.7238095238095241E-2"/>
    <n v="50.083333333333336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n v="0.1125"/>
    <n v="45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n v="1.7098591549295775E-2"/>
    <n v="25.291666666666668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n v="0.30433333333333334"/>
    <n v="51.292134831460672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n v="2.0000000000000001E-4"/>
    <n v="1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n v="6.9641025641025639E-3"/>
    <n v="49.381818181818183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n v="0.02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n v="0"/>
    <s v="$0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n v="8.0999999999999996E-3"/>
    <n v="101.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n v="2.6222222222222224E-3"/>
    <n v="19.666666666666668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n v="1.6666666666666668E-3"/>
    <n v="12.5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n v="9.1244548809124457E-5"/>
    <n v="8.5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n v="8.0000000000000002E-3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n v="2.3E-2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n v="2.6660714285714284E-2"/>
    <n v="17.9879518072289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n v="0.28192"/>
    <n v="370.94736842105266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n v="6.5900366666666668E-2"/>
    <n v="63.569485530546629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n v="7.2222222222222219E-3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n v="8.5000000000000006E-3"/>
    <n v="5.3125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n v="1.1575"/>
    <n v="35.615384615384613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n v="1.1226666666666667"/>
    <n v="87.103448275862064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n v="1.3220000000000001"/>
    <n v="75.11363636363636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n v="1.0263636363636364"/>
    <n v="68.01204819277109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n v="1.3864000000000001"/>
    <n v="29.623931623931625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n v="1.466"/>
    <n v="91.625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n v="1.2"/>
    <n v="22.5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n v="1.215816111111111"/>
    <n v="64.366735294117646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n v="1"/>
    <n v="21.857142857142858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n v="1.8085714285714285"/>
    <n v="33.31578947368421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n v="1.0607500000000001"/>
    <n v="90.276595744680847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n v="1"/>
    <n v="76.92307692307692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n v="1.2692857142857144"/>
    <n v="59.233333333333334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n v="1.0297499999999999"/>
    <n v="65.38095238095238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n v="2.5"/>
    <n v="67.307692307692307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n v="1.2602"/>
    <n v="88.74647887323944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n v="1.0012000000000001"/>
    <n v="65.868421052631575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n v="1.3864000000000001"/>
    <n v="40.349243306169967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n v="1.6140000000000001"/>
    <n v="76.85714285714286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n v="1.071842"/>
    <n v="68.707820512820518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n v="1.5309999999999999"/>
    <n v="57.773584905660378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n v="5.2416666666666663"/>
    <n v="44.171348314606739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n v="4.8927777777777779"/>
    <n v="31.56630824372759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n v="2.8473999999999999"/>
    <n v="107.04511278195488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n v="18.569700000000001"/>
    <n v="149.03451043338683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n v="1.0967499999999999"/>
    <n v="55.956632653061227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n v="10.146425000000001"/>
    <n v="56.970381807973048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n v="4.1217692027666546"/>
    <n v="44.056420233463037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n v="5.0324999999999998"/>
    <n v="68.625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n v="1.8461052631578947"/>
    <n v="65.318435754189949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n v="1.1973333333333334"/>
    <n v="35.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n v="10.812401666666668"/>
    <n v="40.070667078443485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n v="4.5237333333333334"/>
    <n v="75.64771460423634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n v="5.3737000000000004"/>
    <n v="61.203872437357631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n v="1.2032608695652174"/>
    <n v="48.130434782608695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n v="1.1383571428571428"/>
    <n v="68.10683760683760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n v="9.5103109999999997"/>
    <n v="65.89130023094688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n v="1.3289249999999999"/>
    <n v="81.654377880184327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n v="1.4697777777777778"/>
    <n v="52.701195219123505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n v="5.4215"/>
    <n v="41.228136882129277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n v="3.8271818181818182"/>
    <n v="15.035357142857142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n v="7.0418124999999998"/>
    <n v="39.066920943134534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n v="1.0954999999999999"/>
    <n v="43.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n v="1.3286666666666667"/>
    <n v="27.301369863013697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n v="1.52"/>
    <n v="42.222222222222221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n v="1.0272727272727273"/>
    <n v="33.235294117647058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n v="1"/>
    <n v="285.71428571428572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n v="1.016"/>
    <n v="42.333333333333336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n v="1.508"/>
    <n v="50.266666666666666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n v="1.11425"/>
    <n v="61.902777777777779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n v="1.956"/>
    <n v="40.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n v="1.1438333333333333"/>
    <n v="55.79674796747967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n v="2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n v="2.9250166666666666"/>
    <n v="73.125416666666666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n v="1.5636363636363637"/>
    <n v="26.060606060606062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n v="1.0566666666666666"/>
    <n v="22.642857142857142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n v="1.0119047619047619"/>
    <n v="47.222222222222221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n v="1.2283299999999999"/>
    <n v="32.324473684210524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n v="1.0149999999999999"/>
    <n v="53.42105263157894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n v="1.0114285714285713"/>
    <n v="51.30434782608695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n v="1.0811999999999999"/>
    <n v="37.197247706422019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n v="1.6259999999999999"/>
    <n v="27.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n v="1.0580000000000001"/>
    <n v="206.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n v="2.4315000000000002"/>
    <n v="82.145270270270274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n v="9.4483338095238096"/>
    <n v="164.79651993355483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n v="1.0846283333333333"/>
    <n v="60.820280373831778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n v="1.5737692307692308"/>
    <n v="67.970099667774093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n v="11.744899999999999"/>
    <n v="81.561805555555551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n v="1.7104755366949576"/>
    <n v="25.42547309833024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n v="1.2595294117647058"/>
    <n v="21.497991967871485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n v="12.121296000000001"/>
    <n v="27.226630727762803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n v="4.9580000000000002"/>
    <n v="25.091093117408906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n v="3.3203999999999998"/>
    <n v="21.230179028132991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n v="11.65"/>
    <n v="41.607142857142854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n v="1.5331538461538461"/>
    <n v="135.58503401360545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n v="5.3710714285714287"/>
    <n v="22.116176470588236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n v="3.5292777777777777"/>
    <n v="64.625635808748726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n v="1.3740000000000001"/>
    <n v="69.569620253164558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n v="1.2802667999999999"/>
    <n v="75.13302816901408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n v="2.7067999999999999"/>
    <n v="140.97916666666666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n v="8.0640000000000001"/>
    <n v="49.472392638036808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n v="13.600976000000001"/>
    <n v="53.865251485148519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n v="9302.5"/>
    <n v="4.5712530712530715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n v="3.7702"/>
    <n v="65.00344827586207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n v="26.47025"/>
    <n v="53.47525252525252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n v="1.0012000000000001"/>
    <n v="43.912280701754383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n v="1.0445405405405406"/>
    <n v="50.852631578947367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n v="1.0721428571428571"/>
    <n v="58.6328125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n v="1.6877142857142857"/>
    <n v="32.81666666666667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n v="9.7511200000000002"/>
    <n v="426.93169877408059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n v="1.3444929411764706"/>
    <n v="23.808729166666669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n v="2.722777777777778"/>
    <n v="98.413654618473899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n v="1.1268750000000001"/>
    <n v="107.32142857142857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n v="4.5979999999999999"/>
    <n v="11.670050761421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n v="2.8665822784810127"/>
    <n v="41.7822878228782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n v="2.2270833333333333"/>
    <n v="21.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n v="6.3613999999999997"/>
    <n v="94.103550295857985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n v="1.4650000000000001"/>
    <n v="15.721951219512196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n v="18.670999999999999"/>
    <n v="90.635922330097088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n v="3.2692000000000001"/>
    <n v="97.297619047619051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n v="7.7949999999999999"/>
    <n v="37.1190476190476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n v="1.5415151515151515"/>
    <n v="28.104972375690608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n v="1.1554666666666666"/>
    <n v="144.43333333333334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n v="1.8003333333333333"/>
    <n v="24.274157303370785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n v="2.9849999999999999"/>
    <n v="35.117647058823529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n v="3.2026666666666666"/>
    <n v="24.762886597938145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n v="3.80525"/>
    <n v="188.3787128712871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n v="1.026"/>
    <n v="148.0824742268041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n v="18.016400000000001"/>
    <n v="49.93458980044346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n v="7.2024800000000004"/>
    <n v="107.82155688622754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n v="2.8309000000000002"/>
    <n v="42.63403614457831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n v="13.566000000000001"/>
    <n v="14.37076271186440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n v="2.2035999999999998"/>
    <n v="37.476190476190474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n v="1.196"/>
    <n v="30.202020202020201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n v="4.0776923076923079"/>
    <n v="33.550632911392405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n v="1.0581826105905425"/>
    <n v="64.74666666666667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n v="1.4108235294117648"/>
    <n v="57.932367149758456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n v="2.7069999999999999"/>
    <n v="53.078431372549019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n v="1.538"/>
    <n v="48.0625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n v="4.0357653061224488"/>
    <n v="82.39687499999999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n v="1.85"/>
    <n v="50.454545454545453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n v="1.8533333333333333"/>
    <n v="115.8333333333333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n v="1.0085533333333332"/>
    <n v="63.03458333333333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n v="1.0622116666666668"/>
    <n v="108.02152542372882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n v="1.2136666666666667"/>
    <n v="46.0886075949367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n v="1.0006666666666666"/>
    <n v="107.2142857142857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n v="1.1997755555555556"/>
    <n v="50.933867924528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n v="1.0009999999999999"/>
    <n v="40.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n v="1.0740000000000001"/>
    <n v="64.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n v="1.0406666666666666"/>
    <n v="53.827586206896555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n v="1.728"/>
    <n v="100.46511627906976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n v="1.072505"/>
    <n v="46.630652173913049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n v="1.0823529411764705"/>
    <n v="34.074074074074076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n v="1.4608079999999999"/>
    <n v="65.214642857142863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n v="1.2524999999999999"/>
    <n v="44.205882352941174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n v="1.4907142857142857"/>
    <n v="71.965517241379317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n v="1.006"/>
    <n v="52.94736842105263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n v="1.0507333333333333"/>
    <n v="109.45138888888889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n v="3.5016666666666665"/>
    <n v="75.035714285714292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n v="1.0125"/>
    <n v="115.7142857142857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n v="1.336044"/>
    <n v="31.65981042654028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n v="1.7065217391304348"/>
    <n v="46.176470588235297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n v="1.0935829457364341"/>
    <n v="68.481650485436887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n v="1.0070033333333335"/>
    <n v="53.469203539823013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n v="1.0122777777777778"/>
    <n v="109.10778443113773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n v="1.0675857142857144"/>
    <n v="51.185616438356163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n v="1.0665777537961894"/>
    <n v="27.936800000000002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n v="1.0130622"/>
    <n v="82.49692182410423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n v="1.0667450000000001"/>
    <n v="59.817476635514019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n v="4.288397837837838"/>
    <n v="64.816470588235291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n v="1.0411111111111111"/>
    <n v="90.0961538461538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n v="1.0786666666666667"/>
    <n v="40.96202531645569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n v="1.7584040000000001"/>
    <n v="56.00012738853503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n v="1.5697000000000001"/>
    <n v="37.672800000000002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n v="1.026"/>
    <n v="40.078125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n v="1.0404266666666666"/>
    <n v="78.031999999999996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n v="1.04"/>
    <n v="18.909090909090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n v="1.2105999999999999"/>
    <n v="37.134969325153371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n v="1.077"/>
    <n v="41.961038961038959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n v="1.0866"/>
    <n v="61.044943820224717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0.39120962394619685"/>
    <n v="64.53125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3.1481481481481478E-2"/>
    <n v="21.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0.48"/>
    <n v="30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n v="0.20733333333333334"/>
    <n v="25.491803278688526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0.08"/>
    <n v="11.428571428571429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7.1999999999999998E-3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.2609431428571432"/>
    <n v="54.883162444113267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2.5445000000000002"/>
    <n v="47.383612662942269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1.0591999999999999"/>
    <n v="211.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1.0242285714285715"/>
    <n v="219.92638036809817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1.4431375"/>
    <n v="40.795406360424032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1.06308"/>
    <n v="75.502840909090907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2.1216666666666666"/>
    <n v="13.542553191489361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1.0195000000000001"/>
    <n v="60.865671641791046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.0227200000000001"/>
    <n v="115.69230769230769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5.2073254999999996"/>
    <n v="48.104623556581984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1.1065833333333333"/>
    <n v="74.184357541899445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.0114333333333334"/>
    <n v="123.3455284552845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2.9420799999999998"/>
    <n v="66.623188405797094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.0577749999999999"/>
    <n v="104.99007444168734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n v="0"/>
    <s v="$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n v="0"/>
    <s v="$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n v="0.03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n v="1E-3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n v="0"/>
    <s v="$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n v="6.4999999999999997E-4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n v="1.4999999999999999E-2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n v="3.8571428571428572E-3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n v="0"/>
    <s v="$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n v="0"/>
    <s v="$0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n v="5.7142857142857143E-3"/>
    <n v="15.428571428571429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n v="0"/>
    <s v="$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n v="0"/>
    <s v="$0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n v="7.1428571428571429E-4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n v="6.875E-3"/>
    <n v="27.5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n v="0"/>
    <s v="$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n v="0"/>
    <s v="$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n v="0"/>
    <s v="$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n v="0.14680000000000001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n v="4.0000000000000002E-4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n v="0"/>
    <s v="$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n v="0.2857142857142857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n v="0"/>
    <s v="$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n v="0"/>
    <s v="$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n v="0"/>
    <s v="$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n v="0.1052"/>
    <n v="97.407407407407405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n v="1.34E-2"/>
    <n v="47.857142857142854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n v="2.5000000000000001E-3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n v="0"/>
    <s v="$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n v="3.2799999999999999E-3"/>
    <n v="20.5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n v="0"/>
    <s v="$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n v="3.272727272727273E-2"/>
    <n v="30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n v="5.8823529411764708E-5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n v="4.5454545454545455E-4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n v="0"/>
    <s v="$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n v="0.10877666666666666"/>
    <n v="81.582499999999996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n v="0"/>
    <s v="$0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n v="0"/>
    <s v="$0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n v="0"/>
    <s v="$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n v="3.6666666666666666E-3"/>
    <n v="18.333333333333332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n v="1.8193398957730169E-2"/>
    <n v="224.42857142857142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n v="2.5000000000000001E-2"/>
    <n v="37.5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n v="4.3499999999999997E-2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n v="8.0000000000000002E-3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n v="1.2123076923076924E-2"/>
    <n v="112.5714285714285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n v="0"/>
    <s v="$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n v="6.8399999999999997E-3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n v="1.2513513513513513E-2"/>
    <n v="57.875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n v="1.8749999999999999E-3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n v="0"/>
    <s v="$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n v="1.25E-3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n v="0"/>
    <s v="$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n v="5.0000000000000001E-4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n v="5.9999999999999995E-4"/>
    <n v="1.5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n v="0"/>
    <s v="$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n v="2E-3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n v="0"/>
    <s v="$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n v="0"/>
    <s v="$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n v="0"/>
    <s v="$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n v="0"/>
    <s v="$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n v="7.1785714285714283E-3"/>
    <n v="22.333333333333332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n v="4.3333333333333331E-3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n v="0.16833333333333333"/>
    <n v="16.833333333333332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n v="0"/>
    <s v="$0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n v="0.22520000000000001"/>
    <n v="56.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n v="0.41384615384615386"/>
    <n v="84.0625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n v="0.25259090909090909"/>
    <n v="168.39393939393941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n v="2E-3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n v="1.84E-2"/>
    <n v="76.666666666666671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n v="0"/>
    <s v="$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n v="6.0400000000000002E-3"/>
    <n v="50.333333333333336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n v="0"/>
    <s v="$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n v="8.3333333333333332E-3"/>
    <n v="8.333333333333333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n v="3.0666666666666665E-2"/>
    <n v="35.384615384615387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n v="5.5833333333333334E-3"/>
    <n v="55.833333333333336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n v="2.5000000000000001E-4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n v="0"/>
    <s v="$0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n v="2.0000000000000001E-4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n v="0"/>
    <s v="$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n v="0.14825133372851215"/>
    <n v="69.47222222222222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n v="1.6666666666666666E-4"/>
    <n v="1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n v="2E-3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n v="1.3333333333333334E-4"/>
    <n v="8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n v="1.24E-2"/>
    <n v="34.444444444444443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n v="2.8571428571428574E-4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n v="0"/>
    <s v="$0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n v="2.0000000000000002E-5"/>
    <n v="1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n v="2.8571428571428571E-5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n v="1.4321428571428572E-2"/>
    <n v="501.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n v="7.0000000000000001E-3"/>
    <n v="10.5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n v="2.0000000000000002E-5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n v="1.4285714285714287E-4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n v="0"/>
    <s v="$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n v="1.2999999999999999E-3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n v="4.8960000000000002E-3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n v="3.8461538461538462E-4"/>
    <n v="22.5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n v="0"/>
    <s v="$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n v="3.3333333333333335E-3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n v="0"/>
    <s v="$0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n v="2E-3"/>
    <n v="5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1.0788"/>
    <n v="74.22935779816514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1.2594166666666666"/>
    <n v="81.252688172043008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2.0251494999999999"/>
    <n v="130.23469453376205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1.0860000000000001"/>
    <n v="53.40983606557377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1.728"/>
    <n v="75.130434782608702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1.6798"/>
    <n v="75.666666666666671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4.2720000000000002"/>
    <n v="31.691394658753708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1.075"/>
    <n v="47.777777777777779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1.08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.0153353333333335"/>
    <n v="149.31401960784314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1.1545000000000001"/>
    <n v="62.06989247311828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1.335"/>
    <n v="53.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1.5469999999999999"/>
    <n v="69.268656716417908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1.0084571428571429"/>
    <n v="271.5076923076923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1.82"/>
    <n v="34.125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1.8086666666666666"/>
    <n v="40.492537313432834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.0230434782608695"/>
    <n v="189.75806451612902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1.1017999999999999"/>
    <n v="68.862499999999997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.0225"/>
    <n v="108.77659574468085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.0078823529411765"/>
    <n v="125.98529411764706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n v="1.038"/>
    <n v="90.523255813953483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n v="1.1070833333333334"/>
    <n v="28.880434782608695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n v="1.1625000000000001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n v="1.111"/>
    <n v="51.674418604651166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n v="1.8014285714285714"/>
    <n v="26.270833333333332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n v="1"/>
    <n v="48.0769230769230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n v="1.1850000000000001"/>
    <n v="27.558139534883722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n v="1.0721700000000001"/>
    <n v="36.97137931034483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n v="1.1366666666666667"/>
    <n v="29.021276595744681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n v="1.0316400000000001"/>
    <n v="28.65666666666667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n v="1.28"/>
    <n v="37.647058823529413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n v="1.3576026666666667"/>
    <n v="97.904038461538462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n v="1"/>
    <n v="42.553191489361701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n v="1.0000360000000001"/>
    <n v="131.5836842105263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n v="1.0471999999999999"/>
    <n v="32.320987654320987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n v="1.050225"/>
    <n v="61.103999999999999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n v="1.7133333333333334"/>
    <n v="31.341463414634145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n v="1.2749999999999999"/>
    <n v="129.1139240506329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n v="1.3344333333333334"/>
    <n v="25.020624999999999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n v="1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n v="1.1291099999999998"/>
    <n v="47.541473684210523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n v="1.0009999999999999"/>
    <n v="40.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n v="1.1372727272727272"/>
    <n v="65.84210526315789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n v="1.1931742857142855"/>
    <n v="46.401222222222216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n v="1.0325"/>
    <n v="50.365853658536587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n v="2.6566666666666667"/>
    <n v="26.566666666666666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n v="1.0005066666666667"/>
    <n v="39.493684210526318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n v="1.0669999999999999"/>
    <n v="49.246153846153845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n v="1.3367142857142857"/>
    <n v="62.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n v="1.214"/>
    <n v="37.9375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n v="1.032"/>
    <n v="51.6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n v="1.25"/>
    <n v="27.777777777777779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n v="1.2869999999999999"/>
    <n v="99.382239382239376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n v="1.0100533333333332"/>
    <n v="38.848205128205123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n v="1.2753666666666665"/>
    <n v="45.54880952380952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n v="1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n v="1.127715"/>
    <n v="80.551071428571419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n v="1.056"/>
    <n v="52.8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n v="2.0262500000000001"/>
    <n v="47.676470588235297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n v="1.1333333333333333"/>
    <n v="23.44827586206896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n v="2.5545454545454545E-2"/>
    <n v="40.142857142857146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n v="7.8181818181818181E-4"/>
    <n v="17.2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n v="0"/>
    <s v="$0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n v="0"/>
    <s v="$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n v="0"/>
    <s v="$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n v="6.0000000000000001E-3"/>
    <n v="15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n v="0"/>
    <s v="$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n v="0"/>
    <s v="$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n v="1.0526315789473684E-2"/>
    <n v="35.714285714285715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n v="1.5E-3"/>
    <n v="37.5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n v="0"/>
    <s v="$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n v="0"/>
    <s v="$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n v="0"/>
    <s v="$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n v="1.7500000000000002E-2"/>
    <n v="52.5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n v="0.186"/>
    <n v="77.5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n v="0"/>
    <s v="$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n v="9.8166666666666666E-2"/>
    <n v="53.545454545454547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n v="0"/>
    <s v="$0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n v="4.3333333333333331E-4"/>
    <n v="16.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n v="0"/>
    <s v="$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n v="1.0948792000000001"/>
    <n v="103.68174242424243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n v="1"/>
    <n v="185.18518518518519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n v="1.5644444444444445"/>
    <n v="54.153846153846153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n v="1.016"/>
    <n v="177.2093023255814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n v="1.00325"/>
    <n v="100.32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n v="1.1294999999999999"/>
    <n v="136.909090909090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n v="1.02125"/>
    <n v="57.535211267605632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n v="1.0724974999999999"/>
    <n v="52.962839506172834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n v="1.0428333333333333"/>
    <n v="82.32894736842105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n v="1"/>
    <n v="135.41666666666666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n v="1.004"/>
    <n v="74.06557377049181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n v="1.26125"/>
    <n v="84.083333333333329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n v="1.1066666666666667"/>
    <n v="61.029411764705884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n v="1.05"/>
    <n v="150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n v="1.03775"/>
    <n v="266.08974358974359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n v="1.1599999999999999"/>
    <n v="7.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n v="1.1000000000000001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n v="1.130176111111111"/>
    <n v="109.96308108108107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n v="1.0024999999999999"/>
    <n v="169.91525423728814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n v="1.034"/>
    <n v="95.740740740740748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n v="1.0702857142857143"/>
    <n v="59.460317460317462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n v="1.0357142857142858"/>
    <n v="55.769230769230766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n v="1.5640000000000001"/>
    <n v="30.076923076923077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n v="1.0082"/>
    <n v="88.438596491228068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n v="1.9530000000000001"/>
    <n v="64.032786885245898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n v="1.1171428571428572"/>
    <n v="60.153846153846153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n v="1.1985454545454546"/>
    <n v="49.19402985074626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n v="1.0185"/>
    <n v="165.1621621621621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n v="1.0280254777070064"/>
    <n v="43.621621621621621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n v="1.0084615384615385"/>
    <n v="43.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n v="1.0273469387755103"/>
    <n v="67.419642857142861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n v="1.0649999999999999"/>
    <n v="177.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n v="1.5553333333333332"/>
    <n v="38.88333333333333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n v="1.228"/>
    <n v="54.98507462686567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n v="1.0734999999999999"/>
    <n v="61.342857142857142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n v="1.0550335570469798"/>
    <n v="23.117647058823529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n v="1.1844444444444444"/>
    <n v="29.61111111111111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n v="1.0888"/>
    <n v="75.611111111111114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n v="1.1125"/>
    <n v="35.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n v="1.0009999999999999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n v="0"/>
    <s v="$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n v="7.4999999999999997E-3"/>
    <n v="25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s v="$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n v="0"/>
    <s v="$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0.01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s v="$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2.6666666666666666E-3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5.0000000000000001E-3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2.2307692307692306E-2"/>
    <n v="72.5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8.4285714285714294E-3"/>
    <n v="29.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n v="2.5000000000000001E-3"/>
    <n v="62.5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s v="$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s v="$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s v="$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s v="$0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s v="$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s v="$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s v="$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1.3849999999999999E-3"/>
    <n v="23.083333333333332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6.0000000000000001E-3"/>
    <n v="25.5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n v="0.106"/>
    <n v="48.18181818181818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n v="1.1111111111111112E-5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n v="5.0000000000000001E-3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n v="0"/>
    <s v="$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n v="1.6666666666666668E-3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n v="1.6666666666666668E-3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n v="2.4340000000000001E-2"/>
    <n v="202.83333333333334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n v="3.8833333333333331E-2"/>
    <n v="29.125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n v="1E-4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n v="0"/>
    <s v="$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n v="1.7333333333333333E-2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n v="1.6666666666666668E-3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n v="0"/>
    <s v="$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n v="1.2500000000000001E-5"/>
    <n v="1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n v="0.12166666666666667"/>
    <n v="96.05263157894737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n v="0.23588571428571428"/>
    <n v="305.7777777777777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n v="5.6666666666666664E-2"/>
    <n v="12.142857142857142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n v="0.39"/>
    <n v="83.57142857142856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n v="9.9546510341776348E-3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n v="6.9320000000000007E-2"/>
    <n v="115.5333333333333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n v="6.6139999999999999"/>
    <n v="21.900662251655628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n v="3.2609166666666667"/>
    <n v="80.022494887525568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n v="1.0148571428571429"/>
    <n v="35.520000000000003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n v="1.0421799999999999"/>
    <n v="64.933333333333323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n v="1.0742157000000001"/>
    <n v="60.965703745743475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n v="1.1005454545454545"/>
    <n v="31.444155844155844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n v="4.077"/>
    <n v="81.949748743718587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n v="2.2392500000000002"/>
    <n v="58.92763157894737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n v="3.038011142857143"/>
    <n v="157.29347633136095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n v="1.4132510432681749"/>
    <n v="55.758509532062391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n v="27.906363636363636"/>
    <n v="83.80289380289380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n v="1.7176130000000001"/>
    <n v="58.42221088435374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n v="1.0101333333333333"/>
    <n v="270.5714285714285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n v="1.02"/>
    <n v="107.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n v="1.6976511744127936"/>
    <n v="47.180555555555557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n v="1.14534"/>
    <n v="120.30882352941177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n v="8.7759999999999998"/>
    <n v="27.5974842767295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n v="1.0538666666666667"/>
    <n v="205.2987012987013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n v="1.8839999999999999"/>
    <n v="35.547169811320757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n v="1.436523076923077"/>
    <n v="74.639488409272587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n v="1.4588000000000001"/>
    <n v="47.058064516129029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n v="1.3118399999999999"/>
    <n v="26.591351351351353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n v="1.1399999999999999"/>
    <n v="36.77419354838709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n v="13.794206249999998"/>
    <n v="31.820544982698959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n v="9.56"/>
    <n v="27.576923076923077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n v="1.1200000000000001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n v="6.4666666666666668"/>
    <n v="21.555555555555557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n v="1.1036948748510131"/>
    <n v="44.095238095238095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n v="1.2774000000000001"/>
    <n v="63.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n v="1.579"/>
    <n v="38.987654320987652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n v="1.1466525000000001"/>
    <n v="80.185489510489504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n v="1.3700934579439252"/>
    <n v="34.904761904761905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n v="3.5461999999999998"/>
    <n v="89.100502512562812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n v="1.0602150537634409"/>
    <n v="39.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n v="1"/>
    <n v="136.9047619047619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n v="1.873"/>
    <n v="37.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n v="1.6619999999999999"/>
    <n v="31.9615384615384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n v="1.0172910662824208"/>
    <n v="25.214285714285715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n v="1.64"/>
    <n v="10.040816326530612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n v="1.0566666666666666"/>
    <n v="45.94202898550725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n v="0.01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n v="0"/>
    <s v="$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n v="0.33559730999999998"/>
    <n v="223.58248500999335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n v="2.053E-2"/>
    <n v="39.480769230769234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n v="0.105"/>
    <n v="91.30434782608695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n v="8.4172839999999999E-2"/>
    <n v="78.66620560747662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n v="1.44E-2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n v="8.8333333333333337E-3"/>
    <n v="17.666666666666668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n v="9.9200000000000004E-4"/>
    <n v="41.3333333333333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n v="5.966666666666667E-3"/>
    <n v="71.59999999999999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n v="1.8689285714285714E-2"/>
    <n v="307.8235294117647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n v="8.8500000000000002E-3"/>
    <n v="80.454545454545453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n v="0.1152156862745098"/>
    <n v="83.9428571428571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n v="5.1000000000000004E-4"/>
    <n v="8.5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n v="0.21033333333333334"/>
    <n v="73.372093023255815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n v="0.11436666666666667"/>
    <n v="112.8618421052631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n v="0.18737933333333334"/>
    <n v="95.277627118644077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n v="9.2857142857142856E-4"/>
    <n v="22.75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n v="2.720408163265306E-2"/>
    <n v="133.3000000000000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n v="9.5E-4"/>
    <n v="3.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n v="1.0289999999999999"/>
    <n v="85.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n v="1.0680000000000001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n v="1.0459624999999999"/>
    <n v="373.55803571428572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n v="1.0342857142857143"/>
    <n v="174.03846153846155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n v="1.2314285714285715"/>
    <n v="93.69565217391304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n v="1.592951"/>
    <n v="77.327718446601949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n v="1.1066666666666667"/>
    <n v="92.222222222222229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n v="1.7070000000000001"/>
    <n v="60.964285714285715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n v="1.25125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n v="6.4158609339642042E-2"/>
    <n v="41.583333333333336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n v="0.11344"/>
    <n v="33.761904761904759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n v="0.33189999999999997"/>
    <n v="70.61702127659575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n v="0.27579999999999999"/>
    <n v="167.15151515151516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n v="0.62839999999999996"/>
    <n v="128.61988304093566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n v="7.5880000000000003E-2"/>
    <n v="65.4137931034482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n v="0.50380952380952382"/>
    <n v="117.555555555555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n v="0.17512820512820512"/>
    <n v="126.4814814814814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n v="1.3750000000000001E-4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n v="3.3E-3"/>
    <n v="44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n v="8.6250000000000007E-3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n v="6.875E-3"/>
    <n v="27.5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n v="0.28299999999999997"/>
    <n v="84.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n v="2.3999999999999998E-3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n v="1.1428571428571429E-2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n v="2.0000000000000001E-4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n v="0"/>
    <s v="$0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n v="0"/>
    <s v="$0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n v="1.48E-3"/>
    <n v="5.2857142857142856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n v="2.8571428571428571E-5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n v="0.107325"/>
    <n v="72.762711864406782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n v="5.3846153846153844E-4"/>
    <n v="17.5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n v="7.1428571428571426E-3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n v="8.0000000000000002E-3"/>
    <n v="13.333333333333334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n v="3.3333333333333335E-5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n v="4.7333333333333333E-3"/>
    <n v="23.666666666666668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n v="5.6500000000000002E-2"/>
    <n v="89.21052631578948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n v="0.26352173913043481"/>
    <n v="116.55769230769231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n v="3.2512500000000002E-3"/>
    <n v="13.005000000000001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n v="0"/>
    <s v="$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n v="7.0007000700070005E-3"/>
    <n v="17.5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n v="0.46176470588235297"/>
    <n v="34.130434782608695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0.34410000000000002"/>
    <n v="132.34615384615384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n v="1.0375000000000001"/>
    <n v="922.22222222222217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6.0263157894736845E-2"/>
    <n v="163.5714285714285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0.10539393939393939"/>
    <n v="217.375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n v="1.1229714285714285"/>
    <n v="149.44486692015209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n v="3.50844625"/>
    <n v="71.237487309644663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n v="2.3321535"/>
    <n v="44.4643183984747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n v="1.01606"/>
    <n v="164.9448051948051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n v="1.5390035000000002"/>
    <n v="84.871516544117654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n v="1.007161125319693"/>
    <n v="53.945205479452056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n v="1.3138181818181818"/>
    <n v="50.531468531468533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n v="1.0224133333333334"/>
    <n v="108.00140845070422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n v="1.1635599999999999"/>
    <n v="95.373770491803285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n v="2.6462241666666664"/>
    <n v="57.631016333938291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n v="1.1998010000000001"/>
    <n v="64.16048128342245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n v="1.2010400000000001"/>
    <n v="92.387692307692305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n v="1.0358333333333334"/>
    <n v="125.97972972972973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n v="1.0883333333333334"/>
    <n v="94.637681159420296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n v="1.1812400000000001"/>
    <n v="170.69942196531792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n v="14.62"/>
    <n v="40.76208178438661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n v="2.5253999999999999"/>
    <n v="68.254054054054052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n v="1.4005000000000001"/>
    <n v="95.48863636363636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n v="2.9687520259319289"/>
    <n v="7.1902649656526005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n v="1.445425"/>
    <n v="511.65486725663715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n v="1.05745"/>
    <n v="261.74504950495049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n v="4.9321000000000002"/>
    <n v="69.760961810466767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n v="2.0182666666666669"/>
    <n v="77.229591836734699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n v="1.0444"/>
    <n v="340.5652173913043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n v="1.7029262962962963"/>
    <n v="67.417903225806455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n v="1.0430333333333333"/>
    <n v="845.70270270270271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n v="1.1825000000000001"/>
    <n v="97.191780821917803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n v="1.07538"/>
    <n v="451.84033613445376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n v="22603"/>
    <n v="138.66871165644173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n v="9.7813466666666677"/>
    <n v="21.640147492625371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n v="1.2290000000000001"/>
    <n v="169.51724137931035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n v="2.4606080000000001"/>
    <n v="161.88210526315791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n v="1.4794"/>
    <n v="493.1333333333333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n v="3.8409090909090908"/>
    <n v="22.120418848167539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n v="1.0333333333333334"/>
    <n v="18.235294117647058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n v="4.3750000000000004E-3"/>
    <n v="8.75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n v="0.29239999999999999"/>
    <n v="40.611111111111114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n v="0"/>
    <s v="$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n v="5.2187499999999998E-2"/>
    <n v="37.95454545454545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n v="0.21887499999999999"/>
    <n v="35.734693877551024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n v="0.26700000000000002"/>
    <n v="42.157894736842103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n v="0.28000000000000003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n v="1.06E-2"/>
    <n v="13.25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n v="1.0999999999999999E-2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n v="0"/>
    <s v="$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n v="0"/>
    <s v="$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n v="0.11458333333333333"/>
    <n v="39.285714285714285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n v="0.19"/>
    <n v="47.5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n v="0"/>
    <s v="$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n v="0.52"/>
    <n v="17.333333333333332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n v="0.1048"/>
    <n v="31.757575757575758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n v="6.6666666666666671E-3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n v="0.11700000000000001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n v="0.105"/>
    <n v="52.5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n v="0"/>
    <s v="$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n v="7.1999999999999998E-3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n v="7.6923076923076927E-3"/>
    <n v="25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n v="2.2842639593908631E-3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n v="1.125E-2"/>
    <n v="11.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n v="0"/>
    <s v="$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n v="0.02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n v="8.5000000000000006E-3"/>
    <n v="11.333333333333334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n v="0.14314285714285716"/>
    <n v="29.470588235294116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n v="2.5000000000000001E-3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n v="0.1041125"/>
    <n v="63.09848484848485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n v="0"/>
    <s v="$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n v="0"/>
    <s v="$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n v="1.8867924528301887E-3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n v="0.14249999999999999"/>
    <n v="43.846153846153847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n v="0.03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n v="7.8809523809523815E-2"/>
    <n v="45.972222222222221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n v="3.3333333333333335E-3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n v="0.25545454545454543"/>
    <n v="93.666666666666671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n v="2.12E-2"/>
    <n v="53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n v="0"/>
    <s v="$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n v="1.0528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n v="1.2"/>
    <n v="66.666666666666671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n v="1.145"/>
    <n v="18.770491803278688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n v="1.19"/>
    <n v="66.111111111111114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n v="1.0468"/>
    <n v="36.859154929577464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n v="1.1783999999999999"/>
    <n v="39.810810810810814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n v="1.1970000000000001"/>
    <n v="31.5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n v="1.0249999999999999"/>
    <n v="102.5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n v="1.0116666666666667"/>
    <n v="126.45833333333333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n v="1.0533333333333332"/>
    <n v="47.878787878787875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n v="1.0249999999999999"/>
    <n v="73.214285714285708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n v="1.0760000000000001"/>
    <n v="89.666666666666671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n v="1.105675"/>
    <n v="151.4623287671233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n v="1.5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n v="1.0428571428571429"/>
    <n v="36.5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n v="1.155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n v="1.02645125"/>
    <n v="87.357553191489373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n v="1.014"/>
    <n v="36.474820143884891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n v="1.1663479999999999"/>
    <n v="44.859538461538463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n v="1.33"/>
    <n v="42.90322580645161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n v="1.3320000000000001"/>
    <n v="51.230769230769234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n v="1.0183333333333333"/>
    <n v="33.944444444444443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n v="1.2795000000000001"/>
    <n v="90.744680851063833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n v="1.1499999999999999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n v="1.1000000000000001"/>
    <n v="24.444444444444443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n v="1.121"/>
    <n v="44.25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n v="1.26"/>
    <n v="67.741935483870961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n v="1.0024444444444445"/>
    <n v="65.37681159420290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n v="1.024"/>
    <n v="121.9047619047619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n v="1.0820000000000001"/>
    <n v="47.456140350877192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n v="1.0026999999999999"/>
    <n v="92.842592592592595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n v="1.133"/>
    <n v="68.253012048192772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n v="1.2757571428571428"/>
    <n v="37.209583333333335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n v="1.0773333333333333"/>
    <n v="25.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n v="2.42"/>
    <n v="43.214285714285715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n v="1.4156666666666666"/>
    <n v="25.130177514792898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n v="1.3"/>
    <n v="23.636363636363637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n v="1.0603"/>
    <n v="103.9509803921568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n v="1.048"/>
    <n v="50.384615384615387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n v="1.36"/>
    <n v="13.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n v="1"/>
    <n v="28.571428571428573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n v="1"/>
    <n v="63.82978723404255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n v="1.24"/>
    <n v="8.8571428571428577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n v="1.1692307692307693"/>
    <n v="50.666666666666664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n v="1.0333333333333334"/>
    <n v="60.784313725490193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n v="1.0774999999999999"/>
    <n v="113.42105263157895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n v="1.2024999999999999"/>
    <n v="104.56521739130434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n v="1.0037894736842106"/>
    <n v="98.30927835051547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n v="1.0651999999999999"/>
    <n v="35.039473684210527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n v="1"/>
    <n v="272.72727272727275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n v="1.1066666666666667"/>
    <n v="63.846153846153847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n v="1.1471959999999999"/>
    <n v="30.189368421052631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n v="1.0825925925925926"/>
    <n v="83.51428571428572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n v="1.7"/>
    <n v="64.761904761904759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n v="1.8709899999999999"/>
    <n v="20.11817204301075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n v="1.0777777777777777"/>
    <n v="44.090909090909093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n v="1"/>
    <n v="40.476190476190474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n v="1.2024999999999999"/>
    <n v="44.537037037037038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n v="1.1142857142857143"/>
    <n v="125.80645161290323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n v="1.04"/>
    <n v="19.696969696969695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n v="0.01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n v="0"/>
    <s v="$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n v="0"/>
    <s v="$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n v="5.4545454545454543E-2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n v="0.31546666666666667"/>
    <n v="60.666666666666664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n v="0"/>
    <s v="$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n v="0"/>
    <s v="$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n v="2E-3"/>
    <n v="23.333333333333332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n v="0.01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n v="3.8875E-2"/>
    <n v="23.923076923076923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n v="0"/>
    <s v="$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n v="1.9E-2"/>
    <n v="15.833333333333334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n v="0"/>
    <s v="$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n v="0.41699999999999998"/>
    <n v="29.785714285714285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n v="0.5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n v="4.8666666666666664E-2"/>
    <n v="24.333333333333332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n v="0.19736842105263158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n v="0"/>
    <s v="$0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n v="1.7500000000000002E-2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n v="6.6500000000000004E-2"/>
    <n v="29.555555555555557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n v="0.32"/>
    <n v="26.666666666666668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n v="4.3307086614173228E-3"/>
    <n v="18.333333333333332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n v="4.0000000000000002E-4"/>
    <n v="20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n v="1.6E-2"/>
    <n v="13.333333333333334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n v="0"/>
    <s v="$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n v="8.9999999999999993E-3"/>
    <n v="22.5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n v="0.2016"/>
    <n v="50.4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n v="0.42011733333333334"/>
    <n v="105.02933333333334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n v="8.8500000000000002E-3"/>
    <n v="35.4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n v="0.15"/>
    <n v="83.333333333333329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n v="4.6699999999999998E-2"/>
    <n v="35.92307692307692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n v="0"/>
    <s v="$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n v="0.38119999999999998"/>
    <n v="119.125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n v="5.4199999999999998E-2"/>
    <n v="90.333333333333329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n v="3.5E-4"/>
    <n v="2.3333333333333335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n v="0"/>
    <s v="$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n v="0.10833333333333334"/>
    <n v="108.333333333333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n v="2.1000000000000001E-2"/>
    <n v="15.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n v="2.5892857142857141E-3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n v="0.23333333333333334"/>
    <n v="96.551724137931032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n v="0"/>
    <s v="$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n v="0.33600000000000002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n v="0.1908"/>
    <n v="381.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n v="4.1111111111111114E-3"/>
    <n v="46.25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n v="0.32500000000000001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n v="0.05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n v="1.6666666666666668E-3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n v="0"/>
    <s v="$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n v="0.38066666666666665"/>
    <n v="81.571428571428569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n v="1.0500000000000001E-2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n v="2.7300000000000001E-2"/>
    <n v="27.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n v="9.0909090909090912E-2"/>
    <n v="29.411764705882351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n v="5.0000000000000001E-3"/>
    <n v="12.5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n v="0"/>
    <s v="$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n v="4.5999999999999999E-2"/>
    <n v="5.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n v="0.20833333333333334"/>
    <n v="52.08333333333333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n v="4.583333333333333E-2"/>
    <n v="183.33333333333334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n v="4.2133333333333335E-2"/>
    <n v="26.333333333333332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n v="0"/>
    <s v="$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n v="0.61909090909090914"/>
    <n v="486.42857142857144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n v="8.0000000000000002E-3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n v="1.6666666666666666E-4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n v="7.7999999999999996E-3"/>
    <n v="9.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n v="0.05"/>
    <n v="18.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n v="0.17771428571428571"/>
    <n v="36.588235294117645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n v="9.4166666666666662E-2"/>
    <n v="80.714285714285708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n v="8.0000000000000004E-4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n v="2.75E-2"/>
    <n v="52.8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n v="1.1111111111111112E-4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n v="3.3333333333333335E-5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n v="0.36499999999999999"/>
    <n v="46.928571428571431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n v="0.14058171745152354"/>
    <n v="78.0769230769230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n v="2.0000000000000001E-4"/>
    <n v="1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n v="4.0000000000000003E-5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n v="0.61099999999999999"/>
    <n v="203.6666666666666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n v="7.8378378378378383E-2"/>
    <n v="20.714285714285715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n v="0.2185"/>
    <n v="48.555555555555557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n v="0.27239999999999998"/>
    <n v="68.099999999999994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n v="8.5000000000000006E-2"/>
    <n v="8.5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n v="0.26840000000000003"/>
    <n v="51.615384615384613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n v="1.29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n v="1"/>
    <n v="83.333333333333329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n v="1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n v="1.032"/>
    <n v="175.51020408163265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n v="1.0244597777777777"/>
    <n v="231.66175879396985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n v="1.25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n v="1.3083333333333333"/>
    <n v="112.14285714285714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n v="1"/>
    <n v="41.666666666666664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n v="1.02069375"/>
    <n v="255.17343750000001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n v="1.0092000000000001"/>
    <n v="162.774193548387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n v="1.06"/>
    <n v="88.333333333333329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n v="1.0509677419354839"/>
    <n v="85.736842105263165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n v="1.0276000000000001"/>
    <n v="47.574074074074076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n v="1.08"/>
    <n v="72.972972972972968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n v="1.0088571428571429"/>
    <n v="90.538461538461533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n v="1.28"/>
    <n v="37.647058823529413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n v="1.3333333333333333"/>
    <n v="36.363636363636367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n v="1.0137499999999999"/>
    <n v="126.71875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n v="1.0287500000000001"/>
    <n v="329.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n v="1.0724"/>
    <n v="81.242424242424249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n v="4.0000000000000003E-5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n v="0.20424999999999999"/>
    <n v="202.22772277227722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n v="0"/>
    <s v="$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n v="0.01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n v="0"/>
    <s v="$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n v="1E-3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n v="4.2880000000000001E-2"/>
    <n v="82.461538461538467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n v="4.8000000000000001E-5"/>
    <n v="2.6666666666666665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n v="2.5000000000000001E-2"/>
    <n v="12.5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n v="0"/>
    <s v="$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n v="2.1919999999999999E-2"/>
    <n v="18.896551724137932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n v="8.0250000000000002E-2"/>
    <n v="200.625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n v="1.5125E-3"/>
    <n v="201.66666666666666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n v="0"/>
    <s v="$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n v="0.59583333333333333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n v="0.16734177215189874"/>
    <n v="66.099999999999994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n v="1.8666666666666668E-2"/>
    <n v="93.333333333333329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n v="0"/>
    <s v="$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n v="0"/>
    <s v="$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n v="0"/>
    <s v="$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n v="1.0962000000000001"/>
    <n v="50.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n v="1.218"/>
    <n v="60.9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n v="1.0685"/>
    <n v="109.03061224489795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n v="1.0071379999999999"/>
    <n v="25.69229591836734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n v="1.0900000000000001"/>
    <n v="41.9230769230769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n v="1.1363000000000001"/>
    <n v="88.7734375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n v="1.1392"/>
    <n v="80.225352112676063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n v="1.06"/>
    <n v="78.936170212765958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n v="1.625"/>
    <n v="95.588235294117652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n v="1.06"/>
    <n v="69.890109890109883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n v="1.0015624999999999"/>
    <n v="74.534883720930239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n v="1.0535000000000001"/>
    <n v="123.94117647058823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n v="1.748"/>
    <n v="264.84848484848487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n v="1.02"/>
    <n v="58.620689655172413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n v="1.00125"/>
    <n v="70.884955752212392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n v="1.7142857142857142"/>
    <n v="8.5714285714285712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n v="1.1356666666666666"/>
    <n v="113.5666666666666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n v="1.2946666666666666"/>
    <n v="60.6875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n v="1.014"/>
    <n v="110.21739130434783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n v="1.0916666666666666"/>
    <n v="136.45833333333334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n v="1.28925"/>
    <n v="53.164948453608247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n v="1.0206"/>
    <n v="86.491525423728817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n v="1.465395775862069"/>
    <n v="155.23827397260274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n v="1.00352"/>
    <n v="115.08256880733946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n v="1.2164999999999999"/>
    <n v="109.5945945945946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n v="1.0549999999999999"/>
    <n v="45.214285714285715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n v="1.1040080000000001"/>
    <n v="104.15169811320754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n v="1"/>
    <n v="35.714285714285715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n v="1.76535"/>
    <n v="96.997252747252745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n v="1"/>
    <n v="370.370370370370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n v="1.0329411764705883"/>
    <n v="94.408602150537632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n v="1.0449999999999999"/>
    <n v="48.984375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n v="1.0029999999999999"/>
    <n v="45.590909090909093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n v="4.577466666666667"/>
    <n v="23.275254237288134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n v="1.0496000000000001"/>
    <n v="63.2289156626506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n v="1.7194285714285715"/>
    <n v="153.5204081632653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n v="1.0373000000000001"/>
    <n v="90.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n v="1.0302899999999999"/>
    <n v="118.9711316397228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n v="1.1888888888888889"/>
    <n v="80.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n v="1"/>
    <n v="62.5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n v="3.1869988910451896"/>
    <n v="131.37719999999999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n v="1.0850614285714286"/>
    <n v="73.032980769230775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n v="1.0116666666666667"/>
    <n v="178.5294117647058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n v="1.12815"/>
    <n v="162.90974729241879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n v="1.2049622641509434"/>
    <n v="108.24237288135593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n v="1.0774999999999999"/>
    <n v="88.865979381443296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n v="1.8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n v="1.0116666666666667"/>
    <n v="116.73076923076923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n v="1.19756"/>
    <n v="233.8984375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n v="1.58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n v="1.2366666666666666"/>
    <n v="14.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n v="1.1712499999999999"/>
    <n v="85.181818181818187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n v="1.5696000000000001"/>
    <n v="146.69158878504672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n v="1.13104"/>
    <n v="50.764811490125673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n v="1.0317647058823529"/>
    <n v="87.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n v="1.0261176470588236"/>
    <n v="242.27777777777777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n v="1.0584090909090909"/>
    <n v="146.44654088050314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n v="1.0071428571428571"/>
    <n v="103.1707317073170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n v="1.2123333333333333"/>
    <n v="80.464601769911511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n v="1.0057142857142858"/>
    <n v="234.66666666666666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n v="1.1602222222222223"/>
    <n v="50.689320388349515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n v="1.0087999999999999"/>
    <n v="162.70967741935485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n v="1.03"/>
    <n v="120.1666666666666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n v="2.4641999999999999"/>
    <n v="67.697802197802204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n v="3.0219999999999998"/>
    <n v="52.10344827586207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n v="1.4333333333333333"/>
    <n v="51.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n v="1.3144"/>
    <n v="164.3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n v="1.6801999999999999"/>
    <n v="84.858585858585855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n v="1.0967666666666667"/>
    <n v="94.54885057471264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n v="1.0668571428571429"/>
    <n v="45.536585365853661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n v="1"/>
    <n v="51.724137931034484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n v="1.272"/>
    <n v="50.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n v="1.4653333333333334"/>
    <n v="191.13043478260869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n v="1.1253599999999999"/>
    <n v="89.314285714285717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n v="1.0878684000000001"/>
    <n v="88.588631921824103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n v="1.26732"/>
    <n v="96.300911854103347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n v="2.1320000000000001"/>
    <n v="33.3125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n v="1.0049999999999999"/>
    <n v="37.222222222222221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n v="1.0871389999999999"/>
    <n v="92.130423728813554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n v="1.075"/>
    <n v="76.785714285714292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n v="1.1048192771084338"/>
    <n v="96.526315789473685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n v="1.28"/>
    <n v="51.891891891891895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n v="1.1000666666666667"/>
    <n v="128.9140625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n v="1.0934166666666667"/>
    <n v="84.108974358974365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n v="1.3270650000000002"/>
    <n v="82.941562500000003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n v="1.9084810126582279"/>
    <n v="259.94827586206895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n v="1.49"/>
    <n v="37.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n v="1.6639999999999999"/>
    <n v="177.02127659574469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n v="1.0666666666666667"/>
    <n v="74.074074074074076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n v="1.06"/>
    <n v="70.666666666666671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n v="0.23628571428571429"/>
    <n v="23.62857142857143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n v="1.5E-3"/>
    <n v="37.5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n v="4.0000000000000001E-3"/>
    <n v="13.333333333333334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n v="0"/>
    <s v="$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n v="5.0000000000000002E-5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n v="0"/>
    <s v="$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n v="0"/>
    <s v="$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n v="1.6666666666666666E-4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n v="3.0066666666666665E-2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n v="1.5227272727272728E-3"/>
    <n v="55.833333333333336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n v="0"/>
    <s v="$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n v="0.66839999999999999"/>
    <n v="99.761194029850742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n v="0.19566666666666666"/>
    <n v="25.521739130434781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n v="0.11294666666666667"/>
    <n v="117.65277777777777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n v="4.0000000000000002E-4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n v="0.11985714285714286"/>
    <n v="2796.6666666666665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n v="2.5000000000000001E-2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n v="6.9999999999999999E-4"/>
    <n v="87.5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n v="0.14099999999999999"/>
    <n v="20.142857142857142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n v="3.3399999999999999E-2"/>
    <n v="20.875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n v="0.59775"/>
    <n v="61.307692307692307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n v="1.6666666666666666E-4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n v="2.3035714285714285E-4"/>
    <n v="92.142857142857139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n v="8.8000000000000003E-4"/>
    <n v="7.3333333333333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n v="8.6400000000000005E-2"/>
    <n v="64.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n v="0.15060000000000001"/>
    <n v="30.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n v="4.7727272727272731E-3"/>
    <n v="52.5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n v="1.1833333333333333E-3"/>
    <n v="23.66666666666666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n v="8.4173998587352451E-3"/>
    <n v="415.77777777777777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n v="1.8799999999999999E-4"/>
    <n v="53.714285714285715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n v="2.1029999999999998E-3"/>
    <n v="420.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n v="0"/>
    <s v="$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n v="2.8E-3"/>
    <n v="18.66666666666666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n v="0.11579206701157921"/>
    <n v="78.333333333333329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n v="2.4400000000000002E-2"/>
    <n v="67.777777777777771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n v="2.5000000000000001E-3"/>
    <n v="16.66666666666666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n v="6.2500000000000003E-3"/>
    <n v="62.5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n v="1.9384615384615384E-3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n v="0.23416000000000001"/>
    <n v="130.088888888888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n v="5.080888888888889E-2"/>
    <n v="1270.22222222222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n v="0.15920000000000001"/>
    <n v="88.444444444444443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n v="1.1831900000000001E-2"/>
    <n v="56.342380952380957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n v="0.22750000000000001"/>
    <n v="53.529411764705884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n v="2.5000000000000001E-4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n v="3.351206434316354E-3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n v="3.9750000000000001E-2"/>
    <n v="56.785714285714285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n v="0.17150000000000001"/>
    <n v="40.833333333333336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n v="3.608004104669061E-2"/>
    <n v="65.111111111111114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n v="0.13900000000000001"/>
    <n v="55.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n v="0.15225"/>
    <n v="140.53846153846155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n v="0.12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n v="0.391125"/>
    <n v="69.533333333333331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n v="2.6829268292682929E-3"/>
    <n v="5.5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n v="0.29625000000000001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n v="0.4236099230111206"/>
    <n v="79.87096774193548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n v="4.1000000000000002E-2"/>
    <n v="10.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n v="0.197625"/>
    <n v="272.58620689655174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n v="5.1999999999999995E-4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n v="0.25030188679245285"/>
    <n v="58.18421052631578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n v="4.0000000000000002E-4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n v="0.26640000000000003"/>
    <n v="70.10526315789474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n v="4.7363636363636365E-2"/>
    <n v="57.888888888888886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n v="4.2435339894712751E-2"/>
    <n v="125.2702702702702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n v="0"/>
    <s v="$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n v="0.03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n v="0.57333333333333336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n v="1E-3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n v="3.0999999999999999E-3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n v="5.0000000000000001E-4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n v="9.8461538461538464E-5"/>
    <n v="12.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n v="6.6666666666666671E-3"/>
    <n v="10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n v="0.58291457286432158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n v="0.68153600000000003"/>
    <n v="244.80459770114942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n v="3.2499999999999997E-5"/>
    <n v="6.5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n v="0"/>
    <s v="$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n v="4.1599999999999998E-2"/>
    <n v="61.176470588235297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n v="0"/>
    <s v="$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.0860666666666667"/>
    <n v="139.23931623931625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8.0000000000000002E-3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3.7499999999999999E-2"/>
    <n v="93.75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0.15731707317073171"/>
    <n v="53.75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3.3333333333333332E-4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n v="1.08"/>
    <n v="33.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n v="0.22500000000000001"/>
    <n v="18.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0.20849420849420849"/>
    <n v="23.142857142857142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n v="1.278"/>
    <n v="29.045454545454547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3.3333333333333333E-2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n v="0"/>
    <s v="$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n v="5.3999999999999999E-2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n v="9.5999999999999992E-3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n v="0.51600000000000001"/>
    <n v="32.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n v="1.6363636363636365E-2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n v="0"/>
    <s v="$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0.754"/>
    <n v="251.33333333333334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  <s v="$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n v="0.105"/>
    <n v="437.5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n v="1.1752499999999999"/>
    <n v="110.35211267605634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n v="1.3116666666666668"/>
    <n v="41.421052631578945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n v="1.04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n v="1.01"/>
    <n v="33.990384615384613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n v="1.004"/>
    <n v="103.35294117647059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n v="1.0595454545454546"/>
    <n v="34.79104477611940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n v="3.3558333333333334"/>
    <n v="41.773858921161825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n v="1.1292857142857142"/>
    <n v="64.268292682926827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n v="1.885046"/>
    <n v="31.209370860927152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n v="1.0181818181818181"/>
    <n v="62.921348314606739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n v="1.01"/>
    <n v="98.536585365853654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n v="1.1399999999999999"/>
    <n v="82.608695652173907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n v="1.3348133333333334"/>
    <n v="38.504230769230773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n v="1.0153333333333334"/>
    <n v="80.15789473684211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n v="1.0509999999999999"/>
    <n v="28.405405405405407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n v="1.2715000000000001"/>
    <n v="80.730158730158735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n v="1.1115384615384616"/>
    <n v="200.6944444444444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n v="1.0676000000000001"/>
    <n v="37.591549295774648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n v="1.6266666666666667"/>
    <n v="58.095238095238095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n v="1.6022808571428573"/>
    <n v="60.300892473118282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n v="1.1616666666666666"/>
    <n v="63.363636363636367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n v="1.242"/>
    <n v="50.901639344262293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n v="1.030125"/>
    <n v="100.5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n v="1.1225000000000001"/>
    <n v="31.61971830985915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n v="1.0881428571428571"/>
    <n v="65.102564102564102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n v="1.1499999999999999"/>
    <n v="79.31034482758620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n v="1.03"/>
    <n v="139.1891891891891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n v="1.0113333333333334"/>
    <n v="131.91304347826087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n v="1.0955999999999999"/>
    <n v="91.3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n v="1.148421052631579"/>
    <n v="39.672727272727272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n v="1.1739999999999999"/>
    <n v="57.549019607843135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n v="1.7173333333333334"/>
    <n v="33.025641025641029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n v="1.1416238095238094"/>
    <n v="77.33580645161289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n v="1.1975"/>
    <n v="31.933333333333334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n v="1.0900000000000001"/>
    <n v="36.33333333333333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n v="1.0088571428571429"/>
    <n v="46.768211920529801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n v="1.0900000000000001"/>
    <n v="40.073529411764703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n v="1.0720930232558139"/>
    <n v="100.21739130434783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n v="1"/>
    <n v="41.666666666666664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n v="1.0218750000000001"/>
    <n v="46.714285714285715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n v="1.1629333333333334"/>
    <n v="71.491803278688522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n v="0.65"/>
    <n v="14.444444444444445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n v="0.12327272727272727"/>
    <n v="356.84210526315792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n v="0"/>
    <s v="$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n v="4.0266666666666666E-2"/>
    <n v="37.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n v="1.0200000000000001E-2"/>
    <n v="12.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n v="0.1174"/>
    <n v="24.458333333333332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n v="0"/>
    <s v="$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n v="0.59142857142857141"/>
    <n v="53.07692307692308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n v="5.9999999999999995E-4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n v="0.1145"/>
    <n v="286.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n v="3.6666666666666666E-3"/>
    <n v="36.666666666666664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n v="0.52159999999999995"/>
    <n v="49.20754716981132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n v="2.0000000000000002E-5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n v="1.2500000000000001E-2"/>
    <n v="12.5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n v="0.54520000000000002"/>
    <n v="109.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n v="0.25"/>
    <n v="41.666666666666664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n v="0"/>
    <s v="$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n v="3.4125000000000003E-2"/>
    <n v="22.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n v="0"/>
    <s v="$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n v="0.46363636363636362"/>
    <n v="70.833333333333329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n v="1.0349999999999999"/>
    <n v="63.109756097560975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n v="1.1932315789473684"/>
    <n v="50.157964601769912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n v="1.2576666666666667"/>
    <n v="62.883333333333333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n v="1.1974347826086957"/>
    <n v="85.531055900621112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n v="1.2625"/>
    <n v="53.72340425531914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n v="1.0011666666666668"/>
    <n v="127.80851063829788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n v="1.0213333333333334"/>
    <n v="106.5739130434782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n v="1.0035142857142858"/>
    <n v="262.11194029850748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n v="1.0004999999999999"/>
    <n v="57.171428571428571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n v="1.1602222222222223"/>
    <n v="50.20192307692308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n v="1.0209999999999999"/>
    <n v="66.586956521739125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n v="1.0011000000000001"/>
    <n v="168.25210084033614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n v="1.0084"/>
    <n v="256.37288135593218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n v="1.0342499999999999"/>
    <n v="36.610619469026545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n v="1.248"/>
    <n v="37.14285714285714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n v="1.0951612903225807"/>
    <n v="45.878378378378379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n v="1.0203333333333333"/>
    <n v="141.7129629629629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n v="1.0235000000000001"/>
    <n v="52.487179487179489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n v="1.0416666666666667"/>
    <n v="59.52380952380952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n v="1.25"/>
    <n v="50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n v="1.0234285714285714"/>
    <n v="193.62162162162161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n v="1.0786500000000001"/>
    <n v="106.79702970297029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n v="1.0988461538461538"/>
    <n v="77.21621621621621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n v="1.61"/>
    <n v="57.5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n v="1.3120000000000001"/>
    <n v="50.4615384615384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n v="1.1879999999999999"/>
    <n v="97.377049180327873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n v="1.0039275000000001"/>
    <n v="34.91921739130435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n v="1.0320666666666667"/>
    <n v="85.530386740331494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n v="1.006"/>
    <n v="182.909090909090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n v="1.0078754285714286"/>
    <n v="131.1362081784386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n v="1.1232142857142857"/>
    <n v="39.810126582278478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n v="1.0591914022517912"/>
    <n v="59.701730769230764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n v="1.0056666666666667"/>
    <n v="88.735294117647058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n v="1.1530588235294117"/>
    <n v="58.688622754491021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n v="1.273042"/>
    <n v="69.5651366120218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n v="1.028375"/>
    <n v="115.87323943661971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n v="1.0293749999999999"/>
    <n v="23.869565217391305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n v="1.043047619047619"/>
    <n v="81.125925925925927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n v="1.1122000000000001"/>
    <n v="57.62694300518134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n v="1.0586"/>
    <n v="46.429824561403507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n v="1.0079166666666666"/>
    <n v="60.475000000000001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n v="1.0492727272727274"/>
    <n v="65.579545454545453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n v="1.01552"/>
    <n v="119.1924882629108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n v="1.1073333333333333"/>
    <n v="83.05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n v="1.2782222222222221"/>
    <n v="57.52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n v="1.0182500000000001"/>
    <n v="177.08695652173913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n v="1.012576923076923"/>
    <n v="70.771505376344081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n v="1.75"/>
    <n v="29.166666666666668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n v="1.2806"/>
    <n v="72.76136363636364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n v="1.0629949999999999"/>
    <n v="51.853414634146333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n v="1.052142857142857"/>
    <n v="98.2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n v="1.0616782608695652"/>
    <n v="251.7381443298969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n v="1.0924"/>
    <n v="74.821917808219183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n v="1.0045454545454546"/>
    <n v="67.65306122448979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n v="1.0304098360655738"/>
    <n v="93.81343283582089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n v="1.121664"/>
    <n v="41.23764705882352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n v="1.03"/>
    <n v="52.551020408163268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n v="1.64"/>
    <n v="70.285714285714292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n v="1.3128333333333333"/>
    <n v="48.325153374233132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n v="1.0209999999999999"/>
    <n v="53.17708333333333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n v="1.28"/>
    <n v="60.952380952380949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n v="1.0149999999999999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n v="1.0166666666666666"/>
    <n v="61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n v="1.3"/>
    <n v="38.235294117647058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n v="1.5443"/>
    <n v="106.50344827586207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n v="1.0740000000000001"/>
    <n v="204.57142857142858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n v="1.0132258064516129"/>
    <n v="54.912587412587413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n v="1.0027777777777778"/>
    <n v="150.4166666666666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n v="1.1684444444444444"/>
    <n v="52.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n v="1.0860000000000001"/>
    <n v="54.3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n v="1.034"/>
    <n v="76.029411764705884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n v="1.1427586206896552"/>
    <n v="105.2063492063492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n v="1.03"/>
    <n v="68.666666666666671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n v="1.216"/>
    <n v="129.36170212765958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n v="1.026467741935484"/>
    <n v="134.26371308016877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n v="1.0475000000000001"/>
    <n v="17.829787234042552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n v="1.016"/>
    <n v="203.2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n v="1.1210242048409682"/>
    <n v="69.1851851851851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n v="1.0176666666666667"/>
    <n v="125.12295081967213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n v="1"/>
    <n v="73.529411764705884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n v="1.0026489999999999"/>
    <n v="48.437149758454105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n v="1.3304200000000002"/>
    <n v="26.608400000000003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n v="1.212"/>
    <n v="33.666666666666664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n v="1.1399999999999999"/>
    <n v="40.714285714285715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n v="2.8613861386138613"/>
    <n v="19.26666666666666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n v="1.7044444444444444"/>
    <n v="84.285714285714292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n v="1.1833333333333333"/>
    <n v="29.583333333333332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n v="1.0285857142857142"/>
    <n v="26.66703703703703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n v="1.4406666666666668"/>
    <n v="45.978723404255319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n v="1.0007272727272727"/>
    <n v="125.090909090909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n v="1.0173000000000001"/>
    <n v="141.2916666666666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n v="1.1619999999999999"/>
    <n v="55.33333333333333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n v="1.3616666666666666"/>
    <n v="46.420454545454547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n v="1.3346666666666667"/>
    <n v="57.2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n v="1.0339285714285715"/>
    <n v="173.7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n v="1.1588888888888889"/>
    <n v="59.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n v="1.0451666666666666"/>
    <n v="89.585714285714289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n v="1.0202500000000001"/>
    <n v="204.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n v="1.7533333333333334"/>
    <n v="48.703703703703702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n v="1.0668"/>
    <n v="53.33999999999999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n v="1.2228571428571429"/>
    <n v="75.087719298245617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n v="1.5942857142857143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n v="1.0007692307692309"/>
    <n v="209.8387096774193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n v="1.0984"/>
    <n v="61.02222222222222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n v="1.0004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n v="1.1605000000000001"/>
    <n v="80.034482758620683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n v="2.1074999999999999"/>
    <n v="29.068965517241381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n v="1.1000000000000001"/>
    <n v="49.438202247191015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n v="1.0008673425918038"/>
    <n v="93.977440000000001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n v="1.0619047619047619"/>
    <n v="61.944444444444443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n v="1.256"/>
    <n v="78.5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n v="1.08"/>
    <n v="33.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n v="1.01"/>
    <n v="66.44736842105263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n v="1.0740000000000001"/>
    <n v="35.79999999999999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n v="1.0151515151515151"/>
    <n v="145.65217391304347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n v="1.2589999999999999"/>
    <n v="25.693877551020407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n v="1.0166666666666666"/>
    <n v="152.5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n v="1.125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n v="1.0137499999999999"/>
    <n v="142.28070175438597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n v="1.0125"/>
    <n v="24.545454545454547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n v="1.4638888888888888"/>
    <n v="292.77777777777777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n v="1.1679999999999999"/>
    <n v="44.92307692307692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n v="1.0626666666666666"/>
    <n v="23.10144927536232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n v="1.0451999999999999"/>
    <n v="80.40000000000000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n v="1"/>
    <n v="72.289156626506028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n v="1.0457142857142858"/>
    <n v="32.972972972972975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n v="1.3862051149573753"/>
    <n v="116.65217391304348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n v="1.0032000000000001"/>
    <n v="79.61904761904762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n v="1"/>
    <n v="27.777777777777779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n v="1.1020000000000001"/>
    <n v="81.029411764705884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n v="1.0218"/>
    <n v="136.84821428571428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n v="1.0435000000000001"/>
    <n v="177.61702127659575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n v="1.3816666666666666"/>
    <n v="109.07894736842105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n v="1"/>
    <n v="119.64285714285714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n v="1.0166666666666666"/>
    <n v="78.205128205128204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n v="1.7142857142857142"/>
    <n v="52.173913043478258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n v="1.0144444444444445"/>
    <n v="114.125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n v="1.3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n v="1.1000000000000001"/>
    <n v="91.666666666666671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n v="1.1944999999999999"/>
    <n v="108.5909090909090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n v="1.002909090909091"/>
    <n v="69.822784810126578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n v="1.534"/>
    <n v="109.57142857142857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n v="1.0442857142857143"/>
    <n v="71.666666666666671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n v="1.0109999999999999"/>
    <n v="93.611111111111114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n v="1.0751999999999999"/>
    <n v="76.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n v="3.15"/>
    <n v="35.795454545454547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n v="1.0193333333333334"/>
    <n v="55.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n v="1.2628571428571429"/>
    <n v="147.33333333333334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n v="1.014"/>
    <n v="56.33333333333333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n v="1.01"/>
    <n v="96.19047619047619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n v="1.0299"/>
    <n v="63.57407407407407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n v="1.0625"/>
    <n v="184.78260869565219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n v="1.0137777777777779"/>
    <n v="126.72222222222223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n v="1.1346000000000001"/>
    <n v="83.42647058823529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n v="2.1800000000000002"/>
    <n v="54.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n v="1.0141935483870967"/>
    <n v="302.30769230769232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n v="1.0593333333333332"/>
    <n v="44.13888888888888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n v="1.04"/>
    <n v="866.66666666666663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n v="2.21"/>
    <n v="61.38888888888888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n v="1.1866666666666668"/>
    <n v="29.666666666666668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n v="1.046"/>
    <n v="45.478260869565219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n v="1.0389999999999999"/>
    <n v="96.203703703703709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n v="1.1773333333333333"/>
    <n v="67.92307692307692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n v="1.385"/>
    <n v="30.777777777777779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n v="1.0349999999999999"/>
    <n v="38.33333333333333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n v="1.0024999999999999"/>
    <n v="66.833333333333329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n v="1.0657142857142856"/>
    <n v="71.73076923076922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n v="1"/>
    <n v="176.47058823529412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n v="1.0001249999999999"/>
    <n v="421.10526315789474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n v="1.0105"/>
    <n v="104.987012987012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n v="1.0763636363636364"/>
    <n v="28.19047619047619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n v="1.0365"/>
    <n v="54.55263157894737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n v="1.0443333333333333"/>
    <n v="111.89285714285714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n v="1.0225"/>
    <n v="85.208333333333329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n v="1.0074285714285713"/>
    <n v="76.652173913043484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n v="1.1171428571428572"/>
    <n v="65.166666666666671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n v="1.0001100000000001"/>
    <n v="93.760312499999998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n v="1"/>
    <n v="133.33333333333334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n v="1.05"/>
    <n v="51.219512195121951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n v="1.1686666666666667"/>
    <n v="100.17142857142858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n v="1.038"/>
    <n v="34.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n v="1.145"/>
    <n v="184.67741935483872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n v="1.024"/>
    <n v="69.818181818181813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n v="2.23"/>
    <n v="61.944444444444443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n v="1"/>
    <n v="41.666666666666664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n v="1.0580000000000001"/>
    <n v="36.06818181818182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n v="1.4236363636363636"/>
    <n v="29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n v="1.84"/>
    <n v="24.210526315789473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n v="1.0433333333333332"/>
    <n v="55.89285714285714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n v="1.1200000000000001"/>
    <n v="11.66666666666666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n v="1.1107499999999999"/>
    <n v="68.353846153846149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n v="1.0375000000000001"/>
    <n v="27.065217391304348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n v="1.0041"/>
    <n v="118.12941176470588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n v="1.0186206896551724"/>
    <n v="44.757575757575758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n v="1.0976666666666666"/>
    <n v="99.787878787878782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n v="1"/>
    <n v="117.64705882352941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n v="1.22"/>
    <n v="203.33333333333334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n v="1.3757142857142857"/>
    <n v="28.323529411764707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n v="1.0031000000000001"/>
    <n v="110.23076923076923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n v="1.071"/>
    <n v="31.970149253731343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n v="2.11"/>
    <n v="58.611111111111114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n v="1.236"/>
    <n v="29.428571428571427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n v="1.085"/>
    <n v="81.375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n v="1.0356666666666667"/>
    <n v="199.1666666666666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n v="1"/>
    <n v="115.38461538461539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n v="1.3"/>
    <n v="46.428571428571431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n v="1.0349999999999999"/>
    <n v="70.568181818181813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n v="1"/>
    <n v="22.222222222222221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n v="1.196"/>
    <n v="159.4666666666666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n v="1.0000058823529412"/>
    <n v="37.777999999999999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n v="1.00875"/>
    <n v="72.053571428571431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n v="1.0654545454545454"/>
    <n v="63.69565217391304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n v="1.38"/>
    <n v="28.41176470588235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n v="1.0115000000000001"/>
    <n v="103.2142857142857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n v="1.091"/>
    <n v="71.152173913043484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n v="1.4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n v="1.0358333333333334"/>
    <n v="81.776315789473685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n v="1.0297033333333332"/>
    <n v="297.0298076923076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n v="1.0813333333333333"/>
    <n v="46.609195402298852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n v="1"/>
    <n v="51.724137931034484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n v="1.0275000000000001"/>
    <n v="40.29411764705882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n v="1.3"/>
    <n v="16.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n v="1.0854949999999999"/>
    <n v="30.152638888888887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n v="1"/>
    <n v="95.238095238095241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n v="1.0965"/>
    <n v="52.214285714285715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n v="1.0026315789473683"/>
    <n v="134.1549295774648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n v="1.0555000000000001"/>
    <n v="62.827380952380949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n v="1.1200000000000001"/>
    <n v="58.94736842105263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n v="1.0589999999999999"/>
    <n v="143.108108108108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n v="1.01"/>
    <n v="84.166666666666671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n v="1.042"/>
    <n v="186.07142857142858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n v="1.3467833333333334"/>
    <n v="89.785555555555561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n v="1.052184"/>
    <n v="64.157560975609755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n v="1.026"/>
    <n v="59.65116279069767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n v="1"/>
    <n v="31.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n v="1.855"/>
    <n v="41.222222222222221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n v="2.89"/>
    <n v="43.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n v="1"/>
    <n v="64.516129032258064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n v="1.0820000000000001"/>
    <n v="43.28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n v="1.0780000000000001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n v="1.0976190476190477"/>
    <n v="51.222222222222221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n v="1.70625"/>
    <n v="68.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n v="1.52"/>
    <n v="19.487179487179485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n v="1.0123076923076924"/>
    <n v="41.125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n v="1.532"/>
    <n v="41.405405405405403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n v="1.2833333333333334"/>
    <n v="27.5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n v="1.0071428571428571"/>
    <n v="33.571428571428569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n v="1.0065"/>
    <n v="145.86956521739131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n v="1.913"/>
    <n v="358.6875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n v="1.4019999999999999"/>
    <n v="50.981818181818184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n v="1.2433537832310839"/>
    <n v="45.037037037037038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n v="1.262"/>
    <n v="17.527777777777779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n v="1.9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n v="1.39"/>
    <n v="57.916666666666664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n v="2.02"/>
    <n v="29.705882352941178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n v="1.0338000000000001"/>
    <n v="90.684210526315795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n v="1.023236"/>
    <n v="55.012688172043013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n v="1.03"/>
    <n v="57.222222222222221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n v="1.2714285714285714"/>
    <n v="72.95081967213114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n v="1.01"/>
    <n v="64.468085106382972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n v="1.2178"/>
    <n v="716.35294117647061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n v="1.1339285714285714"/>
    <n v="50.396825396825399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n v="1.5"/>
    <n v="41.666666666666664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n v="2.1459999999999999"/>
    <n v="35.76666666666666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n v="1.0205"/>
    <n v="88.739130434782609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n v="1"/>
    <n v="148.4848484848485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n v="1.01"/>
    <n v="51.79487179487179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n v="1.1333333333333333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n v="1.04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n v="1.1533333333333333"/>
    <n v="53.230769230769234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n v="1.1285000000000001"/>
    <n v="39.596491228070178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n v="1.2786666666666666"/>
    <n v="34.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n v="1.4266666666666667"/>
    <n v="164.61538461538461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n v="1.1879999999999999"/>
    <n v="125.05263157894737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n v="1.3833333333333333"/>
    <n v="51.875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n v="1.599402985074627"/>
    <n v="40.285714285714285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n v="1.1424000000000001"/>
    <n v="64.909090909090907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n v="1.0060606060606061"/>
    <n v="55.33333333333333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n v="1.552"/>
    <n v="83.142857142857139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n v="1.2775000000000001"/>
    <n v="38.71212121212121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n v="1.212"/>
    <n v="125.37931034482759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n v="1.127"/>
    <n v="78.26388888888888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n v="1.2749999999999999"/>
    <n v="47.222222222222221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n v="1.5820000000000001"/>
    <n v="79.09999999999999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n v="1.0526894736842105"/>
    <n v="114.29199999999999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n v="1"/>
    <n v="51.724137931034484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n v="1"/>
    <n v="30.76923076923077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n v="1.0686"/>
    <n v="74.208333333333329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n v="1.244"/>
    <n v="47.846153846153847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n v="1.0870406189555126"/>
    <n v="34.408163265306122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n v="1.0242424242424242"/>
    <n v="40.238095238095241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n v="1.0549999999999999"/>
    <n v="60.285714285714285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n v="1.0629999999999999"/>
    <n v="25.3095238095238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n v="1.0066666666666666"/>
    <n v="35.952380952380949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n v="1.054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n v="1.0755999999999999"/>
    <n v="70.763157894736835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n v="1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n v="1.0376000000000001"/>
    <n v="66.512820512820511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n v="1.0149999999999999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n v="1.044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n v="1.8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n v="1.0633333333333332"/>
    <n v="96.666666666666671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n v="1.0055555555555555"/>
    <n v="60.33333333333333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n v="1.012"/>
    <n v="79.8947368421052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n v="1"/>
    <n v="58.823529411764703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n v="1.1839285714285714"/>
    <n v="75.340909090909093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n v="1.1000000000000001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n v="1.0266666666666666"/>
    <n v="66.956521739130437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n v="1"/>
    <n v="227.27272727272728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n v="1"/>
    <n v="307.69230769230768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n v="1.10046"/>
    <n v="50.020909090909093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n v="1.0135000000000001"/>
    <n v="72.392857142857139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n v="1.0075000000000001"/>
    <n v="95.952380952380949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n v="1.6942857142857144"/>
    <n v="45.615384615384613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n v="1"/>
    <n v="41.029411764705884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n v="1.1365000000000001"/>
    <n v="56.825000000000003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n v="1.0156000000000001"/>
    <n v="137.2432432432432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n v="1.06"/>
    <n v="75.714285714285708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n v="1.02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n v="1.1691666666666667"/>
    <n v="81.569767441860463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n v="1.0115151515151515"/>
    <n v="45.108108108108105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n v="1.32"/>
    <n v="36.666666666666664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n v="1"/>
    <n v="125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n v="1.28"/>
    <n v="49.230769230769234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n v="1.1895833333333334"/>
    <n v="42.296296296296298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n v="1.262"/>
    <n v="78.875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n v="1.5620000000000001"/>
    <n v="38.284313725490193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n v="1.0315000000000001"/>
    <n v="44.847826086956523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n v="1.5333333333333334"/>
    <n v="13.529411764705882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n v="1.8044444444444445"/>
    <n v="43.5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n v="1.2845"/>
    <n v="30.951807228915662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n v="1.1966666666666668"/>
    <n v="55.230769230769234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n v="1.23"/>
    <n v="46.125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n v="1.05"/>
    <n v="39.375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n v="1.0223636363636364"/>
    <n v="66.152941176470591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n v="1.0466666666666666"/>
    <n v="54.137931034482762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n v="1"/>
    <n v="104.1666666666666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n v="1.004"/>
    <n v="31.375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n v="1.0227272727272727"/>
    <n v="59.210526315789473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n v="1.1440928571428572"/>
    <n v="119.17633928571429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n v="1.019047619047619"/>
    <n v="164.61538461538461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n v="1.02"/>
    <n v="24.285714285714285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n v="1.048"/>
    <n v="40.9375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n v="1.0183333333333333"/>
    <n v="61.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n v="1"/>
    <n v="38.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n v="1.0627272727272727"/>
    <n v="56.20192307692308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n v="1.1342219999999998"/>
    <n v="107.00207547169811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n v="1"/>
    <n v="171.42857142857142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n v="1.0045454545454546"/>
    <n v="110.5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n v="1.0003599999999999"/>
    <n v="179.27598566308242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n v="1.44"/>
    <n v="22.909090909090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n v="1.0349999999999999"/>
    <n v="43.125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n v="1.0843750000000001"/>
    <n v="46.891891891891895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n v="1.024"/>
    <n v="47.407407407407405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n v="1.4888888888888889"/>
    <n v="15.12903225806451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n v="1.0549000000000002"/>
    <n v="21.098000000000003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n v="1.0049999999999999"/>
    <n v="59.117647058823529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n v="1.3055555555555556"/>
    <n v="97.916666666666671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n v="1.0475000000000001"/>
    <n v="55.131578947368418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n v="1.0880000000000001"/>
    <n v="26.536585365853657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n v="1.1100000000000001"/>
    <n v="58.421052631578945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n v="1.0047999999999999"/>
    <n v="122.53658536585365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n v="1.1435"/>
    <n v="87.961538461538467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n v="1.2206666666666666"/>
    <n v="73.239999999999995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n v="1"/>
    <n v="55.555555555555557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n v="1.028"/>
    <n v="39.53846153846154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n v="1.0612068965517241"/>
    <n v="136.77777777777777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n v="1.0133000000000001"/>
    <n v="99.343137254901961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n v="1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n v="1.3"/>
    <n v="28.8888888888888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n v="1.0001333333333333"/>
    <n v="40.545945945945945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n v="1"/>
    <n v="35.714285714285715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n v="1.1388888888888888"/>
    <n v="37.962962962962962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n v="1"/>
    <n v="33.33333333333333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n v="2.87"/>
    <n v="58.571428571428569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n v="1.085"/>
    <n v="135.625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n v="1.155"/>
    <n v="30.9375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n v="1.1911764705882353"/>
    <n v="176.08695652173913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n v="1.0942666666666667"/>
    <n v="151.9814814814815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n v="1.266"/>
    <n v="22.607142857142858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n v="1.0049999999999999"/>
    <n v="18.272727272727273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n v="1.2749999999999999"/>
    <n v="82.258064516129039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n v="1.0005999999999999"/>
    <n v="68.534246575342465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n v="1.75"/>
    <n v="68.055555555555557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n v="1.2725"/>
    <n v="72.714285714285708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n v="1.1063333333333334"/>
    <n v="77.186046511627907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n v="1.2593749999999999"/>
    <n v="55.972222222222221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n v="1.1850000000000001"/>
    <n v="49.69354838709677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n v="1.0772727272727274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n v="1.026"/>
    <n v="77.727272727272734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n v="1.101"/>
    <n v="40.777777777777779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n v="2.02"/>
    <n v="59.411764705882355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n v="1.3"/>
    <n v="3.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n v="1.0435000000000001"/>
    <n v="39.377358490566039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n v="1.0004999999999999"/>
    <n v="81.673469387755105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n v="1.7066666666666668"/>
    <n v="44.912280701754383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n v="1.1283333333333334"/>
    <n v="49.05797101449275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n v="1.84"/>
    <n v="30.666666666666668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n v="1.3026666666666666"/>
    <n v="61.0625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n v="1.0545454545454545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n v="1"/>
    <n v="29.62962962962963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n v="1.5331632653061225"/>
    <n v="143.095238095238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n v="1.623"/>
    <n v="52.35483870967741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n v="1.36"/>
    <n v="66.666666666666671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n v="1.444"/>
    <n v="126.666666666666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n v="1"/>
    <n v="62.5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n v="1.008"/>
    <n v="35.492957746478872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n v="1.0680000000000001"/>
    <n v="37.08333333333333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n v="1.248"/>
    <n v="69.333333333333329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n v="1.1891891891891893"/>
    <n v="17.254901960784313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n v="1.01"/>
    <n v="36.071428571428569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n v="1.1299999999999999"/>
    <n v="66.47058823529411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n v="1.0519047619047619"/>
    <n v="56.065989847715734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n v="1.0973333333333333"/>
    <n v="47.028571428571432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n v="1.00099"/>
    <n v="47.666190476190479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n v="1.2"/>
    <n v="88.235294117647058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n v="1.0493333333333332"/>
    <n v="80.717948717948715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n v="1.0266666666666666"/>
    <n v="39.48717948717948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n v="1.0182500000000001"/>
    <n v="84.854166666666671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n v="1"/>
    <n v="68.96551724137931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n v="0"/>
    <s v="$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n v="1.9999999999999999E-6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n v="3.3333333333333332E-4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n v="0.51023391812865493"/>
    <n v="147.8813559322033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n v="0.2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n v="0.35239999999999999"/>
    <n v="56.838709677419352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n v="4.2466666666666666E-2"/>
    <n v="176.94444444444446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n v="0.36457142857142855"/>
    <n v="127.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n v="0"/>
    <s v="$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n v="0.30866666666666664"/>
    <n v="66.142857142857139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n v="6.545454545454546E-2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n v="4.0000000000000003E-5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n v="5.5E-2"/>
    <n v="18.333333333333332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n v="0"/>
    <s v="$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n v="2.1428571428571429E-2"/>
    <n v="7.5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n v="0"/>
    <s v="$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n v="0.16420000000000001"/>
    <n v="68.416666666666671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n v="1E-3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n v="4.8099999999999997E-2"/>
    <n v="60.125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n v="0.06"/>
    <n v="15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n v="1.003825"/>
    <n v="550.04109589041093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n v="1.04"/>
    <n v="97.5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n v="1"/>
    <n v="29.41176470588235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n v="1.04"/>
    <n v="57.777777777777779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n v="2.5066666666666668"/>
    <n v="44.235294117647058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n v="1.0049999999999999"/>
    <n v="60.909090909090907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n v="1.744"/>
    <n v="68.84210526315789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n v="1.1626000000000001"/>
    <n v="73.582278481012665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n v="1.0582"/>
    <n v="115.02173913043478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n v="1.1074999999999999"/>
    <n v="110.75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n v="1.0066666666666666"/>
    <n v="75.5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n v="1.0203333333333333"/>
    <n v="235.46153846153845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n v="1"/>
    <n v="11.363636363636363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n v="1.1100000000000001"/>
    <n v="92.5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n v="1.0142500000000001"/>
    <n v="202.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n v="1.04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n v="1.09375"/>
    <n v="46.05263157894737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n v="1.1516129032258065"/>
    <n v="51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n v="1"/>
    <n v="31.578947368421051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n v="1.0317033333333334"/>
    <n v="53.363965517241382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n v="1.0349999999999999"/>
    <n v="36.964285714285715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n v="1.3819999999999999"/>
    <n v="81.29411764705882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n v="1.0954545454545455"/>
    <n v="20.083333333333332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n v="1.0085714285714287"/>
    <n v="88.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n v="1.0153333333333334"/>
    <n v="53.438596491228068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n v="1.13625"/>
    <n v="39.868421052631582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n v="1"/>
    <n v="145.16129032258064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n v="1.4"/>
    <n v="23.333333333333332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n v="1.2875000000000001"/>
    <n v="64.375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n v="1.0290416666666666"/>
    <n v="62.052763819095475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n v="1.0249999999999999"/>
    <n v="66.129032258064512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n v="1.101"/>
    <n v="73.40000000000000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n v="1.1276666666666666"/>
    <n v="99.5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n v="1.119"/>
    <n v="62.166666666666664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n v="1.3919999999999999"/>
    <n v="62.328358208955223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n v="1.1085714285714285"/>
    <n v="58.78787878787878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n v="1.3906666666666667"/>
    <n v="45.347826086956523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n v="1.0569999999999999"/>
    <n v="41.944444444444443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n v="1.0142857142857142"/>
    <n v="59.166666666666664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n v="1.0024500000000001"/>
    <n v="200.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n v="1.0916666666666666"/>
    <n v="83.974358974358978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n v="1.1833333333333333"/>
    <n v="57.258064516129032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n v="1.2"/>
    <n v="58.06451612903225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n v="1.2796000000000001"/>
    <n v="186.80291970802921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n v="1.26"/>
    <n v="74.11764705882353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n v="1.2912912912912913"/>
    <n v="30.714285714285715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n v="1.0742857142857143"/>
    <n v="62.666666666666664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n v="1.00125"/>
    <n v="121.363636363636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n v="1.55"/>
    <n v="39.743589743589745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n v="1.08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n v="1.1052"/>
    <n v="40.632352941176471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n v="1.008"/>
    <n v="63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n v="1.212"/>
    <n v="33.666666666666664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n v="1.0033333333333334"/>
    <n v="38.589743589743591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n v="1.0916666666666666"/>
    <n v="155.9523809523809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n v="1.2342857142857142"/>
    <n v="43.2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n v="1.3633666666666666"/>
    <n v="15.148518518518518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n v="1.0346657233816767"/>
    <n v="83.571428571428569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n v="1.2133333333333334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n v="1.86"/>
    <n v="80.869565217391298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n v="3"/>
    <n v="53.846153846153847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n v="1.0825"/>
    <n v="30.928571428571427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n v="1.4115384615384616"/>
    <n v="67.962962962962962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n v="1.1399999999999999"/>
    <n v="27.142857142857142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n v="1.5373333333333334"/>
    <n v="110.86538461538461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n v="1.0149999999999999"/>
    <n v="106.84210526315789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n v="1.0235000000000001"/>
    <n v="105.51546391752578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n v="1.0257142857142858"/>
    <n v="132.9629629629629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n v="1.5575000000000001"/>
    <n v="51.916666666666664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n v="1.0075000000000001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n v="2.3940000000000001"/>
    <n v="26.021739130434781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n v="2.1"/>
    <n v="105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n v="1.0451515151515152"/>
    <n v="86.224999999999994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n v="1.008"/>
    <n v="114.545454545454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n v="1.1120000000000001"/>
    <n v="47.657142857142858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n v="1.0204444444444445"/>
    <n v="72.88888888888888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n v="1.0254767441860466"/>
    <n v="49.545505617977533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n v="1.27"/>
    <n v="25.4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n v="3.3870588235294119"/>
    <n v="62.586956521739133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n v="1.0075000000000001"/>
    <n v="61.060606060606062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n v="9.3100000000000002E-2"/>
    <n v="60.06451612903225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n v="7.2400000000000006E-2"/>
    <n v="72.40000000000000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n v="0.1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n v="0.11272727272727273"/>
    <n v="51.666666666666664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n v="0.15411764705882353"/>
    <n v="32.75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n v="0"/>
    <s v="$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n v="0.28466666666666668"/>
    <n v="61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n v="0.13333333333333333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n v="6.6666666666666671E-3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n v="0.21428571428571427"/>
    <n v="37.5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n v="0.18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n v="0.20125000000000001"/>
    <n v="100.625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n v="0.17899999999999999"/>
    <n v="25.571428571428573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n v="0"/>
    <s v="$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n v="0.02"/>
    <n v="25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n v="0"/>
    <s v="$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n v="0"/>
    <s v="$0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n v="0.1"/>
    <n v="10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n v="2.3764705882352941E-2"/>
    <n v="202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n v="0.01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n v="1.0351999999999999"/>
    <n v="99.538461538461533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n v="1.05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n v="1.0044999999999999"/>
    <n v="215.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n v="1.3260000000000001"/>
    <n v="120.545454545454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n v="1.1299999999999999"/>
    <n v="37.666666666666664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n v="1.0334000000000001"/>
    <n v="172.23333333333332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n v="1.2"/>
    <n v="111.111111111111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n v="1.2963636363636364"/>
    <n v="25.464285714285715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n v="1.0111111111111111"/>
    <n v="267.64705882352939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n v="1.0851428571428572"/>
    <n v="75.959999999999994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n v="1.0233333333333334"/>
    <n v="59.03846153846154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n v="1.1024425000000002"/>
    <n v="50.111022727272733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n v="1.010154"/>
    <n v="55.502967032967035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n v="1"/>
    <n v="166.66666666666666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n v="1.0624"/>
    <n v="47.428571428571431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n v="1"/>
    <n v="64.935064935064929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n v="1"/>
    <n v="55.555555555555557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n v="1.1345714285714286"/>
    <n v="74.224299065420567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n v="1.0265010000000001"/>
    <n v="106.9271875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n v="1.1675"/>
    <n v="41.696428571428569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n v="1.0765274999999999"/>
    <n v="74.243275862068955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n v="1"/>
    <n v="73.333333333333329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n v="1"/>
    <n v="10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n v="1.46"/>
    <n v="38.421052631578945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n v="1.1020000000000001"/>
    <n v="166.96969696969697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n v="1.0820000000000001"/>
    <n v="94.912280701754383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n v="1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n v="1.0024999999999999"/>
    <n v="143.21428571428572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n v="1.0671250000000001"/>
    <n v="90.819148936170208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n v="1.4319999999999999"/>
    <n v="48.542372881355931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n v="1.0504166666666668"/>
    <n v="70.027777777777771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n v="1.0398000000000001"/>
    <n v="135.62608695652173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n v="1.2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n v="1.0966666666666667"/>
    <n v="94.90384615384616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n v="1.0175000000000001"/>
    <n v="75.37037037037036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n v="1.2891666666666666"/>
    <n v="64.458333333333329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n v="1.1499999999999999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n v="1.5075000000000001"/>
    <n v="100.5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n v="1.1096666666666666"/>
    <n v="93.774647887323937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n v="1.0028571428571429"/>
    <n v="35.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n v="6.6666666666666671E-3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n v="3.267605633802817E-2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n v="0"/>
    <s v="$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n v="0"/>
    <s v="$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n v="2.8E-3"/>
    <n v="17.5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n v="0.59657142857142853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n v="0.01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n v="1.6666666666666666E-2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n v="4.4444444444444447E-5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n v="0.89666666666666661"/>
    <n v="145.40540540540542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n v="1.4642857142857143E-2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n v="4.02E-2"/>
    <n v="100.5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n v="4.0045454545454544E-2"/>
    <n v="55.0625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n v="8.5199999999999998E-2"/>
    <n v="47.333333333333336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n v="0"/>
    <s v="$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n v="0.19650000000000001"/>
    <n v="58.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n v="0"/>
    <s v="$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n v="2.0000000000000002E-5"/>
    <n v="1.5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n v="6.6666666666666664E-4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n v="0.30333333333333334"/>
    <n v="50.555555555555557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n v="1"/>
    <n v="41.666666666666664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n v="1.0125"/>
    <n v="53.289473684210527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n v="1.2173333333333334"/>
    <n v="70.23076923076922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n v="3.3"/>
    <n v="43.421052631578945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n v="1.0954999999999999"/>
    <n v="199.18181818181819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n v="1.0095190476190474"/>
    <n v="78.518148148148143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n v="1.4013333333333333"/>
    <n v="61.823529411764703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n v="1.0000100000000001"/>
    <n v="50.000500000000002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n v="1.19238"/>
    <n v="48.33972972972972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n v="1.0725"/>
    <n v="107.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n v="2.2799999999999998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n v="1.0640000000000001"/>
    <n v="40.92307692307692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n v="1.4333333333333333"/>
    <n v="21.5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n v="1.0454285714285714"/>
    <n v="79.543478260869563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n v="1.1002000000000001"/>
    <n v="72.381578947368425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n v="1.06"/>
    <n v="64.634146341463421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n v="1.08"/>
    <n v="38.571428571428569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n v="1.0542"/>
    <n v="107.57142857142857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n v="1.1916666666666667"/>
    <n v="27.5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n v="1.5266666666666666"/>
    <n v="70.461538461538467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n v="1"/>
    <n v="178.57142857142858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n v="1.002"/>
    <n v="62.625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n v="2.25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n v="1.0602199999999999"/>
    <n v="58.901111111111113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n v="1.0466666666666666"/>
    <n v="139.55555555555554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n v="1.1666666666666667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n v="1.0903333333333334"/>
    <n v="57.38596491228069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n v="1.6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n v="1.125"/>
    <n v="64.285714285714292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n v="1.0209999999999999"/>
    <n v="120.11764705882354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n v="1.00824"/>
    <n v="1008.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n v="1.0125"/>
    <n v="63.28125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n v="65"/>
    <n v="21.666666666666668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n v="8.72E-2"/>
    <n v="25.647058823529413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n v="0.21940000000000001"/>
    <n v="47.69565217391304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n v="0.21299999999999999"/>
    <n v="56.05263157894737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n v="0.41489795918367345"/>
    <n v="81.319999999999993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n v="2.1049999999999999E-2"/>
    <n v="70.166666666666671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n v="2.7E-2"/>
    <n v="23.625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n v="0.16161904761904761"/>
    <n v="188.55555555555554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n v="0.16376923076923078"/>
    <n v="49.511627906976742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n v="7.0433333333333334E-2"/>
    <n v="75.464285714285708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n v="3.7999999999999999E-2"/>
    <n v="9.5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n v="0.34079999999999999"/>
    <n v="35.5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n v="2E-3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n v="2.5999999999999998E-4"/>
    <n v="13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n v="0.16254545454545455"/>
    <n v="89.4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n v="2.5000000000000001E-2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n v="2.0000000000000001E-4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n v="5.1999999999999998E-2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n v="0.02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n v="4.0000000000000002E-4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n v="0.17666666666666667"/>
    <n v="81.538461538461533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n v="0.05"/>
    <n v="100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n v="1.3333333333333334E-4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n v="0"/>
    <s v="$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n v="1.2E-2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n v="0.26937422295897223"/>
    <n v="46.428571428571431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n v="5.4999999999999997E-3"/>
    <n v="5.5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n v="0.1255"/>
    <n v="50.2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n v="2E-3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n v="3.44748684310884E-2"/>
    <n v="30.13333333333333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n v="0.15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n v="2.6666666666666668E-2"/>
    <n v="13.333333333333334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n v="0"/>
    <s v="$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n v="0"/>
    <s v="$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n v="0"/>
    <s v="$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n v="0"/>
    <s v="$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n v="0.52794871794871789"/>
    <n v="44.760869565217391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n v="4.9639999999999997E-2"/>
    <n v="88.642857142857139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n v="5.5555555555555556E-4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n v="0"/>
    <s v="$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n v="0.13066666666666665"/>
    <n v="57.647058823529413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n v="0.05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n v="0"/>
    <s v="$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n v="0"/>
    <s v="$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n v="0"/>
    <s v="$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n v="0"/>
    <s v="$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n v="0"/>
    <s v="$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n v="1.7500000000000002E-2"/>
    <n v="17.5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n v="0.27100000000000002"/>
    <n v="38.714285714285715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n v="1.4749999999999999E-2"/>
    <n v="13.1111111111111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n v="0.16826666666666668"/>
    <n v="315.5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n v="0.32500000000000001"/>
    <n v="37.14285714285714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n v="0"/>
    <s v="$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n v="0.2155"/>
    <n v="128.27380952380952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n v="3.4666666666666665E-2"/>
    <n v="47.272727272727273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n v="0.05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n v="0.10625"/>
    <n v="42.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n v="0.17599999999999999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n v="0.3256"/>
    <n v="50.875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n v="1.2500000000000001E-2"/>
    <n v="62.5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n v="5.3999999999999999E-2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n v="8.3333333333333332E-3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n v="0.48833333333333334"/>
    <n v="47.258064516129032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n v="0"/>
    <s v="$0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n v="2.9999999999999997E-4"/>
    <n v="1.5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n v="0.11533333333333333"/>
    <n v="24.714285714285715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n v="0.67333333333333334"/>
    <n v="63.125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n v="0.153"/>
    <n v="38.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n v="8.666666666666667E-2"/>
    <n v="16.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n v="2.2499999999999998E-3"/>
    <n v="33.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n v="3.0833333333333334E-2"/>
    <n v="61.666666666666664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n v="0.37412499999999999"/>
    <n v="83.13888888888888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n v="6.666666666666667E-5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n v="0.1"/>
    <n v="142.8571428571428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n v="0.36359999999999998"/>
    <n v="33.666666666666664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n v="3.3333333333333335E-3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n v="0"/>
    <s v="$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n v="2.8571428571428571E-3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n v="2E-3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n v="1.7999999999999999E-2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n v="5.3999999999999999E-2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n v="0"/>
    <s v="$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n v="8.1333333333333327E-2"/>
    <n v="10.16666666666666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n v="0.12034782608695652"/>
    <n v="81.411764705882348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n v="0.15266666666666667"/>
    <n v="57.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n v="0.1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n v="3.0000000000000001E-3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n v="0.01"/>
    <n v="12.5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n v="0.13020000000000001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n v="2.265E-2"/>
    <n v="32.357142857142854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n v="0"/>
    <s v="$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n v="0"/>
    <s v="$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n v="8.3333333333333331E-5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n v="0.15742857142857142"/>
    <n v="91.833333333333329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n v="0.11"/>
    <n v="45.83333333333333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n v="0.43833333333333335"/>
    <n v="57.173913043478258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n v="0"/>
    <s v="$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n v="0.86135181975736563"/>
    <n v="248.5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n v="0.12196620583717357"/>
    <n v="79.40000000000000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n v="1E-3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n v="2.2000000000000001E-3"/>
    <n v="5.5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n v="9.0909090909090905E-3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n v="0"/>
    <s v="$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n v="0.35639999999999999"/>
    <n v="137.07692307692307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n v="0"/>
    <s v="$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n v="2.5000000000000001E-3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n v="3.2500000000000001E-2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n v="3.3666666666666664E-2"/>
    <n v="50.5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n v="0"/>
    <s v="$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n v="0.15770000000000001"/>
    <n v="49.28125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n v="6.2500000000000003E-3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n v="5.0000000000000004E-6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n v="9.6153846153846159E-4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n v="0"/>
    <s v="$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n v="0"/>
    <s v="$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n v="0.24285714285714285"/>
    <n v="53.125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n v="0"/>
    <s v="$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n v="2.5000000000000001E-4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n v="0.32050000000000001"/>
    <n v="40.0625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n v="0.24333333333333335"/>
    <n v="24.333333333333332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n v="1.4999999999999999E-2"/>
    <n v="11.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n v="4.1999999999999997E-3"/>
    <n v="10.5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n v="3.214285714285714E-2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n v="0"/>
    <s v="$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n v="6.3E-2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n v="0.14249999999999999"/>
    <n v="71.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n v="6.0000000000000001E-3"/>
    <n v="22.5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n v="0.2411764705882353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n v="0.10539999999999999"/>
    <n v="47.909090909090907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n v="7.4690265486725665E-2"/>
    <n v="35.166666666666664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n v="7.3333333333333334E-4"/>
    <n v="5.5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n v="9.7142857142857135E-3"/>
    <n v="22.666666666666668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n v="0.21099999999999999"/>
    <n v="26.375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n v="0.78100000000000003"/>
    <n v="105.54054054054055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n v="0.32"/>
    <n v="29.090909090909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n v="0"/>
    <s v="$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n v="0.47692307692307695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n v="1.4500000000000001E-2"/>
    <n v="217.5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n v="0.107"/>
    <n v="26.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n v="1.8333333333333333E-2"/>
    <n v="18.333333333333332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n v="0.18"/>
    <n v="64.285714285714292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n v="4.0833333333333333E-2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n v="0.2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n v="0.34802513464991025"/>
    <n v="84.282608695652172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n v="6.3333333333333339E-2"/>
    <n v="9.5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n v="0.32050000000000001"/>
    <n v="33.736842105263158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n v="9.7600000000000006E-2"/>
    <n v="37.53846153846154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n v="0.3775"/>
    <n v="11.615384615384615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n v="2.1333333333333333E-2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n v="0"/>
    <s v="$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n v="4.1818181818181817E-2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n v="0.2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n v="5.4100000000000002E-2"/>
    <n v="60.111111111111114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n v="6.0000000000000002E-5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n v="2.5000000000000001E-3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n v="0.35"/>
    <n v="17.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n v="0.16566666666666666"/>
    <n v="29.235294117647058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n v="0"/>
    <s v="$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n v="0.57199999999999995"/>
    <n v="59.58333333333333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n v="0.16514285714285715"/>
    <n v="82.571428571428569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n v="1.25E-3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n v="0.3775"/>
    <n v="32.357142857142854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n v="1.84E-2"/>
    <n v="5.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n v="0.10050000000000001"/>
    <n v="100.5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n v="2E-3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n v="1.3333333333333334E-2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n v="6.666666666666667E-5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n v="2.5000000000000001E-3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n v="0.06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n v="3.8860103626943004E-2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n v="0.24194444444444443"/>
    <n v="45.842105263157897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n v="7.5999999999999998E-2"/>
    <n v="4.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n v="0"/>
    <s v="$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n v="1.2999999999999999E-2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n v="0"/>
    <s v="$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n v="1.4285714285714287E-4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n v="0.14000000000000001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n v="1.0500000000000001E-2"/>
    <n v="52.5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n v="8.666666666666667E-2"/>
    <n v="32.5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n v="8.2857142857142851E-3"/>
    <n v="7.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n v="0.16666666666666666"/>
    <n v="33.33333333333333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n v="8.3333333333333332E-3"/>
    <n v="62.5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n v="0.69561111111111107"/>
    <n v="63.55837563451776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n v="0"/>
    <s v="$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n v="1.2500000000000001E-2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n v="0.05"/>
    <n v="62.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n v="0"/>
    <s v="$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n v="7.166666666666667E-2"/>
    <n v="30.714285714285715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n v="0.28050000000000003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n v="0"/>
    <s v="$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n v="0.16"/>
    <n v="66.666666666666671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n v="0"/>
    <s v="$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n v="6.8287037037037035E-2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n v="0.25698702928870293"/>
    <n v="65.340319148936175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n v="1.4814814814814815E-2"/>
    <n v="100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n v="0.36849999999999999"/>
    <n v="147.4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n v="0.47049999999999997"/>
    <n v="166.05882352941177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n v="0.11428571428571428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n v="0.12039999999999999"/>
    <n v="75.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n v="0.6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n v="0.3125"/>
    <n v="1250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n v="4.1999999999999997E-3"/>
    <n v="10.5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n v="2.0999999999999999E-3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n v="0"/>
    <s v="$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n v="0.375"/>
    <n v="56.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n v="2.0000000000000001E-4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n v="8.2142857142857142E-2"/>
    <n v="38.33333333333333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n v="2.1999999999999999E-2"/>
    <n v="27.5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n v="0.17652941176470588"/>
    <n v="32.978021978021978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n v="8.0000000000000004E-4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n v="6.6666666666666664E-4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n v="0"/>
    <s v="$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n v="0.37533333333333335"/>
    <n v="86.615384615384613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n v="0.22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n v="0"/>
    <s v="$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n v="0.1762"/>
    <n v="41.952380952380949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n v="0.53"/>
    <n v="88.333333333333329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n v="0.22142857142857142"/>
    <n v="129.1666666666666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n v="2.5333333333333333E-2"/>
    <n v="23.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n v="2.5000000000000001E-2"/>
    <n v="35.714285714285715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n v="2.8500000000000001E-2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n v="0"/>
    <s v="$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n v="2.4500000000000001E-2"/>
    <n v="163.33333333333334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n v="1.4210526315789474E-2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n v="0.1925"/>
    <n v="64.166666666666671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n v="6.7499999999999999E-3"/>
    <n v="6.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n v="1.6666666666666668E-3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n v="0.60899999999999999"/>
    <n v="179.11764705882354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n v="0.01"/>
    <n v="34.950000000000003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n v="0.34399999999999997"/>
    <n v="33.07692307692308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n v="0.16500000000000001"/>
    <n v="27.5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n v="0"/>
    <s v="$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n v="4.0000000000000001E-3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n v="1.0571428571428572E-2"/>
    <n v="18.5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n v="0.26727272727272727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n v="0.28799999999999998"/>
    <n v="44.307692307692307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n v="0"/>
    <s v="$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n v="8.8999999999999996E-2"/>
    <n v="222.5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n v="0"/>
    <s v="$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n v="1.6666666666666668E-3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n v="0"/>
    <s v="$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n v="0.15737410071942445"/>
    <n v="29.166666666666668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n v="0.02"/>
    <n v="1.5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n v="0.21685714285714286"/>
    <n v="126.5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n v="3.3333333333333335E-3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n v="2.8571428571428571E-3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n v="4.7E-2"/>
    <n v="9.4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n v="0"/>
    <s v="$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n v="0.108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n v="4.8000000000000001E-2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n v="3.2000000000000001E-2"/>
    <n v="10.66666666666666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n v="0.1275"/>
    <n v="25.5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n v="1.8181818181818181E-4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n v="2.4E-2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n v="0.36499999999999999"/>
    <n v="91.25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n v="2.6666666666666668E-2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n v="0.11428571428571428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n v="0"/>
    <s v="$0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n v="0"/>
    <s v="$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n v="1.1111111111111112E-2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n v="0"/>
    <s v="$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n v="0"/>
    <s v="$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n v="0.27400000000000002"/>
    <n v="22.833333333333332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n v="0.1"/>
    <n v="16.666666666666668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n v="0.21366666666666667"/>
    <n v="45.785714285714285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n v="6.9696969696969702E-2"/>
    <n v="383.33333333333331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n v="0.70599999999999996"/>
    <n v="106.969696969696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n v="2.0500000000000001E-2"/>
    <n v="10.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n v="1.9666666666666666E-2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n v="0"/>
    <s v="$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n v="0.28666666666666668"/>
    <n v="14.333333333333334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n v="3.1333333333333331E-2"/>
    <n v="15.66666666666666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n v="4.0000000000000002E-4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n v="2E-3"/>
    <n v="1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12B4D5-0559-4641-9EA4-A975D10969A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 sortType="descending" sumSubtotal="1">
      <items count="5">
        <item x="0"/>
        <item x="3"/>
        <item x="2"/>
        <item x="1"/>
        <item t="sum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9"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260EF-9561-7B4C-92F4-358650EAABFC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9"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3887FE-9D5E-9D4C-9113-203DC88A2072}" name="PivotTable8" cacheId="1" applyNumberFormats="0" applyBorderFormats="0" applyFontFormats="0" applyPatternFormats="0" applyAlignmentFormats="0" applyWidthHeightFormats="1" dataCaption="Values" updatedVersion="6" minRefreshableVersion="3" printDrill="1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9" showAll="0"/>
    <pivotField showAll="0"/>
    <pivotField axis="axisRow" numFmtId="16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1514CF-A643-9F4B-AA56-D780C7DD8323}" name="Table1" displayName="Table1" ref="A1:XFD1048576" totalsRowShown="0">
  <autoFilter ref="A1:XFD1048576" xr:uid="{B2956758-203E-C243-BEE2-A7EEF6E5F643}"/>
  <tableColumns count="16384">
    <tableColumn id="1" xr3:uid="{B31DA94F-F8B0-1B4F-8790-C53CBA79E5A1}" name="id"/>
    <tableColumn id="2" xr3:uid="{D0F9A322-FFD3-0248-BCC5-DCBE1FA08EE7}" name="name" dataDxfId="3"/>
    <tableColumn id="3" xr3:uid="{E16F732D-8177-EB4F-A4F2-04A8A29BAF24}" name="blurb" dataDxfId="2"/>
    <tableColumn id="4" xr3:uid="{BA8A9046-FF41-6346-A07C-A86D07256F69}" name="goal"/>
    <tableColumn id="5" xr3:uid="{C1A57ED2-67E6-2446-B695-B72E8D4BB3C6}" name="pledged"/>
    <tableColumn id="6" xr3:uid="{36940B26-05E0-1140-BCC5-D9D99FC0398E}" name="state"/>
    <tableColumn id="7" xr3:uid="{531A113A-8C05-8246-92CC-E1909F41D12E}" name="country"/>
    <tableColumn id="8" xr3:uid="{4FFE8176-9811-3B47-B2B0-52B9E347F584}" name="currency"/>
    <tableColumn id="9" xr3:uid="{14988F46-E7C6-2449-B8AD-8C920602240B}" name="deadline"/>
    <tableColumn id="10" xr3:uid="{A29172BC-05C9-C645-8030-3E885E448234}" name="launched_at"/>
    <tableColumn id="11" xr3:uid="{3CEAEEE3-1FD1-9540-8B2C-B74C0233BF9A}" name="staff_pick"/>
    <tableColumn id="12" xr3:uid="{42C6766A-1BF5-104D-B5C2-0F729D2991E5}" name="backers_count"/>
    <tableColumn id="13" xr3:uid="{1AB70655-DDFD-214B-A21D-088D324360AC}" name="spotlight"/>
    <tableColumn id="14" xr3:uid="{26729120-5004-124F-9DD0-6FB4D69EF540}" name="Category "/>
    <tableColumn id="15" xr3:uid="{0C9DA9A9-C095-F049-A2F4-7FEB2587A600}" name="Subcategory"/>
    <tableColumn id="16" xr3:uid="{6C705158-A80D-BB45-BA7C-443B57C0475F}" name="Percent Funded" dataDxfId="1" dataCellStyle="Percent"/>
    <tableColumn id="17" xr3:uid="{E508E73A-1BB6-5549-B68E-BF4BDECF97B1}" name="Average Donation" dataDxfId="0" dataCellStyle="Currency"/>
    <tableColumn id="18" xr3:uid="{7277F9DE-F5E6-C544-A723-96D89506BD31}" name="Date Created Conversion"/>
    <tableColumn id="19" xr3:uid="{95303D97-1E03-2B43-A17A-8B429B359F99}" name="Date Ended Conversion"/>
    <tableColumn id="20" xr3:uid="{C346A8CC-E394-1445-B14E-A3C4239441BD}" name="Column1"/>
    <tableColumn id="21" xr3:uid="{2D26E4F5-B3DA-3940-B3F0-89E0C8CB3DF3}" name="Column2"/>
    <tableColumn id="22" xr3:uid="{D6B9B52D-C94B-5B46-8AC8-BC46C35BD5C2}" name="Column3"/>
    <tableColumn id="23" xr3:uid="{C96E670A-4D3D-CC4F-ACE9-E71DFFD042E6}" name="Column4"/>
    <tableColumn id="24" xr3:uid="{35447EA4-62A8-BB48-A2F9-7EB620FBC3E4}" name="Column5"/>
    <tableColumn id="25" xr3:uid="{2FA358BE-9BE3-5044-ACEA-A90C18E66E37}" name="Column6"/>
    <tableColumn id="26" xr3:uid="{C4576653-D159-BC4A-A705-3F85C0FD9D4E}" name="Column7"/>
    <tableColumn id="27" xr3:uid="{397C5B59-1AFF-4A4F-84FA-441392F2A119}" name="Column8"/>
    <tableColumn id="28" xr3:uid="{7B27DEA2-8594-7541-9D9E-B914D05BA09C}" name="Column9"/>
    <tableColumn id="29" xr3:uid="{C4ABDD27-F4EF-8B4E-9C5B-476B95D0F64C}" name="Column10"/>
    <tableColumn id="30" xr3:uid="{7BA8E237-1AE0-6549-A9AD-B28D50F505AB}" name="Column11"/>
    <tableColumn id="31" xr3:uid="{BF88228E-5C08-704F-9242-64A06A008739}" name="Column12"/>
    <tableColumn id="32" xr3:uid="{09991E38-449A-774A-B44C-6B29B89EC3CF}" name="Column13"/>
    <tableColumn id="33" xr3:uid="{23E06BA9-54F5-484E-85D0-75F5011941C8}" name="Column14"/>
    <tableColumn id="34" xr3:uid="{2112EDE1-9390-0340-9F91-D599F47E53A3}" name="Column15"/>
    <tableColumn id="35" xr3:uid="{A9666055-78FE-5A4F-9669-BFAF78B35238}" name="Column16"/>
    <tableColumn id="36" xr3:uid="{2E801A93-3AE7-0F4D-B373-811596CD73B0}" name="Column17"/>
    <tableColumn id="37" xr3:uid="{27709F12-4FF1-AF49-B7CD-4AC50A3998AA}" name="Column18"/>
    <tableColumn id="38" xr3:uid="{BEDAB9DD-F4BA-5B4C-9C56-F690E7C8C380}" name="Column19"/>
    <tableColumn id="39" xr3:uid="{2A8E5113-A263-0C44-8EA0-801D52771155}" name="Column20"/>
    <tableColumn id="40" xr3:uid="{FFCE7371-CFAB-5D44-8BE4-73D056B13C3B}" name="Column21"/>
    <tableColumn id="41" xr3:uid="{90A49C62-9CED-4A4F-8BB5-CB14E107DB3B}" name="Column22"/>
    <tableColumn id="42" xr3:uid="{E18D976F-9E91-174F-BD79-582DA26172ED}" name="Column23"/>
    <tableColumn id="43" xr3:uid="{43EADCA3-652E-BD4A-8872-839A7AC39DC7}" name="Column24"/>
    <tableColumn id="44" xr3:uid="{7B1AF328-B73B-1B4D-970B-21B4400149FD}" name="Column25"/>
    <tableColumn id="45" xr3:uid="{C8E0C291-CBAB-194B-93F7-4961156E8BDE}" name="Column26"/>
    <tableColumn id="46" xr3:uid="{E9A5444C-3CC2-004F-9A3B-E4990AA240A6}" name="Column27"/>
    <tableColumn id="47" xr3:uid="{F9C66C98-C64B-0849-981E-6C2F28402C4A}" name="Column28"/>
    <tableColumn id="48" xr3:uid="{1DA9070D-AC1B-6646-A2A3-F4E4C748C835}" name="Column29"/>
    <tableColumn id="49" xr3:uid="{AB86022D-DA0F-F14C-8E48-8621DA549015}" name="Column30"/>
    <tableColumn id="50" xr3:uid="{4CDEA593-D4C8-6341-AC46-1D7191924590}" name="Column31"/>
    <tableColumn id="51" xr3:uid="{15145669-1ACC-1348-B76E-D08E3FFE6439}" name="Column32"/>
    <tableColumn id="52" xr3:uid="{F6F271F7-0A62-9942-9983-E62DE6055835}" name="Column33"/>
    <tableColumn id="53" xr3:uid="{F2D41E74-1375-AE4A-8B06-E5F3C6EB9C67}" name="Column34"/>
    <tableColumn id="54" xr3:uid="{C7A79109-8703-5C48-8FB5-3B3B7E87096B}" name="Column35"/>
    <tableColumn id="55" xr3:uid="{A9FEC5BB-9C21-9A4B-B410-44BE8EF3AC54}" name="Column36"/>
    <tableColumn id="56" xr3:uid="{E7F8507D-A195-474A-B60F-A46B472FCD9B}" name="Column37"/>
    <tableColumn id="57" xr3:uid="{DE12ED30-D7F1-494F-803A-CDFB6404031A}" name="Column38"/>
    <tableColumn id="58" xr3:uid="{122500D8-A458-6E4D-9621-D7EA7C4DA305}" name="Column39"/>
    <tableColumn id="59" xr3:uid="{0577B171-22E6-8747-87C5-EE3DC2E68F06}" name="Column40"/>
    <tableColumn id="60" xr3:uid="{9FB9A426-368C-6F49-8F5E-D76A6D1AF03C}" name="Column41"/>
    <tableColumn id="61" xr3:uid="{6B985132-0A33-CC4F-ABB4-9C2CB5E2E5E0}" name="Column42"/>
    <tableColumn id="62" xr3:uid="{3C869BF2-5714-A24F-975A-94A24668969A}" name="Column43"/>
    <tableColumn id="63" xr3:uid="{44C515BF-BE22-814A-989A-F9C5102201EA}" name="Column44"/>
    <tableColumn id="64" xr3:uid="{6DACB8B5-598E-E343-BE8F-CE5D39565075}" name="Column45"/>
    <tableColumn id="65" xr3:uid="{6D81770E-4E97-2A44-911F-8ABC8D88F606}" name="Column46"/>
    <tableColumn id="66" xr3:uid="{B2C91A4B-959B-C842-96A8-5015C8F6CBC3}" name="Column47"/>
    <tableColumn id="67" xr3:uid="{B65A19CF-0596-C542-B706-47CE5959BCED}" name="Column48"/>
    <tableColumn id="68" xr3:uid="{193E2EA9-8862-D047-9E82-FEA02C596A69}" name="Column49"/>
    <tableColumn id="69" xr3:uid="{E0B2CB62-C676-C94A-BBB7-BE6A7958AAE1}" name="Column50"/>
    <tableColumn id="70" xr3:uid="{F4675DE1-52F5-1040-A916-0B0F56E1F6E2}" name="Column51"/>
    <tableColumn id="71" xr3:uid="{09189EE1-EE32-9748-A8E3-360B7140062E}" name="Column52"/>
    <tableColumn id="72" xr3:uid="{CFD8FA22-0EF7-CA49-B76D-D0F01BFF1AB5}" name="Column53"/>
    <tableColumn id="73" xr3:uid="{3DDE39EA-C48E-BB47-91D0-CE1849A9CC1F}" name="Column54"/>
    <tableColumn id="74" xr3:uid="{AE533314-0CA0-3848-AC30-782896B305B3}" name="Column55"/>
    <tableColumn id="75" xr3:uid="{DDBF770E-E50D-8243-9620-6116304F4E10}" name="Column56"/>
    <tableColumn id="76" xr3:uid="{7FF87DC9-C2DF-DE45-B30E-FCB26E8694B6}" name="Column57"/>
    <tableColumn id="77" xr3:uid="{A8BF8ADA-F609-C044-959C-A5FA4A9DC586}" name="Column58"/>
    <tableColumn id="78" xr3:uid="{2AE81884-1A36-074B-A7F9-EECCA8D2D08D}" name="Column59"/>
    <tableColumn id="79" xr3:uid="{0568DB39-07C4-0C43-83F3-0C62AEACEEBC}" name="Column60"/>
    <tableColumn id="80" xr3:uid="{82935184-0928-D949-A112-74B47342E4D5}" name="Column61"/>
    <tableColumn id="81" xr3:uid="{A609E8EA-68E8-CA45-A7C6-0F7F5C826A78}" name="Column62"/>
    <tableColumn id="82" xr3:uid="{EF652825-36C8-A64F-A3DF-F2D62BC94692}" name="Column63"/>
    <tableColumn id="83" xr3:uid="{175228DC-A279-A54A-9043-B354B9305133}" name="Column64"/>
    <tableColumn id="84" xr3:uid="{049905FF-3C7F-5147-8E1C-80540FA26EF8}" name="Column65"/>
    <tableColumn id="85" xr3:uid="{C0D823CB-725A-7547-A5A6-A9B2CC49AF38}" name="Column66"/>
    <tableColumn id="86" xr3:uid="{0D4DDC04-029E-254E-836E-34AFECC6B8FF}" name="Column67"/>
    <tableColumn id="87" xr3:uid="{15738090-BD5A-9442-B1B2-B9FF08154AFB}" name="Column68"/>
    <tableColumn id="88" xr3:uid="{B50DE8A2-72E2-C14F-9347-B856E8C123A3}" name="Column69"/>
    <tableColumn id="89" xr3:uid="{F8A0DBC7-9096-364D-94A7-E7DB680436EE}" name="Column70"/>
    <tableColumn id="90" xr3:uid="{C636C5BE-A292-9A42-8D55-8F29365170B4}" name="Column71"/>
    <tableColumn id="91" xr3:uid="{DABFA5A1-49CB-B24B-9E8C-C2F15F829E1D}" name="Column72"/>
    <tableColumn id="92" xr3:uid="{49179AB8-46A9-3C45-BB61-E481B498C8A8}" name="Column73"/>
    <tableColumn id="93" xr3:uid="{B858CC91-5DD6-C246-938D-C3CBA3AE1114}" name="Column74"/>
    <tableColumn id="94" xr3:uid="{68890274-4882-2C49-9641-DA3EF884D615}" name="Column75"/>
    <tableColumn id="95" xr3:uid="{49557202-BC2C-CC41-8F8A-CFA931EAADDD}" name="Column76"/>
    <tableColumn id="96" xr3:uid="{1314BFB5-4476-D942-A63E-94CE1EDDFA08}" name="Column77"/>
    <tableColumn id="97" xr3:uid="{C0F6383E-23EF-A245-B1F8-7DD0280C7B3D}" name="Column78"/>
    <tableColumn id="98" xr3:uid="{CC34FA83-61E3-7440-B052-FFF2FDB6ACD5}" name="Column79"/>
    <tableColumn id="99" xr3:uid="{8893CA36-7D69-C24B-AE85-FF7CC665C3E2}" name="Column80"/>
    <tableColumn id="100" xr3:uid="{4E2C2A0F-6AFA-1846-B172-A288AD686D8E}" name="Column81"/>
    <tableColumn id="101" xr3:uid="{987F501A-550B-5545-B9B5-6DE4F0EC80EE}" name="Column82"/>
    <tableColumn id="102" xr3:uid="{17CA16A8-D5ED-1A48-8830-94293DBC8311}" name="Column83"/>
    <tableColumn id="103" xr3:uid="{61C519DE-B3B4-854B-86E8-CB1AF4CD043D}" name="Column84"/>
    <tableColumn id="104" xr3:uid="{C4BBD8EB-D08D-4143-BFD4-DE75B0ABECDB}" name="Column85"/>
    <tableColumn id="105" xr3:uid="{22C04B1E-49DD-6547-AB49-95812E93D94D}" name="Column86"/>
    <tableColumn id="106" xr3:uid="{59AA70FA-1993-3B45-8CE4-EAC951A2B57E}" name="Column87"/>
    <tableColumn id="107" xr3:uid="{0C83D5DC-C966-8644-8B79-BBEB4A0A2815}" name="Column88"/>
    <tableColumn id="108" xr3:uid="{262F2557-BBEC-5B48-85B2-88E1E6085891}" name="Column89"/>
    <tableColumn id="109" xr3:uid="{3E529AFC-BFE9-CE45-8685-ACEF7EDA87C9}" name="Column90"/>
    <tableColumn id="110" xr3:uid="{C27A5450-C9ED-084C-886E-5D967636DE6B}" name="Column91"/>
    <tableColumn id="111" xr3:uid="{C3BD7BC0-1E5C-5B47-9058-0EC2C6542B80}" name="Column92"/>
    <tableColumn id="112" xr3:uid="{B9D4A15F-F462-0045-971B-FC1C6462BA41}" name="Column93"/>
    <tableColumn id="113" xr3:uid="{B3E8F289-6673-C445-B51C-047DC6CBE4A7}" name="Column94"/>
    <tableColumn id="114" xr3:uid="{C0336470-F6CF-B14C-AB7F-C8054B9122C6}" name="Column95"/>
    <tableColumn id="115" xr3:uid="{08A293B8-53D9-C144-8E53-6EB989F03500}" name="Column96"/>
    <tableColumn id="116" xr3:uid="{A49556BA-1B5B-BD44-8188-6E88F1D2EC09}" name="Column97"/>
    <tableColumn id="117" xr3:uid="{6DA414BA-C80B-8545-8FCF-4F778E4F90CE}" name="Column98"/>
    <tableColumn id="118" xr3:uid="{14BAF821-1C36-104E-ADAB-1E54AC43189F}" name="Column99"/>
    <tableColumn id="119" xr3:uid="{D312D21D-B483-704C-B7B0-A5F3B2E82D77}" name="Column100"/>
    <tableColumn id="120" xr3:uid="{B0ACC51E-7949-C741-ACF3-15C31889EAE6}" name="Column101"/>
    <tableColumn id="121" xr3:uid="{D7AE8454-74CD-2341-A18A-B3D087F5E324}" name="Column102"/>
    <tableColumn id="122" xr3:uid="{60295FEE-3DB9-BE4D-A7E2-2EA189FCC1CA}" name="Column103"/>
    <tableColumn id="123" xr3:uid="{61E8B53B-B417-684F-9DC1-1DA5FFF97D2E}" name="Column104"/>
    <tableColumn id="124" xr3:uid="{D145B197-AF0E-2D44-9755-619DE41F4699}" name="Column105"/>
    <tableColumn id="125" xr3:uid="{AE9CACF3-A313-174B-8B2F-9B0D5C2467A4}" name="Column106"/>
    <tableColumn id="126" xr3:uid="{DFF5FA21-C8E4-B54D-9F6D-7548765B51B5}" name="Column107"/>
    <tableColumn id="127" xr3:uid="{8F6581DA-38B2-D44B-B477-3E3C2C096EEE}" name="Column108"/>
    <tableColumn id="128" xr3:uid="{3C78BB49-898E-EB40-94DE-71A219BACD7B}" name="Column109"/>
    <tableColumn id="129" xr3:uid="{C6E1277A-21C4-3A41-BC66-EB44309294E8}" name="Column110"/>
    <tableColumn id="130" xr3:uid="{B34ECEFB-AAAC-4B45-9F75-32906B85B396}" name="Column111"/>
    <tableColumn id="131" xr3:uid="{5B933A51-8845-7D45-9893-57BC698F498D}" name="Column112"/>
    <tableColumn id="132" xr3:uid="{2988FA82-8F9D-734C-9BB2-FE3204D7FBF5}" name="Column113"/>
    <tableColumn id="133" xr3:uid="{E64B798C-443A-9A44-A227-EF1B34A79205}" name="Column114"/>
    <tableColumn id="134" xr3:uid="{3B8A058F-B9A6-E848-BBD8-11AA0D6F892D}" name="Column115"/>
    <tableColumn id="135" xr3:uid="{8CD99695-AAB8-D841-969A-908F3265AAB7}" name="Column116"/>
    <tableColumn id="136" xr3:uid="{2BB1CDA0-2A04-F548-B8B5-E44A710E1A7B}" name="Column117"/>
    <tableColumn id="137" xr3:uid="{9CE66018-CE72-6048-B7BB-D8AA6D5E1449}" name="Column118"/>
    <tableColumn id="138" xr3:uid="{F7C39148-8C7C-A548-AFE5-D1C21CB05975}" name="Column119"/>
    <tableColumn id="139" xr3:uid="{791B2C37-8E90-264F-BBF1-EFA9D0DB777F}" name="Column120"/>
    <tableColumn id="140" xr3:uid="{11D346D7-2687-754D-AE76-57F2C1E36E73}" name="Column121"/>
    <tableColumn id="141" xr3:uid="{72118E73-8865-6547-A352-D3856EB9B195}" name="Column122"/>
    <tableColumn id="142" xr3:uid="{76F9392C-CE9C-7E48-846C-D96DD707ED24}" name="Column123"/>
    <tableColumn id="143" xr3:uid="{B6C3556C-8C03-3342-826D-8F0E5AD34197}" name="Column124"/>
    <tableColumn id="144" xr3:uid="{3386EFAE-53FB-3B42-8CA2-ADF8E914497F}" name="Column125"/>
    <tableColumn id="145" xr3:uid="{99ADBF94-651D-084B-BB7F-11F45E07D1A6}" name="Column126"/>
    <tableColumn id="146" xr3:uid="{DE481778-37DF-BC46-A700-05913713E2F0}" name="Column127"/>
    <tableColumn id="147" xr3:uid="{A31553E3-A556-9E4A-8082-47721740A6F2}" name="Column128"/>
    <tableColumn id="148" xr3:uid="{C13CB709-3E28-C046-BEF0-096A94977CFB}" name="Column129"/>
    <tableColumn id="149" xr3:uid="{2E08A099-5198-9449-B58B-360F80F1BABB}" name="Column130"/>
    <tableColumn id="150" xr3:uid="{81B7909B-6320-8041-A48D-6D0B741CC32B}" name="Column131"/>
    <tableColumn id="151" xr3:uid="{6C00AC08-EE59-5D40-9939-47FAA0B294FE}" name="Column132"/>
    <tableColumn id="152" xr3:uid="{565998FF-7AF6-7946-9CA0-87C09861C59D}" name="Column133"/>
    <tableColumn id="153" xr3:uid="{76C3CC71-CC1F-CC46-9C24-BEC22303ABC8}" name="Column134"/>
    <tableColumn id="154" xr3:uid="{FFAFC739-5344-1B46-9B38-69F1BAD84283}" name="Column135"/>
    <tableColumn id="155" xr3:uid="{9F20CA93-8716-B242-ACEC-DFD0746CC4CE}" name="Column136"/>
    <tableColumn id="156" xr3:uid="{FFFCE560-DC44-AC4E-BB77-0A4092BE19EB}" name="Column137"/>
    <tableColumn id="157" xr3:uid="{5234404D-51F0-A246-A405-AC8C2DD59A54}" name="Column138"/>
    <tableColumn id="158" xr3:uid="{1690E144-9715-A84E-8635-FD973155F6CC}" name="Column139"/>
    <tableColumn id="159" xr3:uid="{A5A08F89-15A9-304B-A021-4FF403C4FE67}" name="Column140"/>
    <tableColumn id="160" xr3:uid="{3AEA7B8E-5007-B643-B34F-D4222BFB313C}" name="Column141"/>
    <tableColumn id="161" xr3:uid="{FA702252-6704-1944-A0E6-56B92C7DEFB9}" name="Column142"/>
    <tableColumn id="162" xr3:uid="{99E24B0E-D675-1942-BEE0-9388D3B19B37}" name="Column143"/>
    <tableColumn id="163" xr3:uid="{E01204EA-8C15-374E-89BC-4FAEE7A27EC8}" name="Column144"/>
    <tableColumn id="164" xr3:uid="{D6CCA7D9-38DB-E641-B24F-7694E56D2C43}" name="Column145"/>
    <tableColumn id="165" xr3:uid="{9D6D87C3-AD18-8E48-9E52-9523F5349E40}" name="Column146"/>
    <tableColumn id="166" xr3:uid="{F4B17C64-2FD3-8046-AB02-7293D7BB3A3A}" name="Column147"/>
    <tableColumn id="167" xr3:uid="{942AF4C4-9396-B843-A559-DD7FBA9FF134}" name="Column148"/>
    <tableColumn id="168" xr3:uid="{E20CEDDA-E917-3743-873B-ADC5B82B4895}" name="Column149"/>
    <tableColumn id="169" xr3:uid="{D8A1F6AC-160F-5A42-8BEB-0448F16BE5EA}" name="Column150"/>
    <tableColumn id="170" xr3:uid="{4CACABC1-E9F5-ED49-A1FE-4FBF1C1CDA4E}" name="Column151"/>
    <tableColumn id="171" xr3:uid="{A719482C-B4CA-5A45-BAB4-D4BF43D18B4A}" name="Column152"/>
    <tableColumn id="172" xr3:uid="{7107D7AB-02D9-5840-8DE8-597A445102BE}" name="Column153"/>
    <tableColumn id="173" xr3:uid="{E5EB0301-6FD1-CA4D-A839-6CC9C2A08DC2}" name="Column154"/>
    <tableColumn id="174" xr3:uid="{C118FC27-E76B-FC4F-84C7-ECFD879BBD9E}" name="Column155"/>
    <tableColumn id="175" xr3:uid="{F7EB3BBC-C6F3-394E-A178-4DD3D546D428}" name="Column156"/>
    <tableColumn id="176" xr3:uid="{D3272023-A81F-A94F-A557-C038D7C4C681}" name="Column157"/>
    <tableColumn id="177" xr3:uid="{0B4BCBA5-025C-8E48-8E7D-94AFE07E6193}" name="Column158"/>
    <tableColumn id="178" xr3:uid="{19CB2A1B-2193-7544-9FB6-7B13959DC2C1}" name="Column159"/>
    <tableColumn id="179" xr3:uid="{8D143830-15A9-784C-96F8-17B908D7BBCE}" name="Column160"/>
    <tableColumn id="180" xr3:uid="{79D07F74-217E-8C42-B8AC-2195C25B16F6}" name="Column161"/>
    <tableColumn id="181" xr3:uid="{3AF50E6F-2E06-1643-8794-7BEA75A55B23}" name="Column162"/>
    <tableColumn id="182" xr3:uid="{D387C8EF-F235-C743-B15F-49EB5A7512D3}" name="Column163"/>
    <tableColumn id="183" xr3:uid="{CCEF9DAA-41B1-9941-9680-ED1A0FA12618}" name="Column164"/>
    <tableColumn id="184" xr3:uid="{DC0B0D42-498C-BE46-AC10-1503A69A6826}" name="Column165"/>
    <tableColumn id="185" xr3:uid="{D3F6D01F-8914-B54E-BC4C-9C371506E2AF}" name="Column166"/>
    <tableColumn id="186" xr3:uid="{C244CA2C-93E8-764C-B2D6-5FFED77AFD1E}" name="Column167"/>
    <tableColumn id="187" xr3:uid="{E1D12853-2D8A-1740-9DB8-7E0D5AE6C27A}" name="Column168"/>
    <tableColumn id="188" xr3:uid="{C595A5BC-EA64-8940-B31D-6875F701EEFB}" name="Column169"/>
    <tableColumn id="189" xr3:uid="{E088F134-1CD5-1A44-BEF8-75FB01D2795C}" name="Column170"/>
    <tableColumn id="190" xr3:uid="{5668795C-902B-B847-B5D9-D1A6B8E5EEC5}" name="Column171"/>
    <tableColumn id="191" xr3:uid="{31EBD333-16A8-2644-A095-5092EF523ACD}" name="Column172"/>
    <tableColumn id="192" xr3:uid="{E25E8F66-2ED7-A34B-B603-D6BA15A72FC0}" name="Column173"/>
    <tableColumn id="193" xr3:uid="{D316F222-23D9-3548-89EA-8B84D564A825}" name="Column174"/>
    <tableColumn id="194" xr3:uid="{AA0BB2D5-A9C6-A840-B083-A92C45624DF4}" name="Column175"/>
    <tableColumn id="195" xr3:uid="{3F7064D2-D48F-6648-AECE-DD01E7CE9FD3}" name="Column176"/>
    <tableColumn id="196" xr3:uid="{19D42B04-088D-2B4C-8750-8420A6B9C466}" name="Column177"/>
    <tableColumn id="197" xr3:uid="{30EDFC76-93C4-5348-9D31-FBD2680BB1F4}" name="Column178"/>
    <tableColumn id="198" xr3:uid="{0A7D39D0-90A5-4E48-B28B-BB012F998350}" name="Column179"/>
    <tableColumn id="199" xr3:uid="{EBA29822-6D3D-9C4A-AA0C-EE86D9E7115E}" name="Column180"/>
    <tableColumn id="200" xr3:uid="{DECC8EAA-A036-B84D-A71C-9707780B70A5}" name="Column181"/>
    <tableColumn id="201" xr3:uid="{13A388F7-B2D4-7F46-AC07-5F457D787D2C}" name="Column182"/>
    <tableColumn id="202" xr3:uid="{7ED7BEE0-B371-1943-AEAA-40F5FC172877}" name="Column183"/>
    <tableColumn id="203" xr3:uid="{DC446821-4A8B-0B46-A23F-F9CE4C5B0AA5}" name="Column184"/>
    <tableColumn id="204" xr3:uid="{B5398749-12CF-CF41-B352-67823B4C96CA}" name="Column185"/>
    <tableColumn id="205" xr3:uid="{93241630-AABE-034D-A43B-6C2BA295D9A8}" name="Column186"/>
    <tableColumn id="206" xr3:uid="{C047C616-A5D5-8F43-8039-672873DD1A3C}" name="Column187"/>
    <tableColumn id="207" xr3:uid="{275B9AD6-1A13-7444-A3F1-C79550D119EE}" name="Column188"/>
    <tableColumn id="208" xr3:uid="{D021C354-C88C-3A4B-B4FD-47A1B91734C2}" name="Column189"/>
    <tableColumn id="209" xr3:uid="{0E4AC3D9-8793-8846-977D-FD2E7B494415}" name="Column190"/>
    <tableColumn id="210" xr3:uid="{4AD6FEF6-CBE5-A340-87FB-B968382D867D}" name="Column191"/>
    <tableColumn id="211" xr3:uid="{E5BC3A10-62B3-4246-80B8-CA5C6905496D}" name="Column192"/>
    <tableColumn id="212" xr3:uid="{2244BF1D-9ADE-B04A-A282-F0E6667E3BA8}" name="Column193"/>
    <tableColumn id="213" xr3:uid="{F9189A97-B033-014C-A282-D3F1A0EBB725}" name="Column194"/>
    <tableColumn id="214" xr3:uid="{5E71DE0B-0ECA-3145-8817-B322A117B6D7}" name="Column195"/>
    <tableColumn id="215" xr3:uid="{CC0860D5-B50F-3A40-A99C-9F03B54087DB}" name="Column196"/>
    <tableColumn id="216" xr3:uid="{17587871-1D4B-A241-9153-C1CE540F14A7}" name="Column197"/>
    <tableColumn id="217" xr3:uid="{C2EDC152-943C-844F-A1C7-D6A7638182C7}" name="Column198"/>
    <tableColumn id="218" xr3:uid="{4B2EE4EB-51B9-0F4C-AF78-DA414FFF43C1}" name="Column199"/>
    <tableColumn id="219" xr3:uid="{ACF8C54A-3F2C-9B4A-A8EA-685BC77BE116}" name="Column200"/>
    <tableColumn id="220" xr3:uid="{CC6478CD-E772-D141-9248-9D6B8CFF5218}" name="Column201"/>
    <tableColumn id="221" xr3:uid="{D867BD40-9FD5-2D4A-9AF0-53DD32364209}" name="Column202"/>
    <tableColumn id="222" xr3:uid="{59179118-2195-9B4F-82F2-67BB7F91588B}" name="Column203"/>
    <tableColumn id="223" xr3:uid="{094BB5E9-6D68-F447-B89C-43A3E86D7E35}" name="Column204"/>
    <tableColumn id="224" xr3:uid="{9F2BF8AA-F2B8-C449-8B01-7565256B2088}" name="Column205"/>
    <tableColumn id="225" xr3:uid="{AF9772D4-99D6-7B41-B765-FF986308C7B1}" name="Column206"/>
    <tableColumn id="226" xr3:uid="{956E9698-EA0C-544D-8BD5-EAF1C8DEB303}" name="Column207"/>
    <tableColumn id="227" xr3:uid="{61780632-4AF3-5741-ADAF-0697E8D933BC}" name="Column208"/>
    <tableColumn id="228" xr3:uid="{DAC279C5-2EEC-654B-91E8-837142767633}" name="Column209"/>
    <tableColumn id="229" xr3:uid="{36F83407-5B0A-5943-83E1-D1EA2A6897B2}" name="Column210"/>
    <tableColumn id="230" xr3:uid="{56AFC895-D351-874D-B52E-A7FCF966892D}" name="Column211"/>
    <tableColumn id="231" xr3:uid="{A4670350-F069-D54B-A7B5-6EC3A2B691A7}" name="Column212"/>
    <tableColumn id="232" xr3:uid="{FE0879C2-D50C-AE45-BE71-B7D728F8B512}" name="Column213"/>
    <tableColumn id="233" xr3:uid="{D5351879-9ED7-1240-A8B4-D271EFFA1188}" name="Column214"/>
    <tableColumn id="234" xr3:uid="{06238154-D5AB-044A-907D-EB91828D8F8B}" name="Column215"/>
    <tableColumn id="235" xr3:uid="{F1D7E8C6-61FC-CC4A-8C5D-CBAAA7A89040}" name="Column216"/>
    <tableColumn id="236" xr3:uid="{F693D122-FFD0-514D-B126-96EAF81667AD}" name="Column217"/>
    <tableColumn id="237" xr3:uid="{775C867E-2157-5F4A-AD1A-343CC5B67C21}" name="Column218"/>
    <tableColumn id="238" xr3:uid="{8634B452-C782-D74B-9A68-1A684D764303}" name="Column219"/>
    <tableColumn id="239" xr3:uid="{32AC1F3F-9A41-8A41-A0A7-C9FE8047861B}" name="Column220"/>
    <tableColumn id="240" xr3:uid="{3E1B9DDF-8633-DB49-A3E7-A300A327456D}" name="Column221"/>
    <tableColumn id="241" xr3:uid="{F9895DCD-38C2-6F4C-BFDB-1F2151EB6C7D}" name="Column222"/>
    <tableColumn id="242" xr3:uid="{2770A629-816E-2945-9682-B9FF1F67D879}" name="Column223"/>
    <tableColumn id="243" xr3:uid="{E4F51390-7C15-344A-8100-40DF4FB2A104}" name="Column224"/>
    <tableColumn id="244" xr3:uid="{B1E5D420-ADD6-9040-82F7-3692951AB9C2}" name="Column225"/>
    <tableColumn id="245" xr3:uid="{D7197D17-1BF7-2640-B719-CAFE2B3E3404}" name="Column226"/>
    <tableColumn id="246" xr3:uid="{9CA3E2C9-713A-5444-94E6-21423CACCED5}" name="Column227"/>
    <tableColumn id="247" xr3:uid="{11193A2C-9741-9A4A-966D-53BABAA103BE}" name="Column228"/>
    <tableColumn id="248" xr3:uid="{E9D9D62B-B82A-134D-B7AD-9719FFE4B702}" name="Column229"/>
    <tableColumn id="249" xr3:uid="{6271CFAF-5FA8-974B-83CA-778C9A24EC3D}" name="Column230"/>
    <tableColumn id="250" xr3:uid="{5B66E04D-E803-3845-8363-34D7BB335DCF}" name="Column231"/>
    <tableColumn id="251" xr3:uid="{CFC161E9-B426-7C43-BC65-6691525F8E22}" name="Column232"/>
    <tableColumn id="252" xr3:uid="{4DD5BC4D-6353-5B4C-8F49-14AC260066C4}" name="Column233"/>
    <tableColumn id="253" xr3:uid="{19069B90-03EC-C849-80B3-5B1500FAD748}" name="Column234"/>
    <tableColumn id="254" xr3:uid="{539276D6-6090-9C4A-B032-9BEB42F46C78}" name="Column235"/>
    <tableColumn id="255" xr3:uid="{39817957-3F2D-8948-A771-4E87FC38A17E}" name="Column236"/>
    <tableColumn id="256" xr3:uid="{E8AC8049-8FF4-794A-9981-6183565A4896}" name="Column237"/>
    <tableColumn id="257" xr3:uid="{937D3AB3-B61A-C64E-BDA9-E326E3A881D7}" name="Column238"/>
    <tableColumn id="258" xr3:uid="{1F5D4464-8C8C-D845-8E0C-2A654DF023AC}" name="Column239"/>
    <tableColumn id="259" xr3:uid="{56D4EABA-58EE-8440-B1D9-7E299AB1DA36}" name="Column240"/>
    <tableColumn id="260" xr3:uid="{BA683F3B-233F-DF4E-9639-D8E81189F019}" name="Column241"/>
    <tableColumn id="261" xr3:uid="{EE43BBA8-C469-CE42-A6A3-7AC833FCF9DF}" name="Column242"/>
    <tableColumn id="262" xr3:uid="{0F4555C0-2E07-3E43-BA30-BAFAACE9D4F9}" name="Column243"/>
    <tableColumn id="263" xr3:uid="{C3C766A9-FE35-E04A-B042-28BA2882AF2A}" name="Column244"/>
    <tableColumn id="264" xr3:uid="{9523342E-5EAF-A344-9183-FDC503917D78}" name="Column245"/>
    <tableColumn id="265" xr3:uid="{BE74BE7D-131E-A648-86CC-D3F010B27F2B}" name="Column246"/>
    <tableColumn id="266" xr3:uid="{DB4C3A54-649B-3347-BD8D-17654DC897D8}" name="Column247"/>
    <tableColumn id="267" xr3:uid="{0BFD9E2F-C037-FA44-8ED1-09C1052806E2}" name="Column248"/>
    <tableColumn id="268" xr3:uid="{9EA32368-6563-9448-B5FE-855329D6C817}" name="Column249"/>
    <tableColumn id="269" xr3:uid="{C6B80D6F-EEFD-0147-B45F-13C8A030852D}" name="Column250"/>
    <tableColumn id="270" xr3:uid="{1AACF6BD-556B-CA49-9831-DD4AA31A4713}" name="Column251"/>
    <tableColumn id="271" xr3:uid="{5B8745A7-782F-544A-9241-EDEE9CF378FD}" name="Column252"/>
    <tableColumn id="272" xr3:uid="{6D4D5D2A-4877-4948-9A63-0E11E45A2DD0}" name="Column253"/>
    <tableColumn id="273" xr3:uid="{4C5832F3-2C65-D340-B174-2A50F6E44701}" name="Column254"/>
    <tableColumn id="274" xr3:uid="{5E705A44-ED48-2D43-B2E7-05F70CF2CF82}" name="Column255"/>
    <tableColumn id="275" xr3:uid="{DDC1DA20-678E-6F42-B754-4F7D4A7B4FBE}" name="Column256"/>
    <tableColumn id="276" xr3:uid="{29298BFA-BD4B-1D4D-BD1B-9F744772CD0B}" name="Column257"/>
    <tableColumn id="277" xr3:uid="{692ED9F9-C898-B941-8E7E-6708FA0D6733}" name="Column258"/>
    <tableColumn id="278" xr3:uid="{4DC10AFA-5B45-B846-B32F-E0B8F551FEB9}" name="Column259"/>
    <tableColumn id="279" xr3:uid="{303DDA88-2BF3-1549-8BC5-24EF4009B9DE}" name="Column260"/>
    <tableColumn id="280" xr3:uid="{7D0AC4BA-AC63-CC44-A4DD-B74F618952D1}" name="Column261"/>
    <tableColumn id="281" xr3:uid="{46E5756D-0C36-5D48-878A-637653CF03A1}" name="Column262"/>
    <tableColumn id="282" xr3:uid="{526BE539-D6AF-BB48-BA66-28622A2E74F1}" name="Column263"/>
    <tableColumn id="283" xr3:uid="{CFB9ADAC-551B-7242-A670-D03CF0A62304}" name="Column264"/>
    <tableColumn id="284" xr3:uid="{22A693B7-50AC-0948-A026-DB1452E20147}" name="Column265"/>
    <tableColumn id="285" xr3:uid="{E10F6045-2EA3-164E-8BBC-5AF352AE77C3}" name="Column266"/>
    <tableColumn id="286" xr3:uid="{8F009123-0B30-D544-A684-FB85B1D89966}" name="Column267"/>
    <tableColumn id="287" xr3:uid="{F7914CDD-BE82-A242-B039-ECF1523B3A11}" name="Column268"/>
    <tableColumn id="288" xr3:uid="{1F7D7DB9-9612-4041-B98B-C24BEE94CF11}" name="Column269"/>
    <tableColumn id="289" xr3:uid="{744BE37C-5D0F-E745-918E-754662A901A7}" name="Column270"/>
    <tableColumn id="290" xr3:uid="{A9875917-35E3-1549-9242-A4C10586D517}" name="Column271"/>
    <tableColumn id="291" xr3:uid="{19EB2FA5-24FB-B943-AF41-DA4FB39B28A2}" name="Column272"/>
    <tableColumn id="292" xr3:uid="{9B7041C4-A3F6-EB43-AB41-5281761DFCE2}" name="Column273"/>
    <tableColumn id="293" xr3:uid="{6229C3BD-3DD2-D747-A637-B3CF62515D26}" name="Column274"/>
    <tableColumn id="294" xr3:uid="{1030BF8C-4557-7344-9CA3-5E35D19D1AAD}" name="Column275"/>
    <tableColumn id="295" xr3:uid="{63081F74-A6C3-5746-8B77-D9F601AFD416}" name="Column276"/>
    <tableColumn id="296" xr3:uid="{B65A2379-BEE9-A24B-9F8D-313C07D96F7E}" name="Column277"/>
    <tableColumn id="297" xr3:uid="{75DFA842-E448-A843-BB5F-6E43FDFF16C8}" name="Column278"/>
    <tableColumn id="298" xr3:uid="{A14DAFE9-C2F7-3E47-BED0-FC838E480ADD}" name="Column279"/>
    <tableColumn id="299" xr3:uid="{6D3157E9-8B94-D54C-BA73-299EE4E6D627}" name="Column280"/>
    <tableColumn id="300" xr3:uid="{A32890B1-E9AC-E34A-A7C2-EE2A2293EB10}" name="Column281"/>
    <tableColumn id="301" xr3:uid="{7AE29352-91DA-6A4E-BC13-200816CC91D0}" name="Column282"/>
    <tableColumn id="302" xr3:uid="{EE1E9A0A-DB11-FE48-AB32-8165DA68EA7C}" name="Column283"/>
    <tableColumn id="303" xr3:uid="{314F59A4-86A0-F849-ACF3-0221ACFF4D1D}" name="Column284"/>
    <tableColumn id="304" xr3:uid="{58D649EB-8124-AE4D-A592-5490B3CCBFFF}" name="Column285"/>
    <tableColumn id="305" xr3:uid="{46B5E307-ADA0-C540-BE42-2CD3BB64FE74}" name="Column286"/>
    <tableColumn id="306" xr3:uid="{D5AA126A-1273-F641-9B45-D27C91BC46ED}" name="Column287"/>
    <tableColumn id="307" xr3:uid="{B5F8B22A-E804-8A41-A37D-DEE556F54114}" name="Column288"/>
    <tableColumn id="308" xr3:uid="{0E963778-0E61-AD40-8557-A55114A578E3}" name="Column289"/>
    <tableColumn id="309" xr3:uid="{F66FE0FD-5EF7-4C4F-8105-D45213F72A2A}" name="Column290"/>
    <tableColumn id="310" xr3:uid="{E488438A-ACBA-9741-8060-A2677B84CEA0}" name="Column291"/>
    <tableColumn id="311" xr3:uid="{B85F984D-7D48-A840-8B75-02D0A7915C6B}" name="Column292"/>
    <tableColumn id="312" xr3:uid="{976B147E-4F35-C543-BF35-7712874CF0D4}" name="Column293"/>
    <tableColumn id="313" xr3:uid="{21B165C0-208E-AE41-9F88-3ADFB58A4376}" name="Column294"/>
    <tableColumn id="314" xr3:uid="{D7F99940-B51C-3644-ABE3-2188AFA18F24}" name="Column295"/>
    <tableColumn id="315" xr3:uid="{0FE10EDD-4190-F444-AFD8-9BAFCADD021C}" name="Column296"/>
    <tableColumn id="316" xr3:uid="{8ADBC7F0-B194-414E-9684-CD3A812B12A3}" name="Column297"/>
    <tableColumn id="317" xr3:uid="{36187527-CECC-AD45-AE94-B2E88A817892}" name="Column298"/>
    <tableColumn id="318" xr3:uid="{801258F0-F779-B149-B0A7-C589035B5BB9}" name="Column299"/>
    <tableColumn id="319" xr3:uid="{695FE68D-D9E3-A443-86DF-15FDC3147CFD}" name="Column300"/>
    <tableColumn id="320" xr3:uid="{86F87513-E953-F44A-9B9A-153A706BE887}" name="Column301"/>
    <tableColumn id="321" xr3:uid="{705DC147-6161-B74A-A336-84839C4C3C8B}" name="Column302"/>
    <tableColumn id="322" xr3:uid="{A37C3C9D-4327-4649-8F66-37FA7FA5FB95}" name="Column303"/>
    <tableColumn id="323" xr3:uid="{A62C4F15-2407-ED4E-A95A-2CF8722BCF3B}" name="Column304"/>
    <tableColumn id="324" xr3:uid="{FBA95AEF-ED2E-9843-870F-39E53F104302}" name="Column305"/>
    <tableColumn id="325" xr3:uid="{BAC9D810-C341-4E44-94C1-3562F81356B6}" name="Column306"/>
    <tableColumn id="326" xr3:uid="{7E50B44F-79C9-9F47-9261-A03155DCE6F7}" name="Column307"/>
    <tableColumn id="327" xr3:uid="{2F19E6E1-BC35-464B-8DD3-72D155150AF6}" name="Column308"/>
    <tableColumn id="328" xr3:uid="{099CAF2B-C974-E847-8784-9FF53CC229EA}" name="Column309"/>
    <tableColumn id="329" xr3:uid="{8BEC5B0B-3A1D-A94B-BC04-22D4091639E7}" name="Column310"/>
    <tableColumn id="330" xr3:uid="{BF869A22-4EE9-BF4A-89C1-B6805D97BD3D}" name="Column311"/>
    <tableColumn id="331" xr3:uid="{8D3208D6-491C-C348-AF8F-08C4E0C53F00}" name="Column312"/>
    <tableColumn id="332" xr3:uid="{65F3F564-3FF0-D142-B4EC-54CBFB9E3B54}" name="Column313"/>
    <tableColumn id="333" xr3:uid="{4E2A4056-E3CB-7A43-A1EF-58E1DC3A62B8}" name="Column314"/>
    <tableColumn id="334" xr3:uid="{CFFCCDB9-8F66-794A-9087-0704EA16E8CE}" name="Column315"/>
    <tableColumn id="335" xr3:uid="{5893F73B-3F8F-A941-AC76-552A83FF1D29}" name="Column316"/>
    <tableColumn id="336" xr3:uid="{58C9B175-3667-F94E-ACD6-C00B774FECDC}" name="Column317"/>
    <tableColumn id="337" xr3:uid="{F68B8AB6-9CCD-3F44-80B3-A27AFE14B896}" name="Column318"/>
    <tableColumn id="338" xr3:uid="{01CA107E-E3DE-BB42-B6F0-5BB1215141FE}" name="Column319"/>
    <tableColumn id="339" xr3:uid="{1DF89E3E-FBA5-A344-A7DA-40C826BDA653}" name="Column320"/>
    <tableColumn id="340" xr3:uid="{4938BE7D-3C95-D546-A7D4-85390E47EAFE}" name="Column321"/>
    <tableColumn id="341" xr3:uid="{47FEFCE8-2EEF-6C49-A0D8-62C5A5DD6221}" name="Column322"/>
    <tableColumn id="342" xr3:uid="{D7A3BFFC-BD42-404C-B9D8-EAD2DF3021F3}" name="Column323"/>
    <tableColumn id="343" xr3:uid="{EADFBA3F-C2BB-6240-A26A-EBAB77210CB1}" name="Column324"/>
    <tableColumn id="344" xr3:uid="{F376A4EA-FEDA-A34F-A69E-C132A6F99816}" name="Column325"/>
    <tableColumn id="345" xr3:uid="{9061E8D3-2B89-2546-A271-34F018B7D555}" name="Column326"/>
    <tableColumn id="346" xr3:uid="{93500679-3CD4-A843-85AB-B80035680DD7}" name="Column327"/>
    <tableColumn id="347" xr3:uid="{A8C9955A-EBCB-9645-879A-442C5CADAB55}" name="Column328"/>
    <tableColumn id="348" xr3:uid="{F8571C10-3B89-CF42-B4AC-129E997CA8A4}" name="Column329"/>
    <tableColumn id="349" xr3:uid="{B221E37E-4386-6B49-A96D-C21C3BA6CD4C}" name="Column330"/>
    <tableColumn id="350" xr3:uid="{83AAF73E-E005-3045-8B1E-5F49104AFFEE}" name="Column331"/>
    <tableColumn id="351" xr3:uid="{689901FF-3EC7-B04D-9A6A-420BD8F7A419}" name="Column332"/>
    <tableColumn id="352" xr3:uid="{48DBF9B3-3654-544D-82C9-35DA6973D4C6}" name="Column333"/>
    <tableColumn id="353" xr3:uid="{A87D1990-87A7-604C-A73B-FC012F76E04D}" name="Column334"/>
    <tableColumn id="354" xr3:uid="{0A11D12A-AF44-8D48-90A6-1CBEC71CD565}" name="Column335"/>
    <tableColumn id="355" xr3:uid="{34D0E6D5-7B63-834F-8E1D-4F070CD06EFC}" name="Column336"/>
    <tableColumn id="356" xr3:uid="{C340C777-CD5B-5841-9A58-9AB4A6940BD6}" name="Column337"/>
    <tableColumn id="357" xr3:uid="{8C47C0BE-07EC-4645-8BAA-6E15571F4F37}" name="Column338"/>
    <tableColumn id="358" xr3:uid="{6918871E-20A2-E140-BB81-CEFE0470AD7F}" name="Column339"/>
    <tableColumn id="359" xr3:uid="{E1AFD7D2-EEAF-C54B-A9FD-7C22AC57B921}" name="Column340"/>
    <tableColumn id="360" xr3:uid="{4A2882AE-FA32-CD40-9D6D-E59716DB1C83}" name="Column341"/>
    <tableColumn id="361" xr3:uid="{757C0DE5-DD4C-1D4F-86E8-02801FE47965}" name="Column342"/>
    <tableColumn id="362" xr3:uid="{9A602E39-07E0-7C40-AF70-6E12805A7408}" name="Column343"/>
    <tableColumn id="363" xr3:uid="{BF5A6646-9066-2343-8997-0D5B3FF1996E}" name="Column344"/>
    <tableColumn id="364" xr3:uid="{5C44D3A6-6487-904B-BA36-BC891D03873F}" name="Column345"/>
    <tableColumn id="365" xr3:uid="{C6E1E3AE-58A0-1346-B92C-C474CDE81983}" name="Column346"/>
    <tableColumn id="366" xr3:uid="{2AEEA411-0731-F044-B18A-55265BDCFDF5}" name="Column347"/>
    <tableColumn id="367" xr3:uid="{ED848630-D76B-4C40-9121-8D8891F73E97}" name="Column348"/>
    <tableColumn id="368" xr3:uid="{0161C490-D0A0-BB45-9D8F-8F75EB81BD37}" name="Column349"/>
    <tableColumn id="369" xr3:uid="{BE6B74EC-D37A-ED45-8FED-EAD4AD1E7044}" name="Column350"/>
    <tableColumn id="370" xr3:uid="{7B91F79C-42F4-594D-A2EE-7438C36EA06D}" name="Column351"/>
    <tableColumn id="371" xr3:uid="{548CBAFE-846A-9940-98E0-9E65C88B4A3E}" name="Column352"/>
    <tableColumn id="372" xr3:uid="{16FBF7C0-66F9-894F-8BB2-27C5A52EA069}" name="Column353"/>
    <tableColumn id="373" xr3:uid="{2602ED3A-07A8-F843-AE10-6DC9502BDDA4}" name="Column354"/>
    <tableColumn id="374" xr3:uid="{D45A5564-8811-2B45-8A0B-57B37A00A2B0}" name="Column355"/>
    <tableColumn id="375" xr3:uid="{344DCA9E-F38F-B049-B985-C249650DE5C7}" name="Column356"/>
    <tableColumn id="376" xr3:uid="{B14DC915-C399-044B-932B-CB2FAFE73BCB}" name="Column357"/>
    <tableColumn id="377" xr3:uid="{90B9FD6A-268A-9F49-B36B-BA092389E6CE}" name="Column358"/>
    <tableColumn id="378" xr3:uid="{CD8A1E30-23D3-3E40-B171-CE8F10DF4E3F}" name="Column359"/>
    <tableColumn id="379" xr3:uid="{DD3E64C1-2998-504D-A405-B5EB401EC1DC}" name="Column360"/>
    <tableColumn id="380" xr3:uid="{2C850AF4-B725-424F-9103-91FC19AA662F}" name="Column361"/>
    <tableColumn id="381" xr3:uid="{FC6F34FF-118A-384E-AD43-D56F094140F8}" name="Column362"/>
    <tableColumn id="382" xr3:uid="{1750E899-5F24-6949-A886-7ABDEEA579F7}" name="Column363"/>
    <tableColumn id="383" xr3:uid="{B06BB6D8-A1BF-F047-A5F1-7E2CA15ADF6F}" name="Column364"/>
    <tableColumn id="384" xr3:uid="{A624750B-0024-CA41-A4DA-D10C32787C3C}" name="Column365"/>
    <tableColumn id="385" xr3:uid="{C3982245-95CF-CB4E-9648-C0ED5754F32C}" name="Column366"/>
    <tableColumn id="386" xr3:uid="{8B037D46-D876-5947-A850-3ABC7C606C4D}" name="Column367"/>
    <tableColumn id="387" xr3:uid="{35EC5713-6B71-CB4A-90AD-2EF2B718A7A4}" name="Column368"/>
    <tableColumn id="388" xr3:uid="{C0E428AD-2A5C-C04E-830E-487E5DC73992}" name="Column369"/>
    <tableColumn id="389" xr3:uid="{BDE370D4-0DC2-A54F-B883-4737D7790A72}" name="Column370"/>
    <tableColumn id="390" xr3:uid="{6FC2BC98-3985-8344-9F91-11F8C97A6082}" name="Column371"/>
    <tableColumn id="391" xr3:uid="{C33C6D5B-53FE-2F49-9C71-75229934A7C5}" name="Column372"/>
    <tableColumn id="392" xr3:uid="{60B99698-D525-BC43-93D2-4EDE3E57CCBD}" name="Column373"/>
    <tableColumn id="393" xr3:uid="{E7A6ABF6-68E4-6E4C-A1D5-C6F9F369D660}" name="Column374"/>
    <tableColumn id="394" xr3:uid="{C08167EA-D1A3-E240-956C-E3FDDF404192}" name="Column375"/>
    <tableColumn id="395" xr3:uid="{67C396C9-9969-2844-B321-C2D8FB4C7841}" name="Column376"/>
    <tableColumn id="396" xr3:uid="{83FA52C3-BB47-0240-85F3-6DD632D46F02}" name="Column377"/>
    <tableColumn id="397" xr3:uid="{8E0FA272-6576-C449-B928-CB2CF26F6F99}" name="Column378"/>
    <tableColumn id="398" xr3:uid="{3AF6CBEC-3FBF-8645-8892-B92EAFEB2282}" name="Column379"/>
    <tableColumn id="399" xr3:uid="{A19C9C34-6088-2A4E-BE30-94A17DA7CEFD}" name="Column380"/>
    <tableColumn id="400" xr3:uid="{AE27AC1D-23B0-1D4C-B164-5BDECEA4B268}" name="Column381"/>
    <tableColumn id="401" xr3:uid="{32107252-A6FD-334D-82D5-0ECD2A5540D8}" name="Column382"/>
    <tableColumn id="402" xr3:uid="{0F2924FC-7859-A148-ACD9-ADE8C3F64E07}" name="Column383"/>
    <tableColumn id="403" xr3:uid="{B7CE7E84-C390-5D4A-8398-51CE1649240E}" name="Column384"/>
    <tableColumn id="404" xr3:uid="{86FEB49C-66F7-4E4A-824B-3B2BAE9109E8}" name="Column385"/>
    <tableColumn id="405" xr3:uid="{1BF7E827-2A45-8445-BE05-C777BC898978}" name="Column386"/>
    <tableColumn id="406" xr3:uid="{BB6FD2F4-075C-0341-90D8-84AF7C75568C}" name="Column387"/>
    <tableColumn id="407" xr3:uid="{BB5A030F-3C16-FB43-86F6-15799DD852DA}" name="Column388"/>
    <tableColumn id="408" xr3:uid="{6E1D358D-BC4F-4141-99B1-8250EFB1924B}" name="Column389"/>
    <tableColumn id="409" xr3:uid="{E84EA67F-8C6A-BC41-A465-127E9CE7B644}" name="Column390"/>
    <tableColumn id="410" xr3:uid="{E09E3F92-4946-BF4D-A77C-5D8019B37A91}" name="Column391"/>
    <tableColumn id="411" xr3:uid="{8E6389C9-7536-4E43-B471-15C0DBD615ED}" name="Column392"/>
    <tableColumn id="412" xr3:uid="{D3E89C41-FC99-0242-9A9B-9439B6D097F6}" name="Column393"/>
    <tableColumn id="413" xr3:uid="{B75E598B-92B2-1E41-90CD-DE46CBB3CBC3}" name="Column394"/>
    <tableColumn id="414" xr3:uid="{753BD283-FF39-3A4E-B44F-B3A979F2C349}" name="Column395"/>
    <tableColumn id="415" xr3:uid="{727590D1-EEF4-0A4B-A5C5-432B598201AF}" name="Column396"/>
    <tableColumn id="416" xr3:uid="{EEE82A70-F7F0-8A44-BD4C-CC31651CBBB7}" name="Column397"/>
    <tableColumn id="417" xr3:uid="{39179647-B30D-8347-9AF5-286295C53C39}" name="Column398"/>
    <tableColumn id="418" xr3:uid="{F73A5B5D-BBE5-BB4A-924F-D98FD86710A1}" name="Column399"/>
    <tableColumn id="419" xr3:uid="{24BAB6D5-F975-9C44-BA90-FBCC5BA16191}" name="Column400"/>
    <tableColumn id="420" xr3:uid="{F63E235C-3D29-3D41-8F58-F42621198EDB}" name="Column401"/>
    <tableColumn id="421" xr3:uid="{9C832178-423B-0D48-A352-803CC756E0EE}" name="Column402"/>
    <tableColumn id="422" xr3:uid="{2411B201-CE9B-1347-85E8-BC453D639A38}" name="Column403"/>
    <tableColumn id="423" xr3:uid="{B13894E3-8C2A-BC42-A50E-FCA794AE8FEA}" name="Column404"/>
    <tableColumn id="424" xr3:uid="{221289FF-00DA-B344-8722-AF5B9C252DD3}" name="Column405"/>
    <tableColumn id="425" xr3:uid="{AED149BB-FA37-F14A-9115-6CF5A7D45AEC}" name="Column406"/>
    <tableColumn id="426" xr3:uid="{1E91EAAC-AC75-4544-9C19-2C652E34DEF1}" name="Column407"/>
    <tableColumn id="427" xr3:uid="{D5CD1B2D-DA9D-B741-8C85-825965818EE5}" name="Column408"/>
    <tableColumn id="428" xr3:uid="{697F7E82-3CB2-DB42-9DA0-8617C4A2208F}" name="Column409"/>
    <tableColumn id="429" xr3:uid="{1C85A611-9434-5444-980B-56907CDE823C}" name="Column410"/>
    <tableColumn id="430" xr3:uid="{08472879-AAF7-F048-AE6D-F728849FFACF}" name="Column411"/>
    <tableColumn id="431" xr3:uid="{50A1F285-0262-4548-B658-D92603922527}" name="Column412"/>
    <tableColumn id="432" xr3:uid="{A7C3986A-4429-9D41-861B-8906BA756D2D}" name="Column413"/>
    <tableColumn id="433" xr3:uid="{11C21F66-B855-054D-B3CD-6A7195989063}" name="Column414"/>
    <tableColumn id="434" xr3:uid="{E55FADEF-A639-804F-9604-2C951CFAE3F5}" name="Column415"/>
    <tableColumn id="435" xr3:uid="{5AAE7F48-448E-7A4C-850B-4B8660589A92}" name="Column416"/>
    <tableColumn id="436" xr3:uid="{87ED59AA-F0AE-E343-9922-3FE0A4D775AD}" name="Column417"/>
    <tableColumn id="437" xr3:uid="{06D2B8BD-E815-8649-852F-77F4B8DA7976}" name="Column418"/>
    <tableColumn id="438" xr3:uid="{0B6B2B4F-C32B-C448-88E7-72E5368775A7}" name="Column419"/>
    <tableColumn id="439" xr3:uid="{735C7EC5-F098-F54F-8469-2ADBD7F78D91}" name="Column420"/>
    <tableColumn id="440" xr3:uid="{6F8D0685-6173-A742-80FE-D70EE4D96CDD}" name="Column421"/>
    <tableColumn id="441" xr3:uid="{34046B32-4B0A-7444-8656-A618F926E422}" name="Column422"/>
    <tableColumn id="442" xr3:uid="{A44AEF4C-31BE-104F-8E7D-CAB81E78A656}" name="Column423"/>
    <tableColumn id="443" xr3:uid="{40C7C1C8-03EA-F74A-B48E-54CD7DB8678F}" name="Column424"/>
    <tableColumn id="444" xr3:uid="{E1A30488-C5BA-3747-A2D6-709C3A5B7496}" name="Column425"/>
    <tableColumn id="445" xr3:uid="{6FF53387-D738-484C-A9F4-5D74D989A6C2}" name="Column426"/>
    <tableColumn id="446" xr3:uid="{E0ABD433-A4AB-4D43-AEA4-6AF5866180B6}" name="Column427"/>
    <tableColumn id="447" xr3:uid="{7ABBB4BB-928F-7B43-B187-3E15A4831E83}" name="Column428"/>
    <tableColumn id="448" xr3:uid="{8A74B7A4-AAF5-CA47-9E91-D9D408E2738A}" name="Column429"/>
    <tableColumn id="449" xr3:uid="{E18A96E9-D945-0349-837D-208BB8D99239}" name="Column430"/>
    <tableColumn id="450" xr3:uid="{B5AF355C-60C2-3A44-884D-5CC801861537}" name="Column431"/>
    <tableColumn id="451" xr3:uid="{1D5823A2-985D-B14A-83BF-77F33A2C5F94}" name="Column432"/>
    <tableColumn id="452" xr3:uid="{B3866FF3-DEF6-6B4A-B1F4-5FA7150D5FCB}" name="Column433"/>
    <tableColumn id="453" xr3:uid="{EA1D8049-6CD6-244D-A5C8-744D95E3F639}" name="Column434"/>
    <tableColumn id="454" xr3:uid="{ACB9262F-CED1-8C49-9EB6-456DDC6F0C58}" name="Column435"/>
    <tableColumn id="455" xr3:uid="{249CE681-C307-E74D-93C2-FAC5B443E3BC}" name="Column436"/>
    <tableColumn id="456" xr3:uid="{DD0A1C5D-EC28-9C41-8F10-7C276B9FD84D}" name="Column437"/>
    <tableColumn id="457" xr3:uid="{2D4378AC-3DC5-B046-AD70-A8908CCA7570}" name="Column438"/>
    <tableColumn id="458" xr3:uid="{3F2D4876-944C-E543-8AF7-DB9181F44DE8}" name="Column439"/>
    <tableColumn id="459" xr3:uid="{6B1B9890-C20C-0A42-B36B-DEF3FD437216}" name="Column440"/>
    <tableColumn id="460" xr3:uid="{5CA2247E-DCD1-FD47-BF15-D8BED5C39816}" name="Column441"/>
    <tableColumn id="461" xr3:uid="{993D4FBD-D04F-DB41-B012-52E44750FE80}" name="Column442"/>
    <tableColumn id="462" xr3:uid="{D2C91E0F-7633-D64B-BCC0-A085041C15D1}" name="Column443"/>
    <tableColumn id="463" xr3:uid="{9DAFEC08-6BC9-CA49-884A-28A100D2BF82}" name="Column444"/>
    <tableColumn id="464" xr3:uid="{AAC134AF-0C17-AC44-8B7F-648F4C307DF6}" name="Column445"/>
    <tableColumn id="465" xr3:uid="{7340CAD6-8A20-AA4A-8FA0-700CEA5AD269}" name="Column446"/>
    <tableColumn id="466" xr3:uid="{3A4502CA-BE96-204D-94B3-F72D2359F843}" name="Column447"/>
    <tableColumn id="467" xr3:uid="{3FF39428-80BE-D94A-B05D-733C26CC9F6C}" name="Column448"/>
    <tableColumn id="468" xr3:uid="{F12B8531-709E-2242-A546-0FA7C804E9EE}" name="Column449"/>
    <tableColumn id="469" xr3:uid="{D24BB358-0090-224E-9640-C1B5209A2372}" name="Column450"/>
    <tableColumn id="470" xr3:uid="{16B956AD-94FF-EE43-B2A7-21E9B6A8B167}" name="Column451"/>
    <tableColumn id="471" xr3:uid="{12A241D0-658F-5F40-B603-152A16CB9AD2}" name="Column452"/>
    <tableColumn id="472" xr3:uid="{D47E9413-D6E3-5B49-9C0C-985FF21F868F}" name="Column453"/>
    <tableColumn id="473" xr3:uid="{E7760CEA-4295-D448-8B2B-D204966885C0}" name="Column454"/>
    <tableColumn id="474" xr3:uid="{958F72A9-0011-994D-9752-BBE3F22779F2}" name="Column455"/>
    <tableColumn id="475" xr3:uid="{4241A17F-C9F6-AA4E-9722-1874D7EDB3E9}" name="Column456"/>
    <tableColumn id="476" xr3:uid="{51EFEDDF-7856-3846-956F-B3E3ECD345FD}" name="Column457"/>
    <tableColumn id="477" xr3:uid="{1221EB15-0A24-1548-9E7B-EE642146AFB1}" name="Column458"/>
    <tableColumn id="478" xr3:uid="{320A6C90-3DA6-B64F-9750-B6104A9852DA}" name="Column459"/>
    <tableColumn id="479" xr3:uid="{41AED154-0666-6D48-AC77-5D00F522A984}" name="Column460"/>
    <tableColumn id="480" xr3:uid="{21D7F327-FD86-3645-9413-F62952BB884C}" name="Column461"/>
    <tableColumn id="481" xr3:uid="{C4875E7D-11D7-624B-BF80-482A004CBC89}" name="Column462"/>
    <tableColumn id="482" xr3:uid="{952DB9BD-6F07-224B-ACE7-7E00266AC33C}" name="Column463"/>
    <tableColumn id="483" xr3:uid="{661D35D9-13C8-7D46-AFA1-EC80438E106B}" name="Column464"/>
    <tableColumn id="484" xr3:uid="{DF217826-7474-5947-9C5C-DDB504562DC0}" name="Column465"/>
    <tableColumn id="485" xr3:uid="{CAED1764-FDC3-9842-A102-84E2AC798D36}" name="Column466"/>
    <tableColumn id="486" xr3:uid="{051046D9-F313-EF49-B0E5-939AF0484D4D}" name="Column467"/>
    <tableColumn id="487" xr3:uid="{D4B6B69E-BCF8-0343-9EFC-EC2791BBB335}" name="Column468"/>
    <tableColumn id="488" xr3:uid="{F5018ABE-2D6A-F843-82F0-151F25082AFA}" name="Column469"/>
    <tableColumn id="489" xr3:uid="{983BAA4F-1480-D143-A1AA-FE0BBF7F999D}" name="Column470"/>
    <tableColumn id="490" xr3:uid="{FA269D7B-39AE-264E-8FB8-791F615F3767}" name="Column471"/>
    <tableColumn id="491" xr3:uid="{2113D8E5-9FD9-2F40-B155-B993B641FD75}" name="Column472"/>
    <tableColumn id="492" xr3:uid="{347F3AC7-A984-494C-A558-0A89EE7137DB}" name="Column473"/>
    <tableColumn id="493" xr3:uid="{CA98B5BA-40DB-3640-928B-954CAAAAE634}" name="Column474"/>
    <tableColumn id="494" xr3:uid="{0702DC9F-20EA-5542-B6A1-D97CC50399B1}" name="Column475"/>
    <tableColumn id="495" xr3:uid="{5A72CD95-248C-9B4E-B8B7-42EA0103EB25}" name="Column476"/>
    <tableColumn id="496" xr3:uid="{B622105A-15D9-E941-A373-2D34A54ABD2B}" name="Column477"/>
    <tableColumn id="497" xr3:uid="{DCF1D564-C586-5148-BFE5-8C296C865414}" name="Column478"/>
    <tableColumn id="498" xr3:uid="{E358A7B2-A912-684A-B083-D69F4405ADD6}" name="Column479"/>
    <tableColumn id="499" xr3:uid="{8D403E4B-4EED-5544-B52B-EF05E5B29DC2}" name="Column480"/>
    <tableColumn id="500" xr3:uid="{A6355310-FF09-7640-A41D-E05F938F36E4}" name="Column481"/>
    <tableColumn id="501" xr3:uid="{697CD4BB-4AA3-7A4B-BD08-CFE76EA51530}" name="Column482"/>
    <tableColumn id="502" xr3:uid="{BA14B069-E844-2A41-8437-E3D813C2601B}" name="Column483"/>
    <tableColumn id="503" xr3:uid="{30401CCB-29E5-3346-9437-400E24B8938F}" name="Column484"/>
    <tableColumn id="504" xr3:uid="{37238310-78E8-4641-A403-922D14C80EFF}" name="Column485"/>
    <tableColumn id="505" xr3:uid="{015355D1-043D-6443-99F1-F8FBBEBE7C78}" name="Column486"/>
    <tableColumn id="506" xr3:uid="{07359A65-7CA9-7F44-B78F-FA85D7BB2316}" name="Column487"/>
    <tableColumn id="507" xr3:uid="{16C3986B-14CF-894E-9D4B-F356BF4CFA6C}" name="Column488"/>
    <tableColumn id="508" xr3:uid="{4441C5E0-BA88-7E4C-8F6D-086FE7D1CC69}" name="Column489"/>
    <tableColumn id="509" xr3:uid="{154E0673-9860-1044-926B-0F70FBBD7D59}" name="Column490"/>
    <tableColumn id="510" xr3:uid="{9B3FC1E8-73DE-BF48-BAB1-29EF95055A5B}" name="Column491"/>
    <tableColumn id="511" xr3:uid="{E8FC8CB6-4C15-2347-9D87-A80B5DC86980}" name="Column492"/>
    <tableColumn id="512" xr3:uid="{7D8A4A63-4072-D740-BE83-4577D3A0788B}" name="Column493"/>
    <tableColumn id="513" xr3:uid="{FA16AF0C-7520-9A4B-908A-BBE4A427A1A7}" name="Column494"/>
    <tableColumn id="514" xr3:uid="{5589D615-3D58-2149-8B12-3A734759899D}" name="Column495"/>
    <tableColumn id="515" xr3:uid="{056F4DC6-1668-0F48-9E30-36493142CCEE}" name="Column496"/>
    <tableColumn id="516" xr3:uid="{6664253F-0483-3641-83E0-D2B048EE2FD0}" name="Column497"/>
    <tableColumn id="517" xr3:uid="{98700F5A-0A91-0D4A-B4B8-F96918B3095E}" name="Column498"/>
    <tableColumn id="518" xr3:uid="{1C5E20C2-E899-CF42-90D3-F1291D24FD27}" name="Column499"/>
    <tableColumn id="519" xr3:uid="{F5A5BD8C-7D9A-BB49-A789-660C32A980B8}" name="Column500"/>
    <tableColumn id="520" xr3:uid="{9AD40809-9222-8C4B-BC47-82657E084ED8}" name="Column501"/>
    <tableColumn id="521" xr3:uid="{0A169552-0A5A-2247-A852-F94CF7886E93}" name="Column502"/>
    <tableColumn id="522" xr3:uid="{8BBD75DA-5A8B-8244-B56F-6F92CF81F861}" name="Column503"/>
    <tableColumn id="523" xr3:uid="{DABB34C8-AA30-A44D-BD7D-4A181D50B94D}" name="Column504"/>
    <tableColumn id="524" xr3:uid="{C76FA34A-7800-AF46-84FA-DCA1426F5B95}" name="Column505"/>
    <tableColumn id="525" xr3:uid="{970D2DE1-3EDF-7F4C-AAED-2B53387A9B0B}" name="Column506"/>
    <tableColumn id="526" xr3:uid="{E395C575-FE7C-BC4F-AEE3-923431E2EF2D}" name="Column507"/>
    <tableColumn id="527" xr3:uid="{27943785-711B-FB4F-A0FC-96A938BD601F}" name="Column508"/>
    <tableColumn id="528" xr3:uid="{1EF578CA-9DF0-D249-BE0B-7CAEA032AC8E}" name="Column509"/>
    <tableColumn id="529" xr3:uid="{E13E371C-AF50-8846-A82F-DDCC902D1E26}" name="Column510"/>
    <tableColumn id="530" xr3:uid="{FB1E1568-F1B4-694F-98CD-35A0A86382DE}" name="Column511"/>
    <tableColumn id="531" xr3:uid="{FEC69DF6-519C-5B4D-8C6A-66569A3AFAB0}" name="Column512"/>
    <tableColumn id="532" xr3:uid="{951DF59C-B5DF-C04F-A05C-5D4E1C7B53EF}" name="Column513"/>
    <tableColumn id="533" xr3:uid="{829231D5-33E0-7B4D-92B6-BF8E23EAA7C7}" name="Column514"/>
    <tableColumn id="534" xr3:uid="{CBD7C12B-B314-234A-894F-BD7BBF8C376F}" name="Column515"/>
    <tableColumn id="535" xr3:uid="{1BA5E740-DD86-C943-9850-322608AC9CC9}" name="Column516"/>
    <tableColumn id="536" xr3:uid="{2C6E7A03-C9FC-2446-9697-34D91A409F39}" name="Column517"/>
    <tableColumn id="537" xr3:uid="{D1216F7C-0E22-064D-ACB5-CA5A59BE42EF}" name="Column518"/>
    <tableColumn id="538" xr3:uid="{A0A25FAF-7E6F-1C4D-9870-EB8457FCD142}" name="Column519"/>
    <tableColumn id="539" xr3:uid="{E6E5FD95-1694-FF4E-AFE4-9375D4FFA612}" name="Column520"/>
    <tableColumn id="540" xr3:uid="{66ACE182-59CF-7D45-BB17-619D19795152}" name="Column521"/>
    <tableColumn id="541" xr3:uid="{0AF01664-7241-E64A-B3ED-9A37A9B80B47}" name="Column522"/>
    <tableColumn id="542" xr3:uid="{A5D204CB-AAEE-354E-9D72-CECA87456C29}" name="Column523"/>
    <tableColumn id="543" xr3:uid="{3C54B2B1-7973-FB42-9227-A456A107E4AF}" name="Column524"/>
    <tableColumn id="544" xr3:uid="{68D70939-4817-B241-982C-983D9768224D}" name="Column525"/>
    <tableColumn id="545" xr3:uid="{0098B899-3FD4-9F43-AFCF-B79CA08830CE}" name="Column526"/>
    <tableColumn id="546" xr3:uid="{B520E42F-A7C7-1A44-BCCA-DBF895604F29}" name="Column527"/>
    <tableColumn id="547" xr3:uid="{6DF92401-C3A1-5640-BE06-FC5E183EBEF6}" name="Column528"/>
    <tableColumn id="548" xr3:uid="{D53B6BD7-A9FA-B249-A067-D0FF29CC9E36}" name="Column529"/>
    <tableColumn id="549" xr3:uid="{FE80DD04-D5DB-6D43-A9B5-441EDDF4AAA7}" name="Column530"/>
    <tableColumn id="550" xr3:uid="{4FE808C9-0C12-194C-8476-7C5BB4F2F60C}" name="Column531"/>
    <tableColumn id="551" xr3:uid="{BA87DBFA-9176-5646-AB61-843C7FA269C1}" name="Column532"/>
    <tableColumn id="552" xr3:uid="{45B0220A-9F15-434F-9B14-684521AB9E91}" name="Column533"/>
    <tableColumn id="553" xr3:uid="{2006B81C-F1E8-F448-B777-8627AADDDC08}" name="Column534"/>
    <tableColumn id="554" xr3:uid="{0FD94AF2-F78C-F747-A4D3-8B534F427DF5}" name="Column535"/>
    <tableColumn id="555" xr3:uid="{D7CC3192-6E7C-DC42-B367-FE92368B8119}" name="Column536"/>
    <tableColumn id="556" xr3:uid="{EF5BF452-B501-7C49-AFCD-37C52D04DCDB}" name="Column537"/>
    <tableColumn id="557" xr3:uid="{677E68C9-0FB6-4C4E-8BBD-D58D1D1FC0FF}" name="Column538"/>
    <tableColumn id="558" xr3:uid="{1D86F7C4-7585-C54F-B3B3-413B41AA950E}" name="Column539"/>
    <tableColumn id="559" xr3:uid="{B44C4249-5616-4C43-97BF-CEE28AA8F581}" name="Column540"/>
    <tableColumn id="560" xr3:uid="{1AA1DF46-FC4E-3E4A-8681-D37E06B0BB59}" name="Column541"/>
    <tableColumn id="561" xr3:uid="{506E5FB0-BE8A-F34D-A687-C9A30FF93537}" name="Column542"/>
    <tableColumn id="562" xr3:uid="{2A1BE4B0-99A3-794B-83E3-DB230807866B}" name="Column543"/>
    <tableColumn id="563" xr3:uid="{6DDCE386-7623-664D-A51C-D1FA24AC5279}" name="Column544"/>
    <tableColumn id="564" xr3:uid="{2BC04E28-F180-3C42-8331-704E073D154E}" name="Column545"/>
    <tableColumn id="565" xr3:uid="{78BEA51D-F407-0C48-8B59-C712FC7CA786}" name="Column546"/>
    <tableColumn id="566" xr3:uid="{FC335DEC-CA9B-E243-95C5-6F7B8936763C}" name="Column547"/>
    <tableColumn id="567" xr3:uid="{A5848673-4A5B-E74E-BC14-B0FA56E2CA60}" name="Column548"/>
    <tableColumn id="568" xr3:uid="{9D82D047-AEBA-5B4E-B27D-310443132C83}" name="Column549"/>
    <tableColumn id="569" xr3:uid="{28779907-85FE-B348-A5A8-5306DF0B3691}" name="Column550"/>
    <tableColumn id="570" xr3:uid="{8C1E5741-F1E0-F04E-B1BE-E49E41440BDB}" name="Column551"/>
    <tableColumn id="571" xr3:uid="{A8406AD0-14E6-5246-9E08-D9ABD11279A5}" name="Column552"/>
    <tableColumn id="572" xr3:uid="{1D1B7076-9004-224C-B8C0-30CA33618BC3}" name="Column553"/>
    <tableColumn id="573" xr3:uid="{0C5667F0-68FD-C44C-BF6F-1AE0314D7A7D}" name="Column554"/>
    <tableColumn id="574" xr3:uid="{0BBDBBA4-A361-2E4D-9446-F51330E04768}" name="Column555"/>
    <tableColumn id="575" xr3:uid="{82DEE992-032E-074E-AED4-D987691664D3}" name="Column556"/>
    <tableColumn id="576" xr3:uid="{FBE1C39A-6EF2-ED40-85AD-1B417363FECF}" name="Column557"/>
    <tableColumn id="577" xr3:uid="{6FC86A40-5034-ED4E-B499-6F9A3D351014}" name="Column558"/>
    <tableColumn id="578" xr3:uid="{B4412352-7EB0-C547-8D16-D33D52AEDE0D}" name="Column559"/>
    <tableColumn id="579" xr3:uid="{957E5F8F-7A50-7D46-A309-1B3322A26F92}" name="Column560"/>
    <tableColumn id="580" xr3:uid="{02C6CF4F-B7B6-9149-96D8-1B66EFFEDFF4}" name="Column561"/>
    <tableColumn id="581" xr3:uid="{97E3E523-8680-2F44-AB93-DCB5491DCD6D}" name="Column562"/>
    <tableColumn id="582" xr3:uid="{87D25C44-2819-0C46-81C4-F163E518603F}" name="Column563"/>
    <tableColumn id="583" xr3:uid="{7A01BD82-4AF6-2D42-BE25-86AFC81E4945}" name="Column564"/>
    <tableColumn id="584" xr3:uid="{87EA9830-AB3D-DD4B-9C80-0FAB6D05DBE1}" name="Column565"/>
    <tableColumn id="585" xr3:uid="{1DFFD865-BBE6-A24E-ACEF-0148DB429109}" name="Column566"/>
    <tableColumn id="586" xr3:uid="{A1D4E424-8753-4D41-957F-394404D1222C}" name="Column567"/>
    <tableColumn id="587" xr3:uid="{391A2607-5118-174B-A8F8-631BDF5FFEF3}" name="Column568"/>
    <tableColumn id="588" xr3:uid="{2356CB07-87FA-FA49-A6E4-AC9AC5F9A04C}" name="Column569"/>
    <tableColumn id="589" xr3:uid="{21E18F87-4067-3F42-9151-B5AA5366D6F6}" name="Column570"/>
    <tableColumn id="590" xr3:uid="{F737DEC5-459F-0248-BB16-CF4CDF4D2B2A}" name="Column571"/>
    <tableColumn id="591" xr3:uid="{6CEF27C9-9E8F-A445-BC05-230B9E4545A2}" name="Column572"/>
    <tableColumn id="592" xr3:uid="{E6E8EFBA-3666-3A4D-B5D6-5BA154BFC671}" name="Column573"/>
    <tableColumn id="593" xr3:uid="{4F64FEB6-9B6C-464F-A0A4-58E2A520FB28}" name="Column574"/>
    <tableColumn id="594" xr3:uid="{EAEBD1F0-DC0A-084F-AE27-A33D6FD6D1C9}" name="Column575"/>
    <tableColumn id="595" xr3:uid="{4C1D67BB-8A10-B24E-8B83-77311343BA98}" name="Column576"/>
    <tableColumn id="596" xr3:uid="{A58FF661-4601-6D41-A6A7-E2F01166827B}" name="Column577"/>
    <tableColumn id="597" xr3:uid="{1950C036-6F2F-164C-8A4B-A494572632CF}" name="Column578"/>
    <tableColumn id="598" xr3:uid="{631A637C-35CC-434F-8C2A-0AE063623C7D}" name="Column579"/>
    <tableColumn id="599" xr3:uid="{494A279B-440E-1740-8B2A-3C4EBD07DC74}" name="Column580"/>
    <tableColumn id="600" xr3:uid="{FC1C017E-C2FE-A24C-85BC-86130426B23C}" name="Column581"/>
    <tableColumn id="601" xr3:uid="{CD8920A9-86AD-A241-89B3-1368AADA5FC2}" name="Column582"/>
    <tableColumn id="602" xr3:uid="{EA3C56E8-80AD-2345-9A63-B1DF9DC6658C}" name="Column583"/>
    <tableColumn id="603" xr3:uid="{66053D23-7BBC-6240-ADDC-5988D97A7F50}" name="Column584"/>
    <tableColumn id="604" xr3:uid="{D949F43E-5793-3D40-8646-CDA950FEC614}" name="Column585"/>
    <tableColumn id="605" xr3:uid="{B8133D28-359B-E746-ABDD-CCB836ECF4A2}" name="Column586"/>
    <tableColumn id="606" xr3:uid="{F9EB4689-9DAE-A441-BBC3-3225EDC6C108}" name="Column587"/>
    <tableColumn id="607" xr3:uid="{DD724800-6726-DA40-80B0-71136DDACE60}" name="Column588"/>
    <tableColumn id="608" xr3:uid="{4116F4DA-65DA-304E-B044-287158AC9242}" name="Column589"/>
    <tableColumn id="609" xr3:uid="{6B872A6F-7883-D348-B7C7-278096AF653A}" name="Column590"/>
    <tableColumn id="610" xr3:uid="{96D1C2C0-D4BB-D246-8D4A-1C17CD9F191C}" name="Column591"/>
    <tableColumn id="611" xr3:uid="{30D66F91-FDA5-D94C-AAAB-C0D553288806}" name="Column592"/>
    <tableColumn id="612" xr3:uid="{DCAA2F4D-A041-4844-AA0D-231208CA0CFC}" name="Column593"/>
    <tableColumn id="613" xr3:uid="{202C1DBE-61DC-6444-B84C-C34433227F83}" name="Column594"/>
    <tableColumn id="614" xr3:uid="{5B0FD80A-DD92-E549-B4B7-7F8BC170B6DB}" name="Column595"/>
    <tableColumn id="615" xr3:uid="{AB6EA420-D61B-8941-897D-F957140E9892}" name="Column596"/>
    <tableColumn id="616" xr3:uid="{A283CDBE-F7A6-D649-8FEF-19A4C1B728AF}" name="Column597"/>
    <tableColumn id="617" xr3:uid="{ED8AA644-E2A0-9A46-ADE3-2518FE20CA1F}" name="Column598"/>
    <tableColumn id="618" xr3:uid="{3C60E14C-6F1E-7E40-81E0-97578A91B693}" name="Column599"/>
    <tableColumn id="619" xr3:uid="{5F861E86-4C0F-E34E-8C91-6630075A8340}" name="Column600"/>
    <tableColumn id="620" xr3:uid="{A194AC33-5EBB-7E40-A296-616606D495D1}" name="Column601"/>
    <tableColumn id="621" xr3:uid="{C88473F0-781E-4B48-85C6-F0F2D1CF0DEF}" name="Column602"/>
    <tableColumn id="622" xr3:uid="{CE438B69-145C-E44B-9005-C93492C27A38}" name="Column603"/>
    <tableColumn id="623" xr3:uid="{D02B133C-2C41-B647-8D15-28F8AF47D8D9}" name="Column604"/>
    <tableColumn id="624" xr3:uid="{B533D2FC-A41A-D84E-B841-A83FF6BC9647}" name="Column605"/>
    <tableColumn id="625" xr3:uid="{F27047C5-1882-394D-B97B-21C18EC999EC}" name="Column606"/>
    <tableColumn id="626" xr3:uid="{6C4F59BA-6671-A44C-8AD0-8985EEE4E529}" name="Column607"/>
    <tableColumn id="627" xr3:uid="{58272428-A2AE-1F4E-956B-0D3BBF5AC093}" name="Column608"/>
    <tableColumn id="628" xr3:uid="{E6FB2E84-945B-F04C-8F9A-E0F244EBCE08}" name="Column609"/>
    <tableColumn id="629" xr3:uid="{E30F2256-D594-FB4B-8BDA-537F516D535F}" name="Column610"/>
    <tableColumn id="630" xr3:uid="{9FEB1533-6158-CA49-99E4-C100AE3186DC}" name="Column611"/>
    <tableColumn id="631" xr3:uid="{BE87F0AE-646A-5A4A-9512-8E8BC6CC4E87}" name="Column612"/>
    <tableColumn id="632" xr3:uid="{7641C0DE-0F17-844A-9D17-EAAF550F5079}" name="Column613"/>
    <tableColumn id="633" xr3:uid="{574C562D-0E53-3F42-A0DD-7C50E6551438}" name="Column614"/>
    <tableColumn id="634" xr3:uid="{7859E21D-6FC9-9442-9C8B-41C0DFF09E06}" name="Column615"/>
    <tableColumn id="635" xr3:uid="{17D299D7-9AAA-8B44-831A-E93B7FA30867}" name="Column616"/>
    <tableColumn id="636" xr3:uid="{97ABFB82-7578-0143-8F07-EF15BC618B7A}" name="Column617"/>
    <tableColumn id="637" xr3:uid="{48166023-8F55-CB4C-8E99-4AC2A6349138}" name="Column618"/>
    <tableColumn id="638" xr3:uid="{167014D5-337A-A148-B197-BC08807FA537}" name="Column619"/>
    <tableColumn id="639" xr3:uid="{4523D21C-159E-8C47-8DED-E734EF57FCEB}" name="Column620"/>
    <tableColumn id="640" xr3:uid="{BB5E6568-C94C-ED40-9878-9139D99CF071}" name="Column621"/>
    <tableColumn id="641" xr3:uid="{7535555F-52A6-004A-9CA3-15316DC213B2}" name="Column622"/>
    <tableColumn id="642" xr3:uid="{05B812B3-46BD-414E-BB70-A7BA3ED832A9}" name="Column623"/>
    <tableColumn id="643" xr3:uid="{70F7AADC-58E9-3149-A026-40B3F8E52736}" name="Column624"/>
    <tableColumn id="644" xr3:uid="{2140BFBD-D5D5-3E4D-AE6C-61EDE7394A01}" name="Column625"/>
    <tableColumn id="645" xr3:uid="{74642A71-66F5-9742-86B5-33F75DD49701}" name="Column626"/>
    <tableColumn id="646" xr3:uid="{1FDBEF47-08BA-8F4E-8A67-1255C214A9A2}" name="Column627"/>
    <tableColumn id="647" xr3:uid="{A098D987-C6B7-714B-BBA5-184AEE9B5724}" name="Column628"/>
    <tableColumn id="648" xr3:uid="{A7E8BF87-6CCC-6C48-9E16-E4646A8CBA6B}" name="Column629"/>
    <tableColumn id="649" xr3:uid="{1AB0660E-E113-C147-84CD-DD5109242B27}" name="Column630"/>
    <tableColumn id="650" xr3:uid="{F5E86661-F14D-C14E-BD5E-011EB3249097}" name="Column631"/>
    <tableColumn id="651" xr3:uid="{69619844-D95E-554D-B5AF-545A51AD6544}" name="Column632"/>
    <tableColumn id="652" xr3:uid="{679F46E9-F230-DC4B-8A59-D0CFB40E83CA}" name="Column633"/>
    <tableColumn id="653" xr3:uid="{CA09A14E-6D61-0749-BD54-CB220F44DA04}" name="Column634"/>
    <tableColumn id="654" xr3:uid="{A73B5AF0-ABAA-494B-8A38-5F42D975B23E}" name="Column635"/>
    <tableColumn id="655" xr3:uid="{DA9F5FEA-AD8A-EC43-AEA2-600B37D07B21}" name="Column636"/>
    <tableColumn id="656" xr3:uid="{F983DC1B-CB10-7142-8FD3-E80C2DA905D3}" name="Column637"/>
    <tableColumn id="657" xr3:uid="{A6784A50-B2AE-584C-B96A-96C350B46FC1}" name="Column638"/>
    <tableColumn id="658" xr3:uid="{AE78BCB5-4CB2-CB48-8B1C-8283E5BDC9E3}" name="Column639"/>
    <tableColumn id="659" xr3:uid="{01A1CC1A-5E14-8E48-A5C0-D2217183C09D}" name="Column640"/>
    <tableColumn id="660" xr3:uid="{2AA327B8-2F83-C949-BD01-413A94411FEF}" name="Column641"/>
    <tableColumn id="661" xr3:uid="{637AA975-466D-AB4D-827F-1F59A33F9DCC}" name="Column642"/>
    <tableColumn id="662" xr3:uid="{26C2E34A-8078-8A46-A36E-A435E9D08FF7}" name="Column643"/>
    <tableColumn id="663" xr3:uid="{E1E1C2B6-7C40-D14F-A60E-E81A780669E7}" name="Column644"/>
    <tableColumn id="664" xr3:uid="{7439504D-21DB-B547-801C-29D4EE73258F}" name="Column645"/>
    <tableColumn id="665" xr3:uid="{56542358-26C7-864A-9AFF-6BF41D9CC98D}" name="Column646"/>
    <tableColumn id="666" xr3:uid="{CAE4163B-8C37-E14F-9046-BFA1BF1A06D4}" name="Column647"/>
    <tableColumn id="667" xr3:uid="{0FB7AC45-5A5D-FD4C-8653-FCDB55D65FC8}" name="Column648"/>
    <tableColumn id="668" xr3:uid="{49DDA19A-42A0-934C-90A7-7D5C8B4C0CCA}" name="Column649"/>
    <tableColumn id="669" xr3:uid="{8BE3F185-2F56-6743-84B6-36BC93BAFBF2}" name="Column650"/>
    <tableColumn id="670" xr3:uid="{5E9C2546-BAB1-2E4F-A56A-78924CDD6012}" name="Column651"/>
    <tableColumn id="671" xr3:uid="{0929B14B-26FF-7946-9F64-EF4E0DC4B1BE}" name="Column652"/>
    <tableColumn id="672" xr3:uid="{37A74EFE-C8C0-5544-935C-47C0313F5381}" name="Column653"/>
    <tableColumn id="673" xr3:uid="{D4164191-1896-4940-B772-E7772147F083}" name="Column654"/>
    <tableColumn id="674" xr3:uid="{22295277-338D-864C-A519-CCCF13C76F8A}" name="Column655"/>
    <tableColumn id="675" xr3:uid="{2E933FC6-6AAB-814F-841C-285510CDA463}" name="Column656"/>
    <tableColumn id="676" xr3:uid="{7743C092-D61D-0F43-ACC9-D2A9E7DDF3A8}" name="Column657"/>
    <tableColumn id="677" xr3:uid="{A52AEB3B-EFA8-4740-AF67-512B7F4742BD}" name="Column658"/>
    <tableColumn id="678" xr3:uid="{F9506D4C-9288-234D-B8FA-095D0F3DDDFA}" name="Column659"/>
    <tableColumn id="679" xr3:uid="{7A4200E9-A04F-7C49-8308-8C7BA4F4DB45}" name="Column660"/>
    <tableColumn id="680" xr3:uid="{B418CE39-969C-2D4A-97DF-BAB3155631F2}" name="Column661"/>
    <tableColumn id="681" xr3:uid="{B7BE90AB-6734-6147-B98D-823BD9329C3C}" name="Column662"/>
    <tableColumn id="682" xr3:uid="{A4F64CF3-EEC0-DB4B-8EEA-EADD500660EF}" name="Column663"/>
    <tableColumn id="683" xr3:uid="{E6FC5FF4-92A1-8342-94FB-755362C4E02F}" name="Column664"/>
    <tableColumn id="684" xr3:uid="{49C5340A-7FE4-4A4F-94A9-275EDE402E50}" name="Column665"/>
    <tableColumn id="685" xr3:uid="{F3BDA512-CFF3-504B-8EE8-CEB0E8E8CFCB}" name="Column666"/>
    <tableColumn id="686" xr3:uid="{C22536A3-3F1B-A349-B7F9-AE7CBDC8034A}" name="Column667"/>
    <tableColumn id="687" xr3:uid="{3AC77DC2-0DB3-EE4C-9D9C-9360572E56DE}" name="Column668"/>
    <tableColumn id="688" xr3:uid="{BA903891-9C22-5547-AACA-AD26916DA3A4}" name="Column669"/>
    <tableColumn id="689" xr3:uid="{3159A9CD-9515-8840-A6B0-3D371CF0055E}" name="Column670"/>
    <tableColumn id="690" xr3:uid="{0F6854D6-7282-F949-BE42-FF6E4C23433D}" name="Column671"/>
    <tableColumn id="691" xr3:uid="{9D34C8D8-AD7A-2447-8E3D-F82D737752BE}" name="Column672"/>
    <tableColumn id="692" xr3:uid="{7FC11A84-951C-B848-970A-0182CFC84E7E}" name="Column673"/>
    <tableColumn id="693" xr3:uid="{B8EAEF02-9601-254F-A69E-685D4B8EB0E4}" name="Column674"/>
    <tableColumn id="694" xr3:uid="{FC6D7F92-F0F6-5343-A67A-A96D6A50FB6E}" name="Column675"/>
    <tableColumn id="695" xr3:uid="{9E01A788-DF39-3140-995B-BD49EA933153}" name="Column676"/>
    <tableColumn id="696" xr3:uid="{758BEAAA-07DF-6448-ADB3-A28E2208331D}" name="Column677"/>
    <tableColumn id="697" xr3:uid="{F7220476-8195-0A4C-BE7E-E7EB7E8AC07F}" name="Column678"/>
    <tableColumn id="698" xr3:uid="{44734640-FB5B-A940-93E3-5B06BD07494C}" name="Column679"/>
    <tableColumn id="699" xr3:uid="{38A09C59-6967-4141-8B7D-56EEE67F330D}" name="Column680"/>
    <tableColumn id="700" xr3:uid="{2DDCF13E-7B04-B845-AC0A-4B3E9DB08A84}" name="Column681"/>
    <tableColumn id="701" xr3:uid="{5617AE88-AC4F-3149-BB43-A20BE22A501A}" name="Column682"/>
    <tableColumn id="702" xr3:uid="{159D4231-5FE5-AF48-A386-6161FB77E52A}" name="Column683"/>
    <tableColumn id="703" xr3:uid="{DD1F237F-1D69-DB4A-B3B9-8A7F7CAB4F5E}" name="Column684"/>
    <tableColumn id="704" xr3:uid="{328C67D2-3C5F-5241-BA58-7E3D4AD97568}" name="Column685"/>
    <tableColumn id="705" xr3:uid="{03BBE213-9A34-524E-96A1-BE4AA53B8929}" name="Column686"/>
    <tableColumn id="706" xr3:uid="{0A7E8129-FED2-F348-8598-8ED82D19E699}" name="Column687"/>
    <tableColumn id="707" xr3:uid="{9845C286-7EBC-FA47-939A-4B261717D12F}" name="Column688"/>
    <tableColumn id="708" xr3:uid="{D3CA4AAF-7996-DA47-9A6A-2FE419E99F67}" name="Column689"/>
    <tableColumn id="709" xr3:uid="{9687E17B-BCA2-C644-8908-1E0D4023548F}" name="Column690"/>
    <tableColumn id="710" xr3:uid="{722E6036-2E55-A148-A863-72AA2F3E3FC2}" name="Column691"/>
    <tableColumn id="711" xr3:uid="{A49D3313-8ADF-F74A-AA2B-89CB102DA136}" name="Column692"/>
    <tableColumn id="712" xr3:uid="{97C3208A-ADB7-F243-B7BA-F61CF91525B6}" name="Column693"/>
    <tableColumn id="713" xr3:uid="{C434AD68-3DF6-4546-BDF8-A462C9F7C1B2}" name="Column694"/>
    <tableColumn id="714" xr3:uid="{74B4AE69-0353-134F-813B-EB762FA65648}" name="Column695"/>
    <tableColumn id="715" xr3:uid="{ABD2BE41-5627-EE47-980D-1F1E88F29EE5}" name="Column696"/>
    <tableColumn id="716" xr3:uid="{52D44F67-FB9C-7B4B-8C09-ECB2A13FF50A}" name="Column697"/>
    <tableColumn id="717" xr3:uid="{AFB2E574-D064-2F47-8ACF-AAD9141464F9}" name="Column698"/>
    <tableColumn id="718" xr3:uid="{9EF61ACF-1F07-D748-96E9-48EE158C23EE}" name="Column699"/>
    <tableColumn id="719" xr3:uid="{E5232267-2B64-DA40-9DE3-4E72CDD90F8C}" name="Column700"/>
    <tableColumn id="720" xr3:uid="{608756F8-4E1F-D64A-B428-C43132950A8D}" name="Column701"/>
    <tableColumn id="721" xr3:uid="{02E4FF0C-4C56-9348-A99D-E1BADC8241E7}" name="Column702"/>
    <tableColumn id="722" xr3:uid="{97740459-4F96-9442-B251-B06FF850AE1C}" name="Column703"/>
    <tableColumn id="723" xr3:uid="{A63EF65C-B42C-3A4C-9431-60A9FC1F0B76}" name="Column704"/>
    <tableColumn id="724" xr3:uid="{491A1175-CBE2-E04D-ADCF-B7DB593227AD}" name="Column705"/>
    <tableColumn id="725" xr3:uid="{446B87DC-ACA8-7D4E-9EEF-0CF5B96F3474}" name="Column706"/>
    <tableColumn id="726" xr3:uid="{23082B69-EFD7-924E-AD22-DADE99F5CF6B}" name="Column707"/>
    <tableColumn id="727" xr3:uid="{27FA2B67-2F49-A64A-9F1B-45AE6FB9829A}" name="Column708"/>
    <tableColumn id="728" xr3:uid="{2C38A6FD-EC18-F44F-9B0D-9D3C5FA3640B}" name="Column709"/>
    <tableColumn id="729" xr3:uid="{A4008694-09F0-874E-9565-420BC70A3341}" name="Column710"/>
    <tableColumn id="730" xr3:uid="{EEBD008C-9C76-D746-8EF2-EA311E960BA6}" name="Column711"/>
    <tableColumn id="731" xr3:uid="{27F394D7-F927-EF4A-A7FF-BB0625789AD0}" name="Column712"/>
    <tableColumn id="732" xr3:uid="{215BF848-4F27-894A-82D9-2DDF5D0A3530}" name="Column713"/>
    <tableColumn id="733" xr3:uid="{309176D4-2133-7946-BF14-60DD28B81367}" name="Column714"/>
    <tableColumn id="734" xr3:uid="{9B392452-68BF-8A48-9CE9-54F1CB6B93DA}" name="Column715"/>
    <tableColumn id="735" xr3:uid="{3DE1A792-DD59-7449-80AB-C17670A6A0CD}" name="Column716"/>
    <tableColumn id="736" xr3:uid="{276E1544-32D5-3349-AA57-0B2B551A21B1}" name="Column717"/>
    <tableColumn id="737" xr3:uid="{E7E71A90-851D-4840-8131-9E3DDB283A74}" name="Column718"/>
    <tableColumn id="738" xr3:uid="{21238356-72BA-414B-844D-969738539F60}" name="Column719"/>
    <tableColumn id="739" xr3:uid="{9D5D49C1-5A87-B542-80CD-34BB12E42BA6}" name="Column720"/>
    <tableColumn id="740" xr3:uid="{524BBECD-1679-754E-90F9-BAD7A614AA78}" name="Column721"/>
    <tableColumn id="741" xr3:uid="{9DC6084D-8A82-2E46-87E4-D824F6AE0AF7}" name="Column722"/>
    <tableColumn id="742" xr3:uid="{18691F40-DC53-8F45-9FBB-1F4FE9C21144}" name="Column723"/>
    <tableColumn id="743" xr3:uid="{DFBFB201-5991-594D-8C00-691CC85DB6DB}" name="Column724"/>
    <tableColumn id="744" xr3:uid="{88E82EC5-D235-2444-BBC9-8F8BFE5FDAEA}" name="Column725"/>
    <tableColumn id="745" xr3:uid="{1DFD5518-F48B-3F40-871C-1EE0BCE0577F}" name="Column726"/>
    <tableColumn id="746" xr3:uid="{5850D9DC-B72E-6A42-89A1-D4904F72BFA0}" name="Column727"/>
    <tableColumn id="747" xr3:uid="{172F097B-636F-F64C-BC13-9FF31A99FE48}" name="Column728"/>
    <tableColumn id="748" xr3:uid="{CBF4D1EA-6885-DC46-A266-886A3CEE7ACE}" name="Column729"/>
    <tableColumn id="749" xr3:uid="{FECA5CBC-E08F-4343-8EBE-4B7211FF2BB9}" name="Column730"/>
    <tableColumn id="750" xr3:uid="{8A9348D7-0077-584B-B715-6B2335435B29}" name="Column731"/>
    <tableColumn id="751" xr3:uid="{858625CE-88B7-C746-9126-8CE1FB8C04C6}" name="Column732"/>
    <tableColumn id="752" xr3:uid="{BA6DD9FC-ABCE-8540-B3B5-67CD1E726C31}" name="Column733"/>
    <tableColumn id="753" xr3:uid="{918F9639-984B-E34B-8807-992965362F87}" name="Column734"/>
    <tableColumn id="754" xr3:uid="{A98D4AA0-B8B8-D94A-828B-5C30047988B4}" name="Column735"/>
    <tableColumn id="755" xr3:uid="{256A3E92-732F-B544-9605-D8A91AD31FCB}" name="Column736"/>
    <tableColumn id="756" xr3:uid="{69040160-A09B-0249-B872-9D44C2013987}" name="Column737"/>
    <tableColumn id="757" xr3:uid="{8E59E374-60DB-7642-9E81-192DE5BFFD27}" name="Column738"/>
    <tableColumn id="758" xr3:uid="{05716F87-88FF-654B-9F9B-4962C0D11746}" name="Column739"/>
    <tableColumn id="759" xr3:uid="{4C4886BE-0EB0-3548-B643-392224FDA6C0}" name="Column740"/>
    <tableColumn id="760" xr3:uid="{F7A71C04-A0D5-FD49-8C67-C61D8BF4B9B6}" name="Column741"/>
    <tableColumn id="761" xr3:uid="{5A3E8F7D-FEBE-CE46-BFD7-D3EB036C135F}" name="Column742"/>
    <tableColumn id="762" xr3:uid="{300C0E70-B246-BC47-8146-00738D9036D2}" name="Column743"/>
    <tableColumn id="763" xr3:uid="{EFA139AD-A692-BC4D-A4B1-45B047B1537B}" name="Column744"/>
    <tableColumn id="764" xr3:uid="{789D2F6B-5CBC-0E40-973A-40E99EB518AC}" name="Column745"/>
    <tableColumn id="765" xr3:uid="{087D7FEB-A91B-6344-8D1D-335A52F494D8}" name="Column746"/>
    <tableColumn id="766" xr3:uid="{C15F7A18-9CC3-EF47-8468-8BECA6B68A8F}" name="Column747"/>
    <tableColumn id="767" xr3:uid="{801B67C9-7323-5E40-8531-BFC084AB83E3}" name="Column748"/>
    <tableColumn id="768" xr3:uid="{1484C296-3804-6A40-97EF-CC55CF8706D0}" name="Column749"/>
    <tableColumn id="769" xr3:uid="{0A93E5B3-A36B-F641-B69F-17677D8D9514}" name="Column750"/>
    <tableColumn id="770" xr3:uid="{6C51C92C-E25F-AE4F-8AF2-C37FE60FE49B}" name="Column751"/>
    <tableColumn id="771" xr3:uid="{7E02443B-A573-CB40-9EDB-27739689282C}" name="Column752"/>
    <tableColumn id="772" xr3:uid="{7C086E7E-E491-CD47-9210-D9A5926ACF6B}" name="Column753"/>
    <tableColumn id="773" xr3:uid="{FA205328-9144-2944-9B4F-83C5C3D4EDB4}" name="Column754"/>
    <tableColumn id="774" xr3:uid="{536DB581-0879-A047-B3A6-C3689721E38F}" name="Column755"/>
    <tableColumn id="775" xr3:uid="{8F5108E6-572D-C044-9A9B-20098F4A628F}" name="Column756"/>
    <tableColumn id="776" xr3:uid="{1210C6EA-D281-164D-89E3-05962317C673}" name="Column757"/>
    <tableColumn id="777" xr3:uid="{CDF6E50F-73D0-2047-8F46-0D05F99D7194}" name="Column758"/>
    <tableColumn id="778" xr3:uid="{9A7F4983-1642-FD4F-8416-A55EEFE3667E}" name="Column759"/>
    <tableColumn id="779" xr3:uid="{3FFAA343-4C6E-1E49-B9A4-423EEB53CBA9}" name="Column760"/>
    <tableColumn id="780" xr3:uid="{C2AD80D9-C419-E94D-B6DD-405A6D6356FE}" name="Column761"/>
    <tableColumn id="781" xr3:uid="{D78C9FDC-2798-AF4A-BCBA-B1A1E3CA5E90}" name="Column762"/>
    <tableColumn id="782" xr3:uid="{B5C7663B-883C-2045-B4B6-48AF897F8F07}" name="Column763"/>
    <tableColumn id="783" xr3:uid="{C840B2DC-9E18-994E-A3B6-49433E933C02}" name="Column764"/>
    <tableColumn id="784" xr3:uid="{4BF5D2BE-485D-CE43-805D-2135E97B141E}" name="Column765"/>
    <tableColumn id="785" xr3:uid="{989BED69-0276-2B44-B6F1-9BC22A360B08}" name="Column766"/>
    <tableColumn id="786" xr3:uid="{5AF5748D-4A06-4A4A-9CB3-A9268B0D1B71}" name="Column767"/>
    <tableColumn id="787" xr3:uid="{0166321B-8B1B-F345-AF5E-AD307B373B3B}" name="Column768"/>
    <tableColumn id="788" xr3:uid="{C56578F4-060D-B54A-9AAC-0FA977014FC2}" name="Column769"/>
    <tableColumn id="789" xr3:uid="{367E89DC-11F9-5249-99B2-C11615D1CB66}" name="Column770"/>
    <tableColumn id="790" xr3:uid="{89B98776-61FF-7740-9C5E-81E4C6FBB92F}" name="Column771"/>
    <tableColumn id="791" xr3:uid="{28A502E7-1190-F743-BA31-22BA6F8A47E6}" name="Column772"/>
    <tableColumn id="792" xr3:uid="{F2DCF9B4-FCD0-A44F-AF65-3DD2008C2525}" name="Column773"/>
    <tableColumn id="793" xr3:uid="{0BD6C52A-0398-8043-891F-92DE6FF256D6}" name="Column774"/>
    <tableColumn id="794" xr3:uid="{162CCF62-EDC9-FB4B-AED1-2340635AA5B4}" name="Column775"/>
    <tableColumn id="795" xr3:uid="{8E246787-9F88-3741-808F-688B9A200C9B}" name="Column776"/>
    <tableColumn id="796" xr3:uid="{9B2BF606-DB30-A744-A1A5-B7C9EA9E550E}" name="Column777"/>
    <tableColumn id="797" xr3:uid="{19AFD3EE-0F45-D245-909E-0A7FAAC9B6B7}" name="Column778"/>
    <tableColumn id="798" xr3:uid="{87AE47F5-AE63-7448-A91B-12AF5F858698}" name="Column779"/>
    <tableColumn id="799" xr3:uid="{17480202-22B4-4543-9EE0-53B0743A1496}" name="Column780"/>
    <tableColumn id="800" xr3:uid="{77E49738-A81E-2549-A84B-D6768CFDDB6E}" name="Column781"/>
    <tableColumn id="801" xr3:uid="{A8C1F4DB-833C-0043-A772-86733A2A3486}" name="Column782"/>
    <tableColumn id="802" xr3:uid="{E7D8C246-7F36-3C45-B93D-786FC3D2DAA6}" name="Column783"/>
    <tableColumn id="803" xr3:uid="{12CA441F-48FB-8F4B-9895-4DFAFADE5936}" name="Column784"/>
    <tableColumn id="804" xr3:uid="{0B58A80F-462D-E24D-AE80-6EEE6A496F74}" name="Column785"/>
    <tableColumn id="805" xr3:uid="{752B2CAB-79E9-9443-9F88-E714500387A6}" name="Column786"/>
    <tableColumn id="806" xr3:uid="{8EF3B550-9A18-7D4D-8F07-0666D7909F13}" name="Column787"/>
    <tableColumn id="807" xr3:uid="{0B444BD7-72E5-1C49-BBC6-63771596DDF9}" name="Column788"/>
    <tableColumn id="808" xr3:uid="{1BA5BB75-3BEC-5F45-AE4E-1E53B341B597}" name="Column789"/>
    <tableColumn id="809" xr3:uid="{9F8C230E-7C77-1046-A5A1-09CCC4285D3A}" name="Column790"/>
    <tableColumn id="810" xr3:uid="{922AEBB4-C9C2-0744-B012-4EC69C11A2B3}" name="Column791"/>
    <tableColumn id="811" xr3:uid="{A1E6B4ED-9EFB-A04E-8222-48869DCF7873}" name="Column792"/>
    <tableColumn id="812" xr3:uid="{2A134622-5593-C341-BFB0-50C428D98CCA}" name="Column793"/>
    <tableColumn id="813" xr3:uid="{3CA91950-4A9C-3C42-813F-407EE9FFAB55}" name="Column794"/>
    <tableColumn id="814" xr3:uid="{EF2DAC2F-7663-3644-9395-7914E69D86BE}" name="Column795"/>
    <tableColumn id="815" xr3:uid="{269701C3-44F8-8048-89A9-A6372B0AE330}" name="Column796"/>
    <tableColumn id="816" xr3:uid="{5DC4EA3A-0CFB-634D-BD56-0BE173F57184}" name="Column797"/>
    <tableColumn id="817" xr3:uid="{D255AF7E-7F3B-E24A-9C01-33DA64E11A10}" name="Column798"/>
    <tableColumn id="818" xr3:uid="{D18CFF0F-2691-D14B-AD9F-D36E6014E89E}" name="Column799"/>
    <tableColumn id="819" xr3:uid="{8C9BD963-DBBB-FB40-ACB2-8342060A676B}" name="Column800"/>
    <tableColumn id="820" xr3:uid="{0464B858-CA9A-8E47-8AB7-BF5A1112C862}" name="Column801"/>
    <tableColumn id="821" xr3:uid="{7A5AE3EC-39FD-0E4A-9B27-B77F71F08C95}" name="Column802"/>
    <tableColumn id="822" xr3:uid="{507FFA4B-4207-A642-90CC-A1F63FE76170}" name="Column803"/>
    <tableColumn id="823" xr3:uid="{05AA1F80-54F3-3949-9847-98EB2F26E35A}" name="Column804"/>
    <tableColumn id="824" xr3:uid="{38807C15-8B91-5F4B-8581-61C626139A04}" name="Column805"/>
    <tableColumn id="825" xr3:uid="{8F2A0D1B-DD78-0A40-B996-8CC9C299C2CD}" name="Column806"/>
    <tableColumn id="826" xr3:uid="{2C1806CE-7A5E-7346-8E1C-CDCB08C33E7A}" name="Column807"/>
    <tableColumn id="827" xr3:uid="{4F50CEDF-5DE6-084A-BE16-837F201E8973}" name="Column808"/>
    <tableColumn id="828" xr3:uid="{AC366B0E-EFBE-9F46-99EF-DCB42E374F48}" name="Column809"/>
    <tableColumn id="829" xr3:uid="{51ACC997-DD52-3342-957E-EA88FFEE21FE}" name="Column810"/>
    <tableColumn id="830" xr3:uid="{CC8D9429-4ADC-D641-A842-5BB456A9B748}" name="Column811"/>
    <tableColumn id="831" xr3:uid="{24465B6C-2A50-1446-B9A8-CC8D157CAC9F}" name="Column812"/>
    <tableColumn id="832" xr3:uid="{C1234742-55A7-EA44-8035-06D2F4190BE3}" name="Column813"/>
    <tableColumn id="833" xr3:uid="{C5ED17AA-DF4D-C046-9AA9-F5C7CDAFC761}" name="Column814"/>
    <tableColumn id="834" xr3:uid="{1C1DC58B-16FD-B646-A40E-55FA1009337E}" name="Column815"/>
    <tableColumn id="835" xr3:uid="{4DB17141-19B1-4441-9356-31F185B34C21}" name="Column816"/>
    <tableColumn id="836" xr3:uid="{7E6D8C89-5BC0-4549-B272-DF6310712D73}" name="Column817"/>
    <tableColumn id="837" xr3:uid="{F854F133-154C-9946-85E1-79384CF25F09}" name="Column818"/>
    <tableColumn id="838" xr3:uid="{CBCD10A0-EB35-A945-8799-E5500EADD2AC}" name="Column819"/>
    <tableColumn id="839" xr3:uid="{AF2E3A78-430E-AD48-BF8D-DB35DD0C113B}" name="Column820"/>
    <tableColumn id="840" xr3:uid="{DB693CAD-5423-E148-A6A1-8EC62A39B6C2}" name="Column821"/>
    <tableColumn id="841" xr3:uid="{34E8B20D-BF47-754C-80D5-3745F141C621}" name="Column822"/>
    <tableColumn id="842" xr3:uid="{98E04387-22DD-E84E-BF03-0553DE0E1F9F}" name="Column823"/>
    <tableColumn id="843" xr3:uid="{D2EA688A-C3F7-6C4C-A1EF-93FB185381E3}" name="Column824"/>
    <tableColumn id="844" xr3:uid="{4A29017F-B534-2647-96AF-38FF8D36E114}" name="Column825"/>
    <tableColumn id="845" xr3:uid="{69C824D3-2A9A-FA4A-98BF-C0BBE27EEC77}" name="Column826"/>
    <tableColumn id="846" xr3:uid="{0BDFBD4D-B840-714A-8026-3256130BF429}" name="Column827"/>
    <tableColumn id="847" xr3:uid="{29E254CA-EF51-FC4A-98AF-B9BD9FE9873F}" name="Column828"/>
    <tableColumn id="848" xr3:uid="{7E2AACE8-1D5A-5A46-B69F-781D7CEE32CB}" name="Column829"/>
    <tableColumn id="849" xr3:uid="{016DCC97-C02C-0E4F-91BA-6ACDEAE59EF5}" name="Column830"/>
    <tableColumn id="850" xr3:uid="{FABEF431-CBE3-D847-9BD1-95C947B0D263}" name="Column831"/>
    <tableColumn id="851" xr3:uid="{B89B6881-1516-1D47-86B6-FB446DCCB542}" name="Column832"/>
    <tableColumn id="852" xr3:uid="{9AE1A20C-A30E-F44E-82CD-78543D127F94}" name="Column833"/>
    <tableColumn id="853" xr3:uid="{04AEDB59-7C12-7540-B295-BBA0AC9EC825}" name="Column834"/>
    <tableColumn id="854" xr3:uid="{1BEA8B4A-9763-0448-B0CD-4A00491D3B11}" name="Column835"/>
    <tableColumn id="855" xr3:uid="{D9FCA5EE-C575-7A42-A867-CD1B17F9D31C}" name="Column836"/>
    <tableColumn id="856" xr3:uid="{893FFE59-2690-B247-B8CE-DBB4EA704276}" name="Column837"/>
    <tableColumn id="857" xr3:uid="{1C8A22CC-99BB-9D4D-9586-2E48A619A8F0}" name="Column838"/>
    <tableColumn id="858" xr3:uid="{CA68E6A0-D249-5D47-8946-98ED0A868294}" name="Column839"/>
    <tableColumn id="859" xr3:uid="{5FB3C7D8-14D0-0B46-9E0F-24202DBB4162}" name="Column840"/>
    <tableColumn id="860" xr3:uid="{283F0D37-19D7-EC4A-8BDA-F93197EA1FAC}" name="Column841"/>
    <tableColumn id="861" xr3:uid="{84F02667-6745-7942-B238-554A80F12028}" name="Column842"/>
    <tableColumn id="862" xr3:uid="{A9F940E9-715F-2B47-A3C3-2F0E37EA523E}" name="Column843"/>
    <tableColumn id="863" xr3:uid="{91550AC5-7A21-B743-9933-CBEB55F9A101}" name="Column844"/>
    <tableColumn id="864" xr3:uid="{85FAEB67-C55D-9943-A300-AC5D5447EBCE}" name="Column845"/>
    <tableColumn id="865" xr3:uid="{AEC1C7D1-4A95-DE4D-8D29-7B97199DE674}" name="Column846"/>
    <tableColumn id="866" xr3:uid="{A051B08C-C12F-114F-8BBE-AD280C6E1FA6}" name="Column847"/>
    <tableColumn id="867" xr3:uid="{C81E1F10-A6CA-684E-BC3A-3D1773289D86}" name="Column848"/>
    <tableColumn id="868" xr3:uid="{14ED6238-A5A3-E545-BDF2-A5A233D26A28}" name="Column849"/>
    <tableColumn id="869" xr3:uid="{5151B908-F893-D94C-9C45-82C4AA5ECEB2}" name="Column850"/>
    <tableColumn id="870" xr3:uid="{A81E0131-F991-094A-A173-7A0F82FCE8F6}" name="Column851"/>
    <tableColumn id="871" xr3:uid="{54AC4E1E-623B-5442-9FA3-56891BCE953F}" name="Column852"/>
    <tableColumn id="872" xr3:uid="{1C3F9E4A-8084-8341-B636-7240765DF497}" name="Column853"/>
    <tableColumn id="873" xr3:uid="{3F00E3F2-2532-0646-B520-894055FF05EB}" name="Column854"/>
    <tableColumn id="874" xr3:uid="{78D764B1-9F8C-D34C-97F6-204D189AF198}" name="Column855"/>
    <tableColumn id="875" xr3:uid="{7BC2D8E7-EF75-4C46-B656-7F73D663C612}" name="Column856"/>
    <tableColumn id="876" xr3:uid="{EF3A9024-D208-914D-8EFF-64DE2320084C}" name="Column857"/>
    <tableColumn id="877" xr3:uid="{8221C24B-0241-9343-9663-2EAB97113DED}" name="Column858"/>
    <tableColumn id="878" xr3:uid="{71810B68-9C27-E246-9481-877CEADBB9B7}" name="Column859"/>
    <tableColumn id="879" xr3:uid="{ACF1E995-23ED-F24B-A014-41C154FE233B}" name="Column860"/>
    <tableColumn id="880" xr3:uid="{DBF3592D-F6A3-4E4A-B9F5-77126F98F217}" name="Column861"/>
    <tableColumn id="881" xr3:uid="{83394D31-5146-3E47-A0D5-895F5CE7383B}" name="Column862"/>
    <tableColumn id="882" xr3:uid="{5FF2254C-5D49-2746-BD8C-8D77664F9075}" name="Column863"/>
    <tableColumn id="883" xr3:uid="{2F1CDB34-893B-AA4E-8A72-058B1FD8E446}" name="Column864"/>
    <tableColumn id="884" xr3:uid="{7E72A84F-FE04-6E4C-BC6F-60C0A4202876}" name="Column865"/>
    <tableColumn id="885" xr3:uid="{F1FE7517-F285-464B-8EE8-A035F41AC033}" name="Column866"/>
    <tableColumn id="886" xr3:uid="{31664DA3-00E6-1F45-8F0A-321D1CA76849}" name="Column867"/>
    <tableColumn id="887" xr3:uid="{68416803-14FE-B54E-8380-471E77A6D06A}" name="Column868"/>
    <tableColumn id="888" xr3:uid="{9B3EB897-000F-3144-991B-8C8AD3DB24A0}" name="Column869"/>
    <tableColumn id="889" xr3:uid="{BAA541A5-5C03-304A-8514-90A49F354238}" name="Column870"/>
    <tableColumn id="890" xr3:uid="{93AAFD52-CA5D-3A46-85CE-44F83A8789D9}" name="Column871"/>
    <tableColumn id="891" xr3:uid="{97EFB3D4-181C-C04B-8A1A-1F18982D29D6}" name="Column872"/>
    <tableColumn id="892" xr3:uid="{25E6962F-48A1-7346-8287-84487D460152}" name="Column873"/>
    <tableColumn id="893" xr3:uid="{FD540F01-A70D-9C44-A99D-92C77D2653D7}" name="Column874"/>
    <tableColumn id="894" xr3:uid="{C8EF59B4-E479-B54E-829E-F791AF4EE6C4}" name="Column875"/>
    <tableColumn id="895" xr3:uid="{ABD4AEB4-C162-5C4C-BA35-696B3839AFAA}" name="Column876"/>
    <tableColumn id="896" xr3:uid="{D928B436-86F9-F747-AEC1-B2512758A0C8}" name="Column877"/>
    <tableColumn id="897" xr3:uid="{DC26F828-39E0-8349-ADA6-5E9FD97613D5}" name="Column878"/>
    <tableColumn id="898" xr3:uid="{FBD26385-74F8-8041-8E2A-E8E29EE6EA29}" name="Column879"/>
    <tableColumn id="899" xr3:uid="{3A12E41F-C35B-D845-BD7A-03C507202701}" name="Column880"/>
    <tableColumn id="900" xr3:uid="{FBFE2EED-2720-1E4C-A08F-30963F25BCF0}" name="Column881"/>
    <tableColumn id="901" xr3:uid="{EC0B6EEA-F26B-A045-9243-721DAC601FC3}" name="Column882"/>
    <tableColumn id="902" xr3:uid="{32595F1C-9A76-BD46-AE5A-EB74AE19FCBC}" name="Column883"/>
    <tableColumn id="903" xr3:uid="{BE665DF5-985F-4349-835F-FB8ABD61DA3C}" name="Column884"/>
    <tableColumn id="904" xr3:uid="{96FA12F2-97FB-E243-BD0D-586B7DA14EDD}" name="Column885"/>
    <tableColumn id="905" xr3:uid="{778EC8FF-5AAF-0F43-914C-CF809D777F9D}" name="Column886"/>
    <tableColumn id="906" xr3:uid="{3B5D23AD-EEDE-1E45-97BC-789FDCC0C627}" name="Column887"/>
    <tableColumn id="907" xr3:uid="{58100ECE-3C89-F44C-A7EC-C6CBEB76FBAE}" name="Column888"/>
    <tableColumn id="908" xr3:uid="{18F9BE89-CE11-2041-AF04-0048A513A8E2}" name="Column889"/>
    <tableColumn id="909" xr3:uid="{1DEB7F02-76CB-4C4E-B5DB-92E3BBF67C01}" name="Column890"/>
    <tableColumn id="910" xr3:uid="{1811FD5B-039E-634E-8B72-8D38E563E4A3}" name="Column891"/>
    <tableColumn id="911" xr3:uid="{E5ED7B02-DC82-0B4E-BE70-54AF22E17BFF}" name="Column892"/>
    <tableColumn id="912" xr3:uid="{63A705B5-E024-DE4F-BCA3-1E038D79DC38}" name="Column893"/>
    <tableColumn id="913" xr3:uid="{B517BBCA-2605-CC41-86A4-7FBB4D4CF895}" name="Column894"/>
    <tableColumn id="914" xr3:uid="{6CFB33D8-E6A4-C341-BF69-F0EEFF379F0C}" name="Column895"/>
    <tableColumn id="915" xr3:uid="{49CC3F51-9046-9F40-AD82-376A8A3496B2}" name="Column896"/>
    <tableColumn id="916" xr3:uid="{3D41D52E-5C21-5943-A17C-E365749CAA28}" name="Column897"/>
    <tableColumn id="917" xr3:uid="{8CF45D7C-632F-BB45-9686-F8C7182CF540}" name="Column898"/>
    <tableColumn id="918" xr3:uid="{A11E6C08-9018-5641-A417-56079DFF68FF}" name="Column899"/>
    <tableColumn id="919" xr3:uid="{7F2E7B94-2AF0-CF47-8557-4D2B3C45C511}" name="Column900"/>
    <tableColumn id="920" xr3:uid="{508B4C3F-DB65-0C48-8306-26DA09CB2C93}" name="Column901"/>
    <tableColumn id="921" xr3:uid="{18AD7282-30D7-F546-B2E3-FB7D7EE6B3AC}" name="Column902"/>
    <tableColumn id="922" xr3:uid="{3C3434A3-4C36-9A46-86A8-6332D4528A27}" name="Column903"/>
    <tableColumn id="923" xr3:uid="{0D5ED743-C2D5-1843-A246-F96CD4D65E6B}" name="Column904"/>
    <tableColumn id="924" xr3:uid="{196334A2-F267-604D-83BF-8F03827A0302}" name="Column905"/>
    <tableColumn id="925" xr3:uid="{792EAA27-2798-B249-96B9-BC4F2803B43B}" name="Column906"/>
    <tableColumn id="926" xr3:uid="{5B2031AC-355E-A64D-86E9-803DF3FA2BFF}" name="Column907"/>
    <tableColumn id="927" xr3:uid="{3E546159-5649-4149-8769-9A9925B556FC}" name="Column908"/>
    <tableColumn id="928" xr3:uid="{8DE9CC14-7040-884C-9AD8-CDACD9D07E14}" name="Column909"/>
    <tableColumn id="929" xr3:uid="{30EA601B-E13F-5C47-A04D-17AC4BB03CD0}" name="Column910"/>
    <tableColumn id="930" xr3:uid="{DA6C8F20-AF8F-CA4E-969F-740F51000008}" name="Column911"/>
    <tableColumn id="931" xr3:uid="{F8E97F8D-0AC0-1A4F-9FF6-A1FF96522BB8}" name="Column912"/>
    <tableColumn id="932" xr3:uid="{A0B6F8C9-D847-3D41-A507-C2B02D08BE6E}" name="Column913"/>
    <tableColumn id="933" xr3:uid="{7930CF39-AA14-EB4C-9D50-9CECF865D5D2}" name="Column914"/>
    <tableColumn id="934" xr3:uid="{1897DC5E-9C29-524A-B0BE-1BFC02C7FD40}" name="Column915"/>
    <tableColumn id="935" xr3:uid="{581F9437-E8EC-F34F-A12B-E0045E095937}" name="Column916"/>
    <tableColumn id="936" xr3:uid="{85BD1367-439E-6C4B-BC95-DA6A706F0D80}" name="Column917"/>
    <tableColumn id="937" xr3:uid="{694EC301-9B7A-8D49-9041-17D40F5FB6D1}" name="Column918"/>
    <tableColumn id="938" xr3:uid="{7317FD28-5669-2B43-B0BA-5CB48581D0A3}" name="Column919"/>
    <tableColumn id="939" xr3:uid="{619694BD-E7C1-3F41-8D26-425D72D75161}" name="Column920"/>
    <tableColumn id="940" xr3:uid="{03C64E9C-6855-E841-98A1-6DB8F37EFAE5}" name="Column921"/>
    <tableColumn id="941" xr3:uid="{D3F8937D-DFC2-5947-A65F-6DE055593756}" name="Column922"/>
    <tableColumn id="942" xr3:uid="{4E6DC9FF-6DBD-2746-9DF5-09D798D44961}" name="Column923"/>
    <tableColumn id="943" xr3:uid="{C170BD4B-5315-3A49-B4EB-620753DE51B5}" name="Column924"/>
    <tableColumn id="944" xr3:uid="{5CC13576-7E64-694A-83CD-CA3DA573B634}" name="Column925"/>
    <tableColumn id="945" xr3:uid="{B5D7C8A1-52F4-F746-B218-FA3DB7D518AB}" name="Column926"/>
    <tableColumn id="946" xr3:uid="{B22A9680-4644-0448-85EB-7E9D7EB88A19}" name="Column927"/>
    <tableColumn id="947" xr3:uid="{E15D1FE2-D2B3-ED45-840A-B2A7B8202A25}" name="Column928"/>
    <tableColumn id="948" xr3:uid="{9CF46B6C-72FF-1241-AB54-6D048037A6DC}" name="Column929"/>
    <tableColumn id="949" xr3:uid="{EED996EF-BEEE-AE46-8C9F-7E1EFE089102}" name="Column930"/>
    <tableColumn id="950" xr3:uid="{7039B159-67B1-054D-A2C5-6A1FE5677925}" name="Column931"/>
    <tableColumn id="951" xr3:uid="{05596423-7A19-FA49-B761-ECB04D3EBB0D}" name="Column932"/>
    <tableColumn id="952" xr3:uid="{FF8E3EB2-B033-C341-BEC5-C959B3053CA5}" name="Column933"/>
    <tableColumn id="953" xr3:uid="{B65A787D-0181-1540-AFF6-6B61C191BE94}" name="Column934"/>
    <tableColumn id="954" xr3:uid="{D751E67E-BB6E-6442-AF20-B799610DAD96}" name="Column935"/>
    <tableColumn id="955" xr3:uid="{2877A18F-2FB8-0442-9DFA-7947B06FF341}" name="Column936"/>
    <tableColumn id="956" xr3:uid="{E178D5AC-8831-DD4B-BDD3-411108608F6C}" name="Column937"/>
    <tableColumn id="957" xr3:uid="{904B7F31-EA6F-6F4F-9800-7AD9ADDE2B4B}" name="Column938"/>
    <tableColumn id="958" xr3:uid="{19296906-6D6C-CE4C-897B-6529FF95AE8A}" name="Column939"/>
    <tableColumn id="959" xr3:uid="{916D8AA2-0EB8-1D44-81C4-1FE3F328ACEB}" name="Column940"/>
    <tableColumn id="960" xr3:uid="{1E005FB7-699D-324D-B110-07130652D873}" name="Column941"/>
    <tableColumn id="961" xr3:uid="{F29CDF6A-48F1-AE4F-90A8-036529D3C62E}" name="Column942"/>
    <tableColumn id="962" xr3:uid="{C4B45D4D-37DE-1240-9D3E-DB0C7DCE39F7}" name="Column943"/>
    <tableColumn id="963" xr3:uid="{E2E4CCC9-F97E-3341-9D3B-5B04800A0727}" name="Column944"/>
    <tableColumn id="964" xr3:uid="{2009DC17-5555-7449-9751-EA04C0B8A2B4}" name="Column945"/>
    <tableColumn id="965" xr3:uid="{C39205CE-6A2D-064A-9C98-0F5BB37E5A51}" name="Column946"/>
    <tableColumn id="966" xr3:uid="{C520B31E-95E1-2944-A09A-4650158C6477}" name="Column947"/>
    <tableColumn id="967" xr3:uid="{67F354C6-9979-F54B-A911-E04AEA171706}" name="Column948"/>
    <tableColumn id="968" xr3:uid="{51481E87-DA92-DA49-B26B-50E799E7D952}" name="Column949"/>
    <tableColumn id="969" xr3:uid="{55F33780-4679-2540-BCF6-C2C6B5CDA2E3}" name="Column950"/>
    <tableColumn id="970" xr3:uid="{DF4EFE4E-62BA-FC47-B41B-C2433C45F6E1}" name="Column951"/>
    <tableColumn id="971" xr3:uid="{B71DB21E-9324-1B42-85FB-70FE4B88B56B}" name="Column952"/>
    <tableColumn id="972" xr3:uid="{B27F1969-250F-B847-A7E8-1B1BCBA954AF}" name="Column953"/>
    <tableColumn id="973" xr3:uid="{92F1350B-1AF4-A34C-98A1-343D943D72A0}" name="Column954"/>
    <tableColumn id="974" xr3:uid="{2A8B2786-FAFC-464A-A466-6FB5BB7E4B04}" name="Column955"/>
    <tableColumn id="975" xr3:uid="{F44B4095-BB1A-0842-A2A2-B797CFDEDE6C}" name="Column956"/>
    <tableColumn id="976" xr3:uid="{BC0E5361-3D5A-444E-8A54-A1A2FFCBB8B1}" name="Column957"/>
    <tableColumn id="977" xr3:uid="{396F59AA-9905-6847-9BAB-21E30D83434B}" name="Column958"/>
    <tableColumn id="978" xr3:uid="{EAE50C9E-6CF5-7047-B257-76C00F16634F}" name="Column959"/>
    <tableColumn id="979" xr3:uid="{E08644F8-925D-A54E-ABC6-00342E0C87FE}" name="Column960"/>
    <tableColumn id="980" xr3:uid="{EE4354F8-AA04-D749-AC7D-5E8B3009FBDC}" name="Column961"/>
    <tableColumn id="981" xr3:uid="{56E572E7-11AC-7A45-BDD1-98A8362D57BF}" name="Column962"/>
    <tableColumn id="982" xr3:uid="{186BD120-38AD-E844-BFF6-504ECA11742E}" name="Column963"/>
    <tableColumn id="983" xr3:uid="{C1845BDA-9125-5E46-AA28-8EA3041AB534}" name="Column964"/>
    <tableColumn id="984" xr3:uid="{3123857A-E3C3-A540-9249-6A944D3A241D}" name="Column965"/>
    <tableColumn id="985" xr3:uid="{2062B75E-2FBB-A149-9D4B-463856C4E361}" name="Column966"/>
    <tableColumn id="986" xr3:uid="{21E2FBF7-8687-F14B-B063-CCB1BF2115A4}" name="Column967"/>
    <tableColumn id="987" xr3:uid="{598CA687-1EB9-8845-B8AC-F6385D377FCB}" name="Column968"/>
    <tableColumn id="988" xr3:uid="{3A2D2ADE-EA10-8A4C-9473-997E6B122777}" name="Column969"/>
    <tableColumn id="989" xr3:uid="{530366C0-396A-4247-B5C4-8222710D8551}" name="Column970"/>
    <tableColumn id="990" xr3:uid="{07C63611-529C-314B-8F99-70E4172202A1}" name="Column971"/>
    <tableColumn id="991" xr3:uid="{1D93D3F1-18EA-AD42-8B77-CB35C0AFAE77}" name="Column972"/>
    <tableColumn id="992" xr3:uid="{0A233081-9557-7142-B70C-EFC8576FCA4B}" name="Column973"/>
    <tableColumn id="993" xr3:uid="{2C191BB2-0F42-F940-82D4-57E99CB56D55}" name="Column974"/>
    <tableColumn id="994" xr3:uid="{853CE7D4-2DCA-D24A-82D6-AE8C711FB1AD}" name="Column975"/>
    <tableColumn id="995" xr3:uid="{A2AE4D00-7A0A-394D-AF94-97FDD7637218}" name="Column976"/>
    <tableColumn id="996" xr3:uid="{4142DC18-575F-9A4B-92F8-79029A57EF27}" name="Column977"/>
    <tableColumn id="997" xr3:uid="{7E2B9A39-0C8A-2241-93AB-7BADE3D28B72}" name="Column978"/>
    <tableColumn id="998" xr3:uid="{00F212C6-D6D9-3746-AB27-B1090656305B}" name="Column979"/>
    <tableColumn id="999" xr3:uid="{5D890FB4-B9F5-C94E-8CF5-6185FBA2822D}" name="Column980"/>
    <tableColumn id="1000" xr3:uid="{CEBBA088-D810-0A43-B05D-FE3775BDECB5}" name="Column981"/>
    <tableColumn id="1001" xr3:uid="{872F7CA7-3309-F045-8BDB-E8EAE5A6762A}" name="Column982"/>
    <tableColumn id="1002" xr3:uid="{0FA30000-F979-9744-B35D-AB2E82D64839}" name="Column983"/>
    <tableColumn id="1003" xr3:uid="{685D1982-5972-C44E-A970-2BC30EDDCD02}" name="Column984"/>
    <tableColumn id="1004" xr3:uid="{CE66ED19-BB3F-0342-892E-66F7B3D9A663}" name="Column985"/>
    <tableColumn id="1005" xr3:uid="{EA823490-7444-DA46-8A5A-F6EBAE435871}" name="Column986"/>
    <tableColumn id="1006" xr3:uid="{0086A95C-5E14-4144-833B-431756B279E4}" name="Column987"/>
    <tableColumn id="1007" xr3:uid="{7BC5C2D5-F124-4247-A5BA-F7F5EE210682}" name="Column988"/>
    <tableColumn id="1008" xr3:uid="{4CBB66B1-AF44-4F4E-B81D-CA10D3F92F15}" name="Column989"/>
    <tableColumn id="1009" xr3:uid="{7E268499-2C64-4D4B-98F7-7F793BEE62E8}" name="Column990"/>
    <tableColumn id="1010" xr3:uid="{628781CC-C0FF-CF45-B9DF-6D0B39BF5C58}" name="Column991"/>
    <tableColumn id="1011" xr3:uid="{18741758-5247-514E-820A-B10924172E35}" name="Column992"/>
    <tableColumn id="1012" xr3:uid="{E75A6CE4-617D-B746-A333-1F6C0FC7D443}" name="Column993"/>
    <tableColumn id="1013" xr3:uid="{59B2B446-8630-D949-A37D-589E84C74CF3}" name="Column994"/>
    <tableColumn id="1014" xr3:uid="{78A60870-7837-C646-8424-6D7D3CF05FAA}" name="Column995"/>
    <tableColumn id="1015" xr3:uid="{87372B01-8ECF-9E43-A374-790CBE4CBAAF}" name="Column996"/>
    <tableColumn id="1016" xr3:uid="{1CCA0BE9-197E-7D49-8ECC-4914B1CABE33}" name="Column997"/>
    <tableColumn id="1017" xr3:uid="{BC040463-B851-BB4C-9DB6-759EDD091FFB}" name="Column998"/>
    <tableColumn id="1018" xr3:uid="{BBBCB859-67C7-B646-B7AA-82C8C515F873}" name="Column999"/>
    <tableColumn id="1019" xr3:uid="{872BBCE3-F5C5-494D-B6A3-5FA654CCF44A}" name="Column1000"/>
    <tableColumn id="1020" xr3:uid="{A5124AB0-4BA9-6D47-AA80-C2701F9D5BA1}" name="Column1001"/>
    <tableColumn id="1021" xr3:uid="{3E7034C7-58E3-AB4C-9D51-CE17931ADECC}" name="Column1002"/>
    <tableColumn id="1022" xr3:uid="{8414B7BD-F593-A14A-B975-AFE10C664E99}" name="Column1003"/>
    <tableColumn id="1023" xr3:uid="{338345B8-6D1D-E242-A9B7-535DF5C85859}" name="Column1004"/>
    <tableColumn id="1024" xr3:uid="{D71D0691-A750-8840-B97C-1B8B365CBEA2}" name="Column1005"/>
    <tableColumn id="1025" xr3:uid="{128A52B0-719C-5C43-91F4-34C0E2AB0F58}" name="Column1006"/>
    <tableColumn id="1026" xr3:uid="{8AB4DE54-8004-134F-9B92-9B5FA3D81C8D}" name="Column1007"/>
    <tableColumn id="1027" xr3:uid="{E130823A-6DDB-6749-BEFA-C69AFE571DAB}" name="Column1008"/>
    <tableColumn id="1028" xr3:uid="{F90F533A-D6E5-074B-8A77-2985FA9AFE5E}" name="Column1009"/>
    <tableColumn id="1029" xr3:uid="{24AFA3F0-DC47-5B4A-AB3A-FD72E4A02656}" name="Column1010"/>
    <tableColumn id="1030" xr3:uid="{FE5DD83C-3AB3-6E4B-ACF7-DAC1871115E8}" name="Column1011"/>
    <tableColumn id="1031" xr3:uid="{7DC2B2F7-BF5A-6141-93E9-E4EFE5242407}" name="Column1012"/>
    <tableColumn id="1032" xr3:uid="{F7F71CF3-C653-C641-BECA-EAB419B01646}" name="Column1013"/>
    <tableColumn id="1033" xr3:uid="{AB4C719A-CB29-E649-B28B-19F6B09FC0F3}" name="Column1014"/>
    <tableColumn id="1034" xr3:uid="{E9017906-57B2-AF40-BB1A-1957A26E4F3F}" name="Column1015"/>
    <tableColumn id="1035" xr3:uid="{C729FF0E-14D8-1448-9717-18E3CC670236}" name="Column1016"/>
    <tableColumn id="1036" xr3:uid="{2D7A3B44-EB20-094B-95D5-FBFE2746F0EC}" name="Column1017"/>
    <tableColumn id="1037" xr3:uid="{18EE813C-BEED-9448-B66C-799B8112B228}" name="Column1018"/>
    <tableColumn id="1038" xr3:uid="{0938EECD-B08A-5C4D-B840-7BC7AEDF1263}" name="Column1019"/>
    <tableColumn id="1039" xr3:uid="{6474201D-B8C5-EF4F-8416-A87194B9FA9A}" name="Column1020"/>
    <tableColumn id="1040" xr3:uid="{B8B29B92-2DFD-CD45-A236-AA96366FB5CC}" name="Column1021"/>
    <tableColumn id="1041" xr3:uid="{AB540866-F011-444A-AB83-C378F531730F}" name="Column1022"/>
    <tableColumn id="1042" xr3:uid="{89AA30C9-62AB-344B-B25E-192ADF6874F9}" name="Column1023"/>
    <tableColumn id="1043" xr3:uid="{91DD6790-7D45-CD45-B1FB-3E303AFD3D08}" name="Column1024"/>
    <tableColumn id="1044" xr3:uid="{33FB8E6B-B9B4-894D-B564-C39F54694CD4}" name="Column1025"/>
    <tableColumn id="1045" xr3:uid="{F99F1220-E429-C94F-A08E-984A103C276E}" name="Column1026"/>
    <tableColumn id="1046" xr3:uid="{EBD310F6-033A-F044-9167-B5E6C5FC1412}" name="Column1027"/>
    <tableColumn id="1047" xr3:uid="{D26285FB-E8B2-BF41-A9CF-5D3E48D429A6}" name="Column1028"/>
    <tableColumn id="1048" xr3:uid="{EA7CD4A8-9B51-DD49-9CEB-460CF7D9D47F}" name="Column1029"/>
    <tableColumn id="1049" xr3:uid="{261C333A-722A-DF42-92BF-93C11CA5643D}" name="Column1030"/>
    <tableColumn id="1050" xr3:uid="{2E7DE46C-0BF4-2248-942C-64CF30AF151C}" name="Column1031"/>
    <tableColumn id="1051" xr3:uid="{1B09FDC4-4A95-DA41-80D4-9F10809C7A9D}" name="Column1032"/>
    <tableColumn id="1052" xr3:uid="{742E04E9-EA55-9347-B863-8CF0180A2E5D}" name="Column1033"/>
    <tableColumn id="1053" xr3:uid="{C76F24BB-27FE-F848-84BD-9F1EEF2068A2}" name="Column1034"/>
    <tableColumn id="1054" xr3:uid="{8BD27129-9B44-624F-99A2-781F78FAEC85}" name="Column1035"/>
    <tableColumn id="1055" xr3:uid="{403E5565-1883-1048-B262-2A43C192DFB9}" name="Column1036"/>
    <tableColumn id="1056" xr3:uid="{A8036AA5-557E-5941-8C50-4D77F3E13DD5}" name="Column1037"/>
    <tableColumn id="1057" xr3:uid="{CAE455BC-19ED-F545-B0A5-300706C425F6}" name="Column1038"/>
    <tableColumn id="1058" xr3:uid="{E9116F2B-9331-C447-832C-C94B5F6FE4CD}" name="Column1039"/>
    <tableColumn id="1059" xr3:uid="{41CC61D0-E7FC-CD4D-A746-063D8DDB2BF9}" name="Column1040"/>
    <tableColumn id="1060" xr3:uid="{201A7480-E8F1-FC47-B7D3-4C1892CA9F90}" name="Column1041"/>
    <tableColumn id="1061" xr3:uid="{C93FBBCC-A707-7049-98B2-E0C24B3229F4}" name="Column1042"/>
    <tableColumn id="1062" xr3:uid="{312FD50B-627C-644F-9F94-937217654CCF}" name="Column1043"/>
    <tableColumn id="1063" xr3:uid="{51E0AD9A-9955-B94E-890A-D55C0090519A}" name="Column1044"/>
    <tableColumn id="1064" xr3:uid="{A9488A36-AA8D-9A44-8FDA-1AB203BE5188}" name="Column1045"/>
    <tableColumn id="1065" xr3:uid="{27E689CD-EB48-044E-9472-A14E31E7930B}" name="Column1046"/>
    <tableColumn id="1066" xr3:uid="{A911C361-DC6D-2D4D-BD62-DF62B1F72769}" name="Column1047"/>
    <tableColumn id="1067" xr3:uid="{42CEBC24-281F-8C4B-9DD6-B8BD8E9E5447}" name="Column1048"/>
    <tableColumn id="1068" xr3:uid="{4160C160-3257-0640-B413-688DF5E820B7}" name="Column1049"/>
    <tableColumn id="1069" xr3:uid="{0F1D822E-8141-704C-A0FE-916FE9535DFE}" name="Column1050"/>
    <tableColumn id="1070" xr3:uid="{74E182C7-012C-4540-89A2-6174D7D77C4E}" name="Column1051"/>
    <tableColumn id="1071" xr3:uid="{02CDB1A5-3FDD-314B-A5F4-2BDBE4BFC905}" name="Column1052"/>
    <tableColumn id="1072" xr3:uid="{077B7A60-2C59-1B4B-82C3-A39EAF1ED756}" name="Column1053"/>
    <tableColumn id="1073" xr3:uid="{6DB75EA5-7021-5948-9C2C-0389914D4D2B}" name="Column1054"/>
    <tableColumn id="1074" xr3:uid="{A955BBF3-BADC-C244-A608-05779083D0E2}" name="Column1055"/>
    <tableColumn id="1075" xr3:uid="{AFDB8BE1-59A5-E946-8F52-4B5DC9409476}" name="Column1056"/>
    <tableColumn id="1076" xr3:uid="{D9D6DBE3-4901-1143-9DB9-D4A8FFDF38D3}" name="Column1057"/>
    <tableColumn id="1077" xr3:uid="{7C502E36-A85F-A74C-B7A0-DA547F134B79}" name="Column1058"/>
    <tableColumn id="1078" xr3:uid="{35A30A4F-2B04-054D-8760-B027CB758EBD}" name="Column1059"/>
    <tableColumn id="1079" xr3:uid="{761D9EBC-8A68-5C4D-A910-8362C8695D90}" name="Column1060"/>
    <tableColumn id="1080" xr3:uid="{FDD4B701-DCA5-0040-93D2-CA0385E0D836}" name="Column1061"/>
    <tableColumn id="1081" xr3:uid="{573E3B7D-248A-4A49-8A26-CD783E3F0BA6}" name="Column1062"/>
    <tableColumn id="1082" xr3:uid="{57E8A4F6-07D7-8F4B-904D-999AC6B2E001}" name="Column1063"/>
    <tableColumn id="1083" xr3:uid="{6C5EE739-DFB4-3246-BC89-2AE696F9E867}" name="Column1064"/>
    <tableColumn id="1084" xr3:uid="{C54B8860-4DDD-D144-A76D-52846E80661A}" name="Column1065"/>
    <tableColumn id="1085" xr3:uid="{54EFA56C-6C1E-0B44-AD21-6804E36EDAE3}" name="Column1066"/>
    <tableColumn id="1086" xr3:uid="{812BA941-14D1-3741-ACA2-DAEF52EA5174}" name="Column1067"/>
    <tableColumn id="1087" xr3:uid="{75F85313-0000-4A43-8F1D-ACF3A871A801}" name="Column1068"/>
    <tableColumn id="1088" xr3:uid="{2DE8EBA0-E3EE-4848-9197-C76836662310}" name="Column1069"/>
    <tableColumn id="1089" xr3:uid="{4817AF73-DD59-D741-B88A-0C486DC385E4}" name="Column1070"/>
    <tableColumn id="1090" xr3:uid="{2BABCF71-83AE-2E41-B577-2A2851D92667}" name="Column1071"/>
    <tableColumn id="1091" xr3:uid="{2D6AC5CE-5141-B14C-881D-E164844AADA4}" name="Column1072"/>
    <tableColumn id="1092" xr3:uid="{7AC82F95-D0C0-4048-AD23-DA74957B07BF}" name="Column1073"/>
    <tableColumn id="1093" xr3:uid="{8369EA55-72C6-314B-A91C-90C0B472ED9B}" name="Column1074"/>
    <tableColumn id="1094" xr3:uid="{048DEB4E-36CC-D34E-8C83-DE55F48829C6}" name="Column1075"/>
    <tableColumn id="1095" xr3:uid="{764A63A7-44A1-3741-AF99-7F56E3E23E1D}" name="Column1076"/>
    <tableColumn id="1096" xr3:uid="{964290AA-FDCE-A34D-AC66-B7227624F6A3}" name="Column1077"/>
    <tableColumn id="1097" xr3:uid="{EDA46E7C-1ECE-264B-8809-A728D2FC3ECD}" name="Column1078"/>
    <tableColumn id="1098" xr3:uid="{A8EBAE8C-726F-6B4B-9321-48F8BEEB306F}" name="Column1079"/>
    <tableColumn id="1099" xr3:uid="{0CC830A1-314E-D543-AA8E-F8D60924A50A}" name="Column1080"/>
    <tableColumn id="1100" xr3:uid="{15A42926-6482-BD49-8AD5-5DC298989B55}" name="Column1081"/>
    <tableColumn id="1101" xr3:uid="{4D2700E4-D4C5-2D46-A752-ED0850B519DD}" name="Column1082"/>
    <tableColumn id="1102" xr3:uid="{AD1396CA-3324-1D40-845A-76F671F1B7F8}" name="Column1083"/>
    <tableColumn id="1103" xr3:uid="{702865EC-67EE-9A44-A26C-2A23D65BE6E9}" name="Column1084"/>
    <tableColumn id="1104" xr3:uid="{53D39BD7-7C1C-4D4A-B0BC-B4947E71A768}" name="Column1085"/>
    <tableColumn id="1105" xr3:uid="{16CE509E-BC44-3244-BD90-4FDF3EF0F0CE}" name="Column1086"/>
    <tableColumn id="1106" xr3:uid="{E91376F4-591E-F948-BDB9-AF5BA844F5E5}" name="Column1087"/>
    <tableColumn id="1107" xr3:uid="{617E541E-CD0C-5445-A252-A313B374B5F6}" name="Column1088"/>
    <tableColumn id="1108" xr3:uid="{9DFD11EB-0132-3347-9661-2761DE23705A}" name="Column1089"/>
    <tableColumn id="1109" xr3:uid="{EA3F5837-4DD4-0B4A-935F-D04AA07FECB5}" name="Column1090"/>
    <tableColumn id="1110" xr3:uid="{00FF7482-BD46-204E-A172-117EC1B4EA27}" name="Column1091"/>
    <tableColumn id="1111" xr3:uid="{9055D97B-DAF1-D545-B978-C5AA928629B3}" name="Column1092"/>
    <tableColumn id="1112" xr3:uid="{9EF822F4-3298-7A43-8756-8E799719E2BA}" name="Column1093"/>
    <tableColumn id="1113" xr3:uid="{1944039B-220A-FB40-92C9-03E9959615D9}" name="Column1094"/>
    <tableColumn id="1114" xr3:uid="{A8823FB7-56E2-C947-B87D-6FF1F1E2FF75}" name="Column1095"/>
    <tableColumn id="1115" xr3:uid="{5AFF607C-2E41-0D4B-A6D1-03B0FC382266}" name="Column1096"/>
    <tableColumn id="1116" xr3:uid="{D0D223CB-3D14-A245-9E64-291618A6C954}" name="Column1097"/>
    <tableColumn id="1117" xr3:uid="{DB3395B6-3193-CB42-873E-313C22F600BE}" name="Column1098"/>
    <tableColumn id="1118" xr3:uid="{54568AFA-31C2-AB40-97CA-38C1B0A40099}" name="Column1099"/>
    <tableColumn id="1119" xr3:uid="{239E379C-2185-4B4E-B6CD-CBD6A2B6FEB6}" name="Column1100"/>
    <tableColumn id="1120" xr3:uid="{831271F4-D3D4-8047-994C-AECE2340EA72}" name="Column1101"/>
    <tableColumn id="1121" xr3:uid="{AA98605B-57A8-8643-AD8B-3A8CFB30B677}" name="Column1102"/>
    <tableColumn id="1122" xr3:uid="{00034A4A-BBC4-7941-8160-81FEF6131FDE}" name="Column1103"/>
    <tableColumn id="1123" xr3:uid="{6958AB7E-48DD-8444-A6AF-3E0C94D426B5}" name="Column1104"/>
    <tableColumn id="1124" xr3:uid="{42713312-12CB-6B4F-9761-E9381BB75EE2}" name="Column1105"/>
    <tableColumn id="1125" xr3:uid="{55459620-B22B-604B-8BDE-393229139D6E}" name="Column1106"/>
    <tableColumn id="1126" xr3:uid="{3E383062-3CAF-C844-AF47-DC9C31F0098B}" name="Column1107"/>
    <tableColumn id="1127" xr3:uid="{6B934488-ADBE-E746-894A-76749868B294}" name="Column1108"/>
    <tableColumn id="1128" xr3:uid="{D7BA1CC3-1E61-2E46-AE26-1EFBFCE90D8F}" name="Column1109"/>
    <tableColumn id="1129" xr3:uid="{4072FA93-DD03-434D-B3BE-382D7123C017}" name="Column1110"/>
    <tableColumn id="1130" xr3:uid="{E2AE8ADF-A48F-5946-89EC-1EC259ABFBA1}" name="Column1111"/>
    <tableColumn id="1131" xr3:uid="{FBA51A7F-2CF5-9941-9CC2-A46D71B040CA}" name="Column1112"/>
    <tableColumn id="1132" xr3:uid="{6CFFBA2D-9A34-8C46-AE18-2AEC1AE881A4}" name="Column1113"/>
    <tableColumn id="1133" xr3:uid="{9F0FEE6B-E24A-1E46-9C91-51D06F5BC9AB}" name="Column1114"/>
    <tableColumn id="1134" xr3:uid="{7DA2B31D-DE4A-5143-87DC-2CADF9A5C245}" name="Column1115"/>
    <tableColumn id="1135" xr3:uid="{BFC3F6A6-5B85-B947-AAB2-0FBF73BC65A7}" name="Column1116"/>
    <tableColumn id="1136" xr3:uid="{4F192ACD-06FF-4D4E-9B44-17BB0B4AC2D3}" name="Column1117"/>
    <tableColumn id="1137" xr3:uid="{AD013A99-8805-B747-B31D-2D2741A76025}" name="Column1118"/>
    <tableColumn id="1138" xr3:uid="{9BF504D3-14B0-784F-8605-66D699BDBCAD}" name="Column1119"/>
    <tableColumn id="1139" xr3:uid="{36963E49-D115-4E4D-967F-529A5202A554}" name="Column1120"/>
    <tableColumn id="1140" xr3:uid="{77EF550B-DB69-9C46-84D9-87769A2D33D0}" name="Column1121"/>
    <tableColumn id="1141" xr3:uid="{54C50539-AD19-EF46-8C45-DD2EA7A8C9B5}" name="Column1122"/>
    <tableColumn id="1142" xr3:uid="{63EF518B-5461-FC4E-AB3F-EBBAE4BA93E1}" name="Column1123"/>
    <tableColumn id="1143" xr3:uid="{B1217666-BE09-1542-9AB7-66F6B9CC15F9}" name="Column1124"/>
    <tableColumn id="1144" xr3:uid="{EF5BCEA3-5C36-9047-B757-3901EF8B681D}" name="Column1125"/>
    <tableColumn id="1145" xr3:uid="{A31E5948-AAB0-9740-A865-65222D4668BB}" name="Column1126"/>
    <tableColumn id="1146" xr3:uid="{EF15215E-A434-0742-950F-E0C5AD5DC013}" name="Column1127"/>
    <tableColumn id="1147" xr3:uid="{5A84BCBA-00AB-0541-A877-96672AFDA403}" name="Column1128"/>
    <tableColumn id="1148" xr3:uid="{6F616B0B-2DC9-2649-8742-A912BADCBF67}" name="Column1129"/>
    <tableColumn id="1149" xr3:uid="{A96ED806-DAEB-0D47-AF60-6A8A1F799328}" name="Column1130"/>
    <tableColumn id="1150" xr3:uid="{CBACAE5D-5AB3-784C-9C6A-BAE727F3489C}" name="Column1131"/>
    <tableColumn id="1151" xr3:uid="{7D480DE6-51AD-3F4A-81EE-0049762CF312}" name="Column1132"/>
    <tableColumn id="1152" xr3:uid="{CE792E7D-A3C4-254C-A641-828ECCBD6DAD}" name="Column1133"/>
    <tableColumn id="1153" xr3:uid="{895E6323-5F8A-EC4D-9113-EF224B86FA52}" name="Column1134"/>
    <tableColumn id="1154" xr3:uid="{8D74C704-CAAB-BA41-A2D5-F0CE70CF16D8}" name="Column1135"/>
    <tableColumn id="1155" xr3:uid="{D6BADEA4-92B3-614D-8C9C-5BD5EBB83E97}" name="Column1136"/>
    <tableColumn id="1156" xr3:uid="{46ADE684-DBFC-174C-9360-690C4F8C16BB}" name="Column1137"/>
    <tableColumn id="1157" xr3:uid="{75D8DAEE-0234-AF49-9CC6-5EC9CF30B7B4}" name="Column1138"/>
    <tableColumn id="1158" xr3:uid="{F1F37012-67B5-AE4F-9F53-EFD629F6E922}" name="Column1139"/>
    <tableColumn id="1159" xr3:uid="{D310ACCA-F391-9342-BFB4-A23E763987BF}" name="Column1140"/>
    <tableColumn id="1160" xr3:uid="{4861624F-EF5B-4446-AD9E-A649AC5DA4D4}" name="Column1141"/>
    <tableColumn id="1161" xr3:uid="{6F00ACD8-0507-194E-BEE0-BA3217A1FFF6}" name="Column1142"/>
    <tableColumn id="1162" xr3:uid="{6F5D8234-7D70-CC48-B654-EB46FB0994FD}" name="Column1143"/>
    <tableColumn id="1163" xr3:uid="{37D22FC1-A200-6645-B44A-EB8D6F52FBE8}" name="Column1144"/>
    <tableColumn id="1164" xr3:uid="{B15D3D8D-2974-4644-8D66-ABE805E5CFF6}" name="Column1145"/>
    <tableColumn id="1165" xr3:uid="{BFE26286-76E4-BA45-8C58-0B2C83B0F1C5}" name="Column1146"/>
    <tableColumn id="1166" xr3:uid="{000F4A45-8E50-FD4C-B294-AD628A3A9417}" name="Column1147"/>
    <tableColumn id="1167" xr3:uid="{A8475F43-4781-7348-9EFC-50C98157850B}" name="Column1148"/>
    <tableColumn id="1168" xr3:uid="{927F05DF-DE2C-2A4D-861B-7F956D9CF987}" name="Column1149"/>
    <tableColumn id="1169" xr3:uid="{9F3571F5-B3EA-BD46-9869-60AFAAB3FD9C}" name="Column1150"/>
    <tableColumn id="1170" xr3:uid="{C5684650-EB11-A74B-A086-F0AC30D316C0}" name="Column1151"/>
    <tableColumn id="1171" xr3:uid="{3891AAEC-0A73-DD43-B0AC-35D2D81B69BF}" name="Column1152"/>
    <tableColumn id="1172" xr3:uid="{8DE16F78-7EBC-4E4F-822A-2551D7DE7391}" name="Column1153"/>
    <tableColumn id="1173" xr3:uid="{B0F7C8B0-F525-8E4F-A726-F8DCAD684899}" name="Column1154"/>
    <tableColumn id="1174" xr3:uid="{EF326ABA-1115-164C-88AE-A8A1BBC4D550}" name="Column1155"/>
    <tableColumn id="1175" xr3:uid="{F852AD6D-3857-3E49-A4BE-DDA981F7C412}" name="Column1156"/>
    <tableColumn id="1176" xr3:uid="{241876B8-974B-634C-AD38-782B663AC7C7}" name="Column1157"/>
    <tableColumn id="1177" xr3:uid="{AA0C077E-A4A6-0040-AF8D-81DF8FAD62C8}" name="Column1158"/>
    <tableColumn id="1178" xr3:uid="{6950C3A2-77E0-904B-A89E-3DF8D472F1A2}" name="Column1159"/>
    <tableColumn id="1179" xr3:uid="{D93F299D-AC8B-2B41-98EE-EDBB72987F98}" name="Column1160"/>
    <tableColumn id="1180" xr3:uid="{AE12CA8F-26FF-EA49-9787-CEBFF67640CE}" name="Column1161"/>
    <tableColumn id="1181" xr3:uid="{5EB4FA3D-6D98-F049-BF32-2C81B6E7D9F9}" name="Column1162"/>
    <tableColumn id="1182" xr3:uid="{37FA0689-57F9-FF44-B972-A3D1B26A0B9E}" name="Column1163"/>
    <tableColumn id="1183" xr3:uid="{349C9916-45F4-A546-987A-564729DB0E72}" name="Column1164"/>
    <tableColumn id="1184" xr3:uid="{0B69CD57-D7AE-374D-937B-5804BFE54F93}" name="Column1165"/>
    <tableColumn id="1185" xr3:uid="{04F87913-BBF5-D244-B9A6-3F396C201D82}" name="Column1166"/>
    <tableColumn id="1186" xr3:uid="{A546DEED-04D9-0445-8A09-E2EA2895B8BB}" name="Column1167"/>
    <tableColumn id="1187" xr3:uid="{EB9916E4-BA87-884B-AC07-F01E5A2882CC}" name="Column1168"/>
    <tableColumn id="1188" xr3:uid="{07417D89-A82C-7041-9780-816BF635C84F}" name="Column1169"/>
    <tableColumn id="1189" xr3:uid="{601ACE62-6903-E94A-9A56-9253017B249E}" name="Column1170"/>
    <tableColumn id="1190" xr3:uid="{9503B19B-BFA3-5A43-8628-8EC2D4CF5B8B}" name="Column1171"/>
    <tableColumn id="1191" xr3:uid="{681FE50A-95B1-D748-A79F-18F1E1E8C881}" name="Column1172"/>
    <tableColumn id="1192" xr3:uid="{48230EEA-F560-C94F-9679-FF9AC4DB3F25}" name="Column1173"/>
    <tableColumn id="1193" xr3:uid="{A01E1854-2F41-1142-A931-B5C5E202836C}" name="Column1174"/>
    <tableColumn id="1194" xr3:uid="{BC66DBA6-B34E-C849-B0A3-3D798FB47307}" name="Column1175"/>
    <tableColumn id="1195" xr3:uid="{BCAE19B6-F693-9346-95B1-F80616959624}" name="Column1176"/>
    <tableColumn id="1196" xr3:uid="{AC35AA4A-5F1E-A14B-A22B-3CA638DD606E}" name="Column1177"/>
    <tableColumn id="1197" xr3:uid="{A5F66D86-0D8C-764C-B5B4-423EA5B837BB}" name="Column1178"/>
    <tableColumn id="1198" xr3:uid="{9297B5A2-BFDB-EE41-9A11-5BCAFBDC8FAA}" name="Column1179"/>
    <tableColumn id="1199" xr3:uid="{6643A6F5-4AB0-0948-A9EF-95272003611D}" name="Column1180"/>
    <tableColumn id="1200" xr3:uid="{1A091954-AC17-624A-A4AF-94A03448DD2D}" name="Column1181"/>
    <tableColumn id="1201" xr3:uid="{CC9A9767-E69C-1A4F-86A6-8F6E7875CA6F}" name="Column1182"/>
    <tableColumn id="1202" xr3:uid="{D1BE20D6-F3B0-0741-812C-46FB977C5367}" name="Column1183"/>
    <tableColumn id="1203" xr3:uid="{87000F26-434E-5D46-A78C-7E06CD4F8991}" name="Column1184"/>
    <tableColumn id="1204" xr3:uid="{F0F1DA69-B4C4-C848-A29E-481AC4E3C137}" name="Column1185"/>
    <tableColumn id="1205" xr3:uid="{64F04EF9-9D0A-924D-A1F8-F999D60B1B14}" name="Column1186"/>
    <tableColumn id="1206" xr3:uid="{C3D172E1-F760-A948-8BAF-A45A83BD4C1C}" name="Column1187"/>
    <tableColumn id="1207" xr3:uid="{500FD518-2D73-6144-AB57-147FFFFE23C6}" name="Column1188"/>
    <tableColumn id="1208" xr3:uid="{50A91EBA-D058-1947-BA0C-10C494AA3F2B}" name="Column1189"/>
    <tableColumn id="1209" xr3:uid="{CAE2D39E-CA71-6A44-B2DC-85E9CCD259E8}" name="Column1190"/>
    <tableColumn id="1210" xr3:uid="{A0FBD947-620B-FA4F-A946-6C0C2ACF8A4A}" name="Column1191"/>
    <tableColumn id="1211" xr3:uid="{88DF8ECC-3E73-1446-BF97-7B777CDC54A7}" name="Column1192"/>
    <tableColumn id="1212" xr3:uid="{65D356D7-C7C8-5E42-8631-B3219E29EE36}" name="Column1193"/>
    <tableColumn id="1213" xr3:uid="{CEE06120-876B-6048-9FB6-E31440EB625C}" name="Column1194"/>
    <tableColumn id="1214" xr3:uid="{57F1BF49-0888-4B40-835F-C3AC96B97E25}" name="Column1195"/>
    <tableColumn id="1215" xr3:uid="{B940E4D0-2317-CD4D-BF08-7CFE410D79B6}" name="Column1196"/>
    <tableColumn id="1216" xr3:uid="{3956F1DC-DA71-1F41-98A3-81D9069EDF30}" name="Column1197"/>
    <tableColumn id="1217" xr3:uid="{A43C3FB5-1ECF-164C-82AC-35D6F190D80A}" name="Column1198"/>
    <tableColumn id="1218" xr3:uid="{CA418E35-A7B4-C543-A8A4-106B6B49EC77}" name="Column1199"/>
    <tableColumn id="1219" xr3:uid="{AEE215EB-32E8-4A45-A7AF-9DA202FDD3F6}" name="Column1200"/>
    <tableColumn id="1220" xr3:uid="{1C9F2D69-1B15-E54A-A363-D299050FA293}" name="Column1201"/>
    <tableColumn id="1221" xr3:uid="{EA6385E3-3BE3-7241-8ACD-E31B3CCA6919}" name="Column1202"/>
    <tableColumn id="1222" xr3:uid="{960E15AC-F3B0-9B41-AA15-31C60729302C}" name="Column1203"/>
    <tableColumn id="1223" xr3:uid="{0DE8893B-89A1-4E46-B502-371E44C410F2}" name="Column1204"/>
    <tableColumn id="1224" xr3:uid="{2BC1031F-0B3C-264B-A7CB-26F6685D427D}" name="Column1205"/>
    <tableColumn id="1225" xr3:uid="{33A51F9A-88DC-CA4F-B3D9-DC98B9EA9997}" name="Column1206"/>
    <tableColumn id="1226" xr3:uid="{B053C935-C340-684B-958B-78BC6B73514F}" name="Column1207"/>
    <tableColumn id="1227" xr3:uid="{D6ADD14E-0B92-0D4C-9859-96C017E3ACD3}" name="Column1208"/>
    <tableColumn id="1228" xr3:uid="{BC3D53F0-D28B-8241-825E-AC1732CB7CF2}" name="Column1209"/>
    <tableColumn id="1229" xr3:uid="{F08D5244-250E-C94E-89EA-F3B80CA108F8}" name="Column1210"/>
    <tableColumn id="1230" xr3:uid="{9E80B02B-7882-1F4C-A109-C2C3FAE3C9E8}" name="Column1211"/>
    <tableColumn id="1231" xr3:uid="{B08F9DCC-B3FF-F746-9579-0C228E1CDD76}" name="Column1212"/>
    <tableColumn id="1232" xr3:uid="{16DE44CF-E678-7C49-9C97-89DA02CA3CC6}" name="Column1213"/>
    <tableColumn id="1233" xr3:uid="{F322B72D-130D-8B4B-ACC0-785D18D3D1BD}" name="Column1214"/>
    <tableColumn id="1234" xr3:uid="{EA27363F-6474-4E42-AE73-8F443CDED04D}" name="Column1215"/>
    <tableColumn id="1235" xr3:uid="{576B5A08-0B7A-7E4A-ABC9-4ECE58A85F39}" name="Column1216"/>
    <tableColumn id="1236" xr3:uid="{BB56AC15-4DA7-D048-88B3-EFC490230FE9}" name="Column1217"/>
    <tableColumn id="1237" xr3:uid="{31E195C0-9DC1-EC4C-9AEC-22E630B43AA5}" name="Column1218"/>
    <tableColumn id="1238" xr3:uid="{586AF3FC-F34A-8340-88B8-5ECB9440D0E4}" name="Column1219"/>
    <tableColumn id="1239" xr3:uid="{7F169EC6-57DB-B743-84B8-58E4ACE378C8}" name="Column1220"/>
    <tableColumn id="1240" xr3:uid="{2880F7BD-0672-A14F-A72C-58950D84EFAF}" name="Column1221"/>
    <tableColumn id="1241" xr3:uid="{D43A04A3-C58C-9C4E-96AB-99470689BF93}" name="Column1222"/>
    <tableColumn id="1242" xr3:uid="{93923F8E-A143-104F-9F82-2C1B02C8D07F}" name="Column1223"/>
    <tableColumn id="1243" xr3:uid="{57CCF0CA-416C-164D-A840-16EC63BCBEBE}" name="Column1224"/>
    <tableColumn id="1244" xr3:uid="{BB87E86C-3FD1-2749-A324-75A08412A84C}" name="Column1225"/>
    <tableColumn id="1245" xr3:uid="{50AAC49D-3C15-314E-91F9-C13363799ED4}" name="Column1226"/>
    <tableColumn id="1246" xr3:uid="{76E32AAB-0B9D-8C4A-85F6-E5C5F38F4BED}" name="Column1227"/>
    <tableColumn id="1247" xr3:uid="{9D7DCA19-2369-9942-93B1-46CDD9FA0B47}" name="Column1228"/>
    <tableColumn id="1248" xr3:uid="{CE1742F2-6F68-284A-986F-AC0D1E383990}" name="Column1229"/>
    <tableColumn id="1249" xr3:uid="{8A3E65E3-ABD0-BA43-9FDE-09AD72AD09C6}" name="Column1230"/>
    <tableColumn id="1250" xr3:uid="{103801EA-D095-2C4A-8D14-0EE238B0A63D}" name="Column1231"/>
    <tableColumn id="1251" xr3:uid="{810C79E9-A261-DC49-81D9-311080800457}" name="Column1232"/>
    <tableColumn id="1252" xr3:uid="{33B130C3-2F13-514B-B24A-33E8F3A0E3F2}" name="Column1233"/>
    <tableColumn id="1253" xr3:uid="{26D3D263-6951-F845-B047-04F6806D7EA0}" name="Column1234"/>
    <tableColumn id="1254" xr3:uid="{1019F122-7BC8-3449-8726-5827BD7EAD9C}" name="Column1235"/>
    <tableColumn id="1255" xr3:uid="{6EDB85B6-96E5-614E-94DE-5C1FDFDC0613}" name="Column1236"/>
    <tableColumn id="1256" xr3:uid="{4A290950-B4FD-7A45-B254-5E250169E11C}" name="Column1237"/>
    <tableColumn id="1257" xr3:uid="{C7EEB461-80A2-774B-AB4F-9C72A5CC09C0}" name="Column1238"/>
    <tableColumn id="1258" xr3:uid="{D75D9062-ECE0-7F43-94B4-05B340629E02}" name="Column1239"/>
    <tableColumn id="1259" xr3:uid="{E80EB50B-839D-714F-9B94-76478B0B9A94}" name="Column1240"/>
    <tableColumn id="1260" xr3:uid="{A7472682-213A-DA4E-92D8-37870136FF00}" name="Column1241"/>
    <tableColumn id="1261" xr3:uid="{5D38A98D-3001-EF40-A208-864E84D52B55}" name="Column1242"/>
    <tableColumn id="1262" xr3:uid="{EE3A781A-68A3-D044-B4ED-C55CFFD9431E}" name="Column1243"/>
    <tableColumn id="1263" xr3:uid="{EB48E83A-CA46-CC4B-8E80-DFAF15A804CD}" name="Column1244"/>
    <tableColumn id="1264" xr3:uid="{898521FF-8CA1-5249-9855-18E7B29D875F}" name="Column1245"/>
    <tableColumn id="1265" xr3:uid="{DC7A5C0F-A03A-7645-9BD1-7DF9C90AF1FE}" name="Column1246"/>
    <tableColumn id="1266" xr3:uid="{8266B457-AF90-7B40-8DF8-E4FC80AE4E1B}" name="Column1247"/>
    <tableColumn id="1267" xr3:uid="{CF52D75F-CF51-2F4F-83E1-165B2E3103D4}" name="Column1248"/>
    <tableColumn id="1268" xr3:uid="{8C7A54DD-5333-3F49-9A7C-0D8C70D6CB37}" name="Column1249"/>
    <tableColumn id="1269" xr3:uid="{C90A9862-FB22-7141-82CB-A6F10C230078}" name="Column1250"/>
    <tableColumn id="1270" xr3:uid="{9C2741CF-5066-AB44-AAD1-B660C70EFFC4}" name="Column1251"/>
    <tableColumn id="1271" xr3:uid="{95D6F548-96E2-0744-B675-5AF0CAE19E45}" name="Column1252"/>
    <tableColumn id="1272" xr3:uid="{8134805A-8466-BE4D-A2B2-F5E42C232ABD}" name="Column1253"/>
    <tableColumn id="1273" xr3:uid="{3548C1D2-F4E5-1B4C-9F31-CBEC1AA0697D}" name="Column1254"/>
    <tableColumn id="1274" xr3:uid="{A497880C-C579-8145-9B55-C01262C9D891}" name="Column1255"/>
    <tableColumn id="1275" xr3:uid="{880CAF78-912D-5845-833C-CE0FE8826E12}" name="Column1256"/>
    <tableColumn id="1276" xr3:uid="{677B2644-6687-4944-9ADC-F0DF9CEEA64B}" name="Column1257"/>
    <tableColumn id="1277" xr3:uid="{F3A2A580-D66E-D649-94E5-B6D8F6EE13A8}" name="Column1258"/>
    <tableColumn id="1278" xr3:uid="{ED03425E-9721-8943-A724-527A4624ECFC}" name="Column1259"/>
    <tableColumn id="1279" xr3:uid="{09E8CE95-A442-6645-BC23-E47714E8C7B9}" name="Column1260"/>
    <tableColumn id="1280" xr3:uid="{E1690241-DD07-D646-8104-0FA6B1823DA2}" name="Column1261"/>
    <tableColumn id="1281" xr3:uid="{87B98307-7831-7E4E-A3EE-06A893646189}" name="Column1262"/>
    <tableColumn id="1282" xr3:uid="{ED3FB7AE-F0A6-2144-9406-A1891BEDD2B7}" name="Column1263"/>
    <tableColumn id="1283" xr3:uid="{81DB2EB9-93D1-BF46-B39C-56DADB8E3C4F}" name="Column1264"/>
    <tableColumn id="1284" xr3:uid="{708D70A5-16F5-1B42-9EB5-A372FFF5F2B2}" name="Column1265"/>
    <tableColumn id="1285" xr3:uid="{88AE2780-1C7A-684C-B7E6-CC5A3DC83EF1}" name="Column1266"/>
    <tableColumn id="1286" xr3:uid="{8EB29C71-97BF-DC42-984C-977F680AB480}" name="Column1267"/>
    <tableColumn id="1287" xr3:uid="{A55B0546-2D06-9B43-A397-01948451E7EA}" name="Column1268"/>
    <tableColumn id="1288" xr3:uid="{55C6AF69-8641-C348-A130-B144568B76C0}" name="Column1269"/>
    <tableColumn id="1289" xr3:uid="{AC31A648-0587-B846-84C1-1E4D5B2B3AA6}" name="Column1270"/>
    <tableColumn id="1290" xr3:uid="{E15A6726-00B7-554E-BF5F-4B0EF0426DD5}" name="Column1271"/>
    <tableColumn id="1291" xr3:uid="{24102CB2-40A1-DB43-A823-40499D980838}" name="Column1272"/>
    <tableColumn id="1292" xr3:uid="{6EF9D8D6-C39E-F14C-8AEA-8B9A051DCA37}" name="Column1273"/>
    <tableColumn id="1293" xr3:uid="{DAA329A7-BE18-9E4C-ABE4-25D00D349263}" name="Column1274"/>
    <tableColumn id="1294" xr3:uid="{A3F59CED-3FB3-2545-8F5A-59499AC617FD}" name="Column1275"/>
    <tableColumn id="1295" xr3:uid="{861245E1-A174-914A-8D0F-DE7E1A3B0CDA}" name="Column1276"/>
    <tableColumn id="1296" xr3:uid="{57717EEF-7B65-9242-846B-E0EDF18E38DF}" name="Column1277"/>
    <tableColumn id="1297" xr3:uid="{30A29005-582F-F241-8A52-EEE7C98EDE5F}" name="Column1278"/>
    <tableColumn id="1298" xr3:uid="{0C54C289-FB9D-4843-8AA2-ADF8181339B9}" name="Column1279"/>
    <tableColumn id="1299" xr3:uid="{B32286DC-2D8E-174E-AAC3-B665F2C686EE}" name="Column1280"/>
    <tableColumn id="1300" xr3:uid="{7A34F81A-C391-EA47-B8FA-5392BF8CEF80}" name="Column1281"/>
    <tableColumn id="1301" xr3:uid="{7F858E6F-2E08-B74A-BE20-66CD5E09D23E}" name="Column1282"/>
    <tableColumn id="1302" xr3:uid="{2226C3B9-E36F-B644-BAB3-D485154D9C07}" name="Column1283"/>
    <tableColumn id="1303" xr3:uid="{7FE0112C-FA29-B24E-AC8A-780B6287241B}" name="Column1284"/>
    <tableColumn id="1304" xr3:uid="{50051A99-452B-B34E-ABB8-7B8CF54F9477}" name="Column1285"/>
    <tableColumn id="1305" xr3:uid="{392EF1CB-C1A8-7A4C-8A20-BEA2CB01E250}" name="Column1286"/>
    <tableColumn id="1306" xr3:uid="{7A5F0623-E466-A24D-87D8-646B31910A9C}" name="Column1287"/>
    <tableColumn id="1307" xr3:uid="{30CD8F1C-2E5B-4844-9568-4B240CE24847}" name="Column1288"/>
    <tableColumn id="1308" xr3:uid="{C6C223F7-3880-0A4D-B370-4C70271555BC}" name="Column1289"/>
    <tableColumn id="1309" xr3:uid="{832F7A32-5BA7-2E4A-A18F-D38CE3DFF0C3}" name="Column1290"/>
    <tableColumn id="1310" xr3:uid="{EACC49FF-3441-0747-BA9C-37705B5D6CE6}" name="Column1291"/>
    <tableColumn id="1311" xr3:uid="{1665816E-A0A8-0D4A-A2BC-BD6F074B44ED}" name="Column1292"/>
    <tableColumn id="1312" xr3:uid="{0A33359F-B8E3-5741-B9AA-C34A82954641}" name="Column1293"/>
    <tableColumn id="1313" xr3:uid="{839B4CBC-707B-E143-881F-06B72CCBDD13}" name="Column1294"/>
    <tableColumn id="1314" xr3:uid="{F3D3E83B-1E0A-9546-A08C-0417CD41ED1C}" name="Column1295"/>
    <tableColumn id="1315" xr3:uid="{D502C354-A126-5C4C-8017-FCB7C0F61A2A}" name="Column1296"/>
    <tableColumn id="1316" xr3:uid="{6C88E8B9-5C04-984E-A925-7E18CC0E18D3}" name="Column1297"/>
    <tableColumn id="1317" xr3:uid="{45F24F36-E159-C64D-9B12-A9D77C3D54E8}" name="Column1298"/>
    <tableColumn id="1318" xr3:uid="{55DAC842-B9EC-2940-B9F9-1426EF853B86}" name="Column1299"/>
    <tableColumn id="1319" xr3:uid="{FB1CCD02-7D02-0D46-B2C0-8BBF57644C33}" name="Column1300"/>
    <tableColumn id="1320" xr3:uid="{9501609D-862A-D14E-88B0-9865134FEC24}" name="Column1301"/>
    <tableColumn id="1321" xr3:uid="{E6533A68-14F8-124D-AB92-4E1B20364046}" name="Column1302"/>
    <tableColumn id="1322" xr3:uid="{739337B7-88C4-694D-8965-C6F3A3720F3E}" name="Column1303"/>
    <tableColumn id="1323" xr3:uid="{30184D2C-BFEE-644A-B924-1D105924A882}" name="Column1304"/>
    <tableColumn id="1324" xr3:uid="{FBED9BB4-B5DD-0D40-A33B-E18E5544F4B8}" name="Column1305"/>
    <tableColumn id="1325" xr3:uid="{2AFA498F-101B-D745-93BD-AE4C506D53DA}" name="Column1306"/>
    <tableColumn id="1326" xr3:uid="{8CAE2C27-ED8C-D549-8629-A6A188666DCC}" name="Column1307"/>
    <tableColumn id="1327" xr3:uid="{DBA19806-1FDC-0D4B-8961-2D5187BF7538}" name="Column1308"/>
    <tableColumn id="1328" xr3:uid="{BA3E4278-21C9-6B44-8391-D71F57D452FB}" name="Column1309"/>
    <tableColumn id="1329" xr3:uid="{5241349E-37E2-6848-9131-120AB0812CA5}" name="Column1310"/>
    <tableColumn id="1330" xr3:uid="{8B5FD687-F424-844A-BC05-9156ED3175E0}" name="Column1311"/>
    <tableColumn id="1331" xr3:uid="{3B50B480-62B9-7044-9DD7-29D9C72EC3E2}" name="Column1312"/>
    <tableColumn id="1332" xr3:uid="{B9306110-AF20-D94A-B210-21E08892387B}" name="Column1313"/>
    <tableColumn id="1333" xr3:uid="{BF5DEC4B-63FA-0B42-B41B-680FC3EE64DE}" name="Column1314"/>
    <tableColumn id="1334" xr3:uid="{4F0D84F4-D0C1-6E43-95EF-11C3263084FA}" name="Column1315"/>
    <tableColumn id="1335" xr3:uid="{89FF4742-281A-C941-A84D-D0764DE60307}" name="Column1316"/>
    <tableColumn id="1336" xr3:uid="{20F86892-2D75-2F4F-BBE9-DE27C1E99D2D}" name="Column1317"/>
    <tableColumn id="1337" xr3:uid="{313B0DDF-2FE1-AF4E-961B-8BF489E2D369}" name="Column1318"/>
    <tableColumn id="1338" xr3:uid="{CAFA085E-1A51-BC4C-BBF9-E667BAA2AAC1}" name="Column1319"/>
    <tableColumn id="1339" xr3:uid="{F3E81ABC-EA08-2B42-8422-4714C1DB8A09}" name="Column1320"/>
    <tableColumn id="1340" xr3:uid="{7E71E17F-2E11-FA49-83C2-637C530B3CBA}" name="Column1321"/>
    <tableColumn id="1341" xr3:uid="{AB60423F-5AF9-A141-85BF-C1B7D5D6FBDE}" name="Column1322"/>
    <tableColumn id="1342" xr3:uid="{A1B8319A-4BA2-854F-BAC3-C67CFD8C4E7A}" name="Column1323"/>
    <tableColumn id="1343" xr3:uid="{8E643CE3-7829-864F-9784-C76AD34FF433}" name="Column1324"/>
    <tableColumn id="1344" xr3:uid="{B18A5785-698F-774B-8E1D-87340385DC7B}" name="Column1325"/>
    <tableColumn id="1345" xr3:uid="{41BFDAD5-AAF7-AC45-AB97-4E7342409694}" name="Column1326"/>
    <tableColumn id="1346" xr3:uid="{09DDB70E-80AD-004B-8779-2E2A7BFE7BDE}" name="Column1327"/>
    <tableColumn id="1347" xr3:uid="{0D0DF69D-DF9F-8340-9F14-1454DB79599D}" name="Column1328"/>
    <tableColumn id="1348" xr3:uid="{23B80FEB-B689-6542-A3AF-813E9AA72E35}" name="Column1329"/>
    <tableColumn id="1349" xr3:uid="{26190A56-67B5-FE46-BD98-AE4E4F474AAC}" name="Column1330"/>
    <tableColumn id="1350" xr3:uid="{645DD619-40E0-C042-B6D8-1EE64C556674}" name="Column1331"/>
    <tableColumn id="1351" xr3:uid="{373FFAE5-BD07-3C4E-9A5A-FFF0BB9B5A99}" name="Column1332"/>
    <tableColumn id="1352" xr3:uid="{FCA5ECE6-2963-EC4C-B680-3396508A07CA}" name="Column1333"/>
    <tableColumn id="1353" xr3:uid="{01CB1477-85F8-BF4C-9356-8084D2460EBA}" name="Column1334"/>
    <tableColumn id="1354" xr3:uid="{1E7FF4D9-E6D2-5043-AE50-215C8654F82E}" name="Column1335"/>
    <tableColumn id="1355" xr3:uid="{DD3EB34D-5B68-CE46-9748-E01FC1126CD7}" name="Column1336"/>
    <tableColumn id="1356" xr3:uid="{C583817C-B6AF-1444-91CF-691977B12B6E}" name="Column1337"/>
    <tableColumn id="1357" xr3:uid="{00F4C53D-F5A2-C74A-BB39-2857FE5A0C3D}" name="Column1338"/>
    <tableColumn id="1358" xr3:uid="{7E6CFBDD-6D7E-6645-8035-20DDC839E4C0}" name="Column1339"/>
    <tableColumn id="1359" xr3:uid="{D0A160C2-B02F-2747-B5AA-B197FE4D3B1F}" name="Column1340"/>
    <tableColumn id="1360" xr3:uid="{024DBC37-7B31-B34F-ABEC-9D766747F825}" name="Column1341"/>
    <tableColumn id="1361" xr3:uid="{D908DAB1-DCAC-0443-ACB5-DEAA21DCFBBB}" name="Column1342"/>
    <tableColumn id="1362" xr3:uid="{D2EBE77C-3D2C-EB43-8A8F-39CC2F8E3827}" name="Column1343"/>
    <tableColumn id="1363" xr3:uid="{D46CB510-E4D5-E247-A57B-A35A72A1F9B6}" name="Column1344"/>
    <tableColumn id="1364" xr3:uid="{0A3BCDCD-8E4C-3F41-8EEF-A03CDB724448}" name="Column1345"/>
    <tableColumn id="1365" xr3:uid="{E3A0904B-1135-F94B-837B-D94D31262976}" name="Column1346"/>
    <tableColumn id="1366" xr3:uid="{2BD00591-3047-3842-B7D7-183EB7895567}" name="Column1347"/>
    <tableColumn id="1367" xr3:uid="{E2627A91-BFF1-9D4E-A82A-1943F39AF626}" name="Column1348"/>
    <tableColumn id="1368" xr3:uid="{49E0AAB9-3445-664D-920C-4A158B47AD5E}" name="Column1349"/>
    <tableColumn id="1369" xr3:uid="{B670001E-FE4D-F94E-93AA-FD07BB16343B}" name="Column1350"/>
    <tableColumn id="1370" xr3:uid="{4D8B2303-E4E4-CD4E-B990-EA2593BD16B6}" name="Column1351"/>
    <tableColumn id="1371" xr3:uid="{4758847C-B17A-234E-A213-50B2F50818FA}" name="Column1352"/>
    <tableColumn id="1372" xr3:uid="{2026D047-1256-4844-BF34-B271FCA85FB1}" name="Column1353"/>
    <tableColumn id="1373" xr3:uid="{FF283AA2-BDC4-564F-9651-BC4466E14D9D}" name="Column1354"/>
    <tableColumn id="1374" xr3:uid="{07151222-7F37-FA40-830E-87BC2AF99938}" name="Column1355"/>
    <tableColumn id="1375" xr3:uid="{C543A24E-D5B3-0743-A6BA-DE35DCFD7367}" name="Column1356"/>
    <tableColumn id="1376" xr3:uid="{7CB3095D-7C9E-0449-A206-6E9B1DE49BC9}" name="Column1357"/>
    <tableColumn id="1377" xr3:uid="{853DF603-8F26-D24A-BD69-6501F3689B59}" name="Column1358"/>
    <tableColumn id="1378" xr3:uid="{F5560EBE-8D1B-084F-89A9-0E1093341261}" name="Column1359"/>
    <tableColumn id="1379" xr3:uid="{BEE65F00-3EB7-1A4B-8455-8DD5616C718C}" name="Column1360"/>
    <tableColumn id="1380" xr3:uid="{C0B728BC-D3E7-8B45-935D-8FD90778A308}" name="Column1361"/>
    <tableColumn id="1381" xr3:uid="{BF3B0BF2-AE96-564C-B5C0-8BE9C173CE0E}" name="Column1362"/>
    <tableColumn id="1382" xr3:uid="{019018EE-1E19-464E-A9A7-0924B4D03FAF}" name="Column1363"/>
    <tableColumn id="1383" xr3:uid="{BEF83FC3-21C3-2546-8085-C114D5C45917}" name="Column1364"/>
    <tableColumn id="1384" xr3:uid="{853F0975-5D44-824A-A76D-968D6708D9BB}" name="Column1365"/>
    <tableColumn id="1385" xr3:uid="{4107E17B-2973-6246-BB92-09765BC0FA1D}" name="Column1366"/>
    <tableColumn id="1386" xr3:uid="{BC854E84-9B2C-144E-A9C6-6B5BF8E5D9DA}" name="Column1367"/>
    <tableColumn id="1387" xr3:uid="{C7B6E5D6-0A9A-C04B-B2C6-7756E8400315}" name="Column1368"/>
    <tableColumn id="1388" xr3:uid="{DEEB3E20-83AD-214F-AF75-6FD97B0B845D}" name="Column1369"/>
    <tableColumn id="1389" xr3:uid="{3A014213-8BB9-414B-817E-457CBBC6C481}" name="Column1370"/>
    <tableColumn id="1390" xr3:uid="{63E6AF5E-0A89-E844-B187-43D7CD83BFDD}" name="Column1371"/>
    <tableColumn id="1391" xr3:uid="{DD836775-4A9A-F643-A7E2-25737B3780E1}" name="Column1372"/>
    <tableColumn id="1392" xr3:uid="{681472C6-EACB-4D43-9031-81780949A1AC}" name="Column1373"/>
    <tableColumn id="1393" xr3:uid="{06C2E08D-2C3F-E24C-AFA9-5F6871D774D1}" name="Column1374"/>
    <tableColumn id="1394" xr3:uid="{F04397CD-972C-354A-8FA9-1A3295B597D5}" name="Column1375"/>
    <tableColumn id="1395" xr3:uid="{2B9A74F5-194D-A147-892E-BC73014A8E48}" name="Column1376"/>
    <tableColumn id="1396" xr3:uid="{901F74A6-2DF8-2247-9558-851588074C34}" name="Column1377"/>
    <tableColumn id="1397" xr3:uid="{1DD0CD74-0F17-0241-A315-E76876A82943}" name="Column1378"/>
    <tableColumn id="1398" xr3:uid="{CDF5A6D9-1AD3-074F-B4B3-EBA3F06E3F9F}" name="Column1379"/>
    <tableColumn id="1399" xr3:uid="{F2F7E459-4E2F-CD4D-97FF-0BBEC2BEA298}" name="Column1380"/>
    <tableColumn id="1400" xr3:uid="{7EDB358C-ADAE-3A40-8807-B9BE88B0BB29}" name="Column1381"/>
    <tableColumn id="1401" xr3:uid="{A9791538-8CE6-2A4B-838B-28373FD9F1AA}" name="Column1382"/>
    <tableColumn id="1402" xr3:uid="{41298E22-3EE5-F74A-8B1B-D6D5BFE9F395}" name="Column1383"/>
    <tableColumn id="1403" xr3:uid="{F31A4998-4117-464A-81A1-DA26A18345CE}" name="Column1384"/>
    <tableColumn id="1404" xr3:uid="{C5481468-4BD6-014C-B4AE-61659B19843F}" name="Column1385"/>
    <tableColumn id="1405" xr3:uid="{3F1C1583-61BE-9442-9148-C9EFB075ED1F}" name="Column1386"/>
    <tableColumn id="1406" xr3:uid="{F1C7CE35-3EBE-AF4D-B72F-536BC785CA94}" name="Column1387"/>
    <tableColumn id="1407" xr3:uid="{1EBF6512-9585-D34F-8BCE-CC4C2ECF0F00}" name="Column1388"/>
    <tableColumn id="1408" xr3:uid="{2A5C68DE-46B8-3A4A-9427-C47117130C58}" name="Column1389"/>
    <tableColumn id="1409" xr3:uid="{DEE95034-DEF3-0546-BABB-5570F8B6550E}" name="Column1390"/>
    <tableColumn id="1410" xr3:uid="{07C0F17F-30FD-464C-9045-5670D504CE85}" name="Column1391"/>
    <tableColumn id="1411" xr3:uid="{7938358E-32D3-C74A-90DD-D308431DC9E6}" name="Column1392"/>
    <tableColumn id="1412" xr3:uid="{0AD0C8F5-F9E5-6244-AA68-32FCF6E32B1A}" name="Column1393"/>
    <tableColumn id="1413" xr3:uid="{94DD9D02-23BA-B24A-80BD-18F755E011E1}" name="Column1394"/>
    <tableColumn id="1414" xr3:uid="{BD01E3A2-897E-ED43-BE2C-19F30A61E3A8}" name="Column1395"/>
    <tableColumn id="1415" xr3:uid="{0E959F15-86AE-4B49-86FF-0E6444D0E98A}" name="Column1396"/>
    <tableColumn id="1416" xr3:uid="{A6403A94-298A-954B-A7DB-E0F09C189E1C}" name="Column1397"/>
    <tableColumn id="1417" xr3:uid="{B1F30686-AD0E-5E40-B071-5A5136C24F44}" name="Column1398"/>
    <tableColumn id="1418" xr3:uid="{91B9783E-2C01-324B-B011-B93719018D44}" name="Column1399"/>
    <tableColumn id="1419" xr3:uid="{567B7459-026F-C44E-87B2-4ACBD21DA0F3}" name="Column1400"/>
    <tableColumn id="1420" xr3:uid="{DCCD7B63-4B2F-DC4D-99D2-A7146239AC90}" name="Column1401"/>
    <tableColumn id="1421" xr3:uid="{25AA15C4-8A01-6040-A513-3229E2413C90}" name="Column1402"/>
    <tableColumn id="1422" xr3:uid="{C0B3A1CB-7A10-9F43-BDEA-B047105E7C8A}" name="Column1403"/>
    <tableColumn id="1423" xr3:uid="{7F661C3C-8635-8C47-9ACB-B51746765725}" name="Column1404"/>
    <tableColumn id="1424" xr3:uid="{A71D8674-C322-994C-BADB-EB4957B42B93}" name="Column1405"/>
    <tableColumn id="1425" xr3:uid="{4016DC14-11DC-8247-B9DF-ACC2B5370551}" name="Column1406"/>
    <tableColumn id="1426" xr3:uid="{AC344D1B-02C5-5645-9E3A-D9CD941C3241}" name="Column1407"/>
    <tableColumn id="1427" xr3:uid="{E3D9AE5A-D74A-6946-801A-0091D2B3E4D2}" name="Column1408"/>
    <tableColumn id="1428" xr3:uid="{B1A87B4B-FA3F-A34D-B988-6530471A7ADC}" name="Column1409"/>
    <tableColumn id="1429" xr3:uid="{F0C827CD-1691-5741-BBDF-EE446110F5CF}" name="Column1410"/>
    <tableColumn id="1430" xr3:uid="{66669110-C052-BB45-9D84-37A04199AF74}" name="Column1411"/>
    <tableColumn id="1431" xr3:uid="{BA8080AE-6D73-7A4B-B1F8-34C4BC4BB435}" name="Column1412"/>
    <tableColumn id="1432" xr3:uid="{C260743D-1247-8345-962B-A4CFA03A0E65}" name="Column1413"/>
    <tableColumn id="1433" xr3:uid="{A5E1126B-8F96-BB42-B6AD-48F3D45B9A52}" name="Column1414"/>
    <tableColumn id="1434" xr3:uid="{6B693D93-F219-BE45-92B2-1929E40286E9}" name="Column1415"/>
    <tableColumn id="1435" xr3:uid="{2DE6E2D6-832B-B540-9950-D0C0888D89C6}" name="Column1416"/>
    <tableColumn id="1436" xr3:uid="{DD61A878-CCFA-544B-9E91-550F93B395CB}" name="Column1417"/>
    <tableColumn id="1437" xr3:uid="{20EC8493-4CAB-3344-9FD4-16C514D634B6}" name="Column1418"/>
    <tableColumn id="1438" xr3:uid="{F2A93314-53F0-9A4E-98D5-DB13C061DA2F}" name="Column1419"/>
    <tableColumn id="1439" xr3:uid="{6863B32C-D856-544B-98B4-A6409F20E359}" name="Column1420"/>
    <tableColumn id="1440" xr3:uid="{0E4E9CF5-7550-664D-AAF5-A7D1ED78F4E7}" name="Column1421"/>
    <tableColumn id="1441" xr3:uid="{44299825-1C04-FF42-A5D9-46430600E64D}" name="Column1422"/>
    <tableColumn id="1442" xr3:uid="{5B58517A-E42F-224E-AAD1-E020C34A9970}" name="Column1423"/>
    <tableColumn id="1443" xr3:uid="{4D24D87E-21C0-F94B-AE94-8809DF21D90B}" name="Column1424"/>
    <tableColumn id="1444" xr3:uid="{6D7887BB-D938-034D-8B61-1DC6487786F8}" name="Column1425"/>
    <tableColumn id="1445" xr3:uid="{F77F550B-60FE-084D-91C0-AB47A45ABEBD}" name="Column1426"/>
    <tableColumn id="1446" xr3:uid="{4C8556A6-CED4-4945-8B24-67785D983DEA}" name="Column1427"/>
    <tableColumn id="1447" xr3:uid="{B2CECCFF-6FEC-6D4E-9D83-4A60110F98B1}" name="Column1428"/>
    <tableColumn id="1448" xr3:uid="{CCCCC11A-3482-6E41-B445-180FC28AD160}" name="Column1429"/>
    <tableColumn id="1449" xr3:uid="{496BFD80-D45F-3243-9530-69DA39F09323}" name="Column1430"/>
    <tableColumn id="1450" xr3:uid="{8E3A1276-1CC4-DD46-AADC-C641E9E73625}" name="Column1431"/>
    <tableColumn id="1451" xr3:uid="{A4B265EB-C153-A44B-A401-874EC5E41D10}" name="Column1432"/>
    <tableColumn id="1452" xr3:uid="{90AB23EC-724B-3C4C-8EA0-11B0F0568382}" name="Column1433"/>
    <tableColumn id="1453" xr3:uid="{D71358BC-BD0F-CC49-880E-8DA1A4040670}" name="Column1434"/>
    <tableColumn id="1454" xr3:uid="{2EC38B6F-2041-0E4C-A0E4-476A9295A0E4}" name="Column1435"/>
    <tableColumn id="1455" xr3:uid="{8E2184D8-B847-B747-A78C-2B2ADC8416FE}" name="Column1436"/>
    <tableColumn id="1456" xr3:uid="{0DD22012-43DC-AF4D-8FBC-4EB1E61B8B06}" name="Column1437"/>
    <tableColumn id="1457" xr3:uid="{CFFED8F4-0ABF-994C-93C5-D787FAFFF60C}" name="Column1438"/>
    <tableColumn id="1458" xr3:uid="{A7FC33ED-E037-F94D-A96A-1EB1FEC94796}" name="Column1439"/>
    <tableColumn id="1459" xr3:uid="{3A664C48-A845-C948-895D-75A381969A15}" name="Column1440"/>
    <tableColumn id="1460" xr3:uid="{E3EBD28C-F0AD-3C48-8015-9C7FFB173802}" name="Column1441"/>
    <tableColumn id="1461" xr3:uid="{CF8B2857-FAC7-1748-807C-FD811A67B747}" name="Column1442"/>
    <tableColumn id="1462" xr3:uid="{6C40AA7A-7094-5F43-83B3-D8E4C886DE3E}" name="Column1443"/>
    <tableColumn id="1463" xr3:uid="{0C576B99-8DC1-294F-88D2-9F304ADB95E2}" name="Column1444"/>
    <tableColumn id="1464" xr3:uid="{95D2A360-195F-6D49-B44B-E78C4E636699}" name="Column1445"/>
    <tableColumn id="1465" xr3:uid="{1B573F81-B732-654F-8689-481A17A23A5A}" name="Column1446"/>
    <tableColumn id="1466" xr3:uid="{F0A49D8D-BFCA-6E46-A32D-7A88AB3FDC6F}" name="Column1447"/>
    <tableColumn id="1467" xr3:uid="{B9A3262C-58E6-1C4B-8306-D40249BA0B80}" name="Column1448"/>
    <tableColumn id="1468" xr3:uid="{3A6E0E88-807C-F44F-B293-A7D83824F3EA}" name="Column1449"/>
    <tableColumn id="1469" xr3:uid="{C8272940-76CC-834E-8375-99CEF7F75179}" name="Column1450"/>
    <tableColumn id="1470" xr3:uid="{91F6A54C-B7EE-1343-9895-56EE4492CFBF}" name="Column1451"/>
    <tableColumn id="1471" xr3:uid="{FDD3996D-FF50-3847-92E3-50A156EDBCC7}" name="Column1452"/>
    <tableColumn id="1472" xr3:uid="{7C44C516-10EA-1D43-AFCE-187E37E88045}" name="Column1453"/>
    <tableColumn id="1473" xr3:uid="{FF046F4E-0FBB-3F4E-BF75-616C2CDDC031}" name="Column1454"/>
    <tableColumn id="1474" xr3:uid="{A44B447E-A84F-8C4C-9509-6E1B719227B5}" name="Column1455"/>
    <tableColumn id="1475" xr3:uid="{43487C10-1988-2947-8458-1D2E12008EB2}" name="Column1456"/>
    <tableColumn id="1476" xr3:uid="{968FB1CA-5E9E-104E-A37C-0AAEA072D1F4}" name="Column1457"/>
    <tableColumn id="1477" xr3:uid="{DB5F90BA-E4A6-C247-A947-BC207F974194}" name="Column1458"/>
    <tableColumn id="1478" xr3:uid="{B0592128-F90D-5047-98C5-85488C55A274}" name="Column1459"/>
    <tableColumn id="1479" xr3:uid="{697F932F-6C5C-014B-9668-2D0FC766B138}" name="Column1460"/>
    <tableColumn id="1480" xr3:uid="{D839F185-7803-FD49-BE31-228CD874853F}" name="Column1461"/>
    <tableColumn id="1481" xr3:uid="{A299173A-571C-EF49-8DF4-5FA61084200D}" name="Column1462"/>
    <tableColumn id="1482" xr3:uid="{C9961B38-64F3-4F42-99DA-0A8718F5B8F2}" name="Column1463"/>
    <tableColumn id="1483" xr3:uid="{AD71C4B1-0EA2-A84D-BE10-B0E0C942F0C0}" name="Column1464"/>
    <tableColumn id="1484" xr3:uid="{50D58882-976B-EC40-840A-C73996C175F4}" name="Column1465"/>
    <tableColumn id="1485" xr3:uid="{81394C10-809B-3B43-867F-CE35293E1B7C}" name="Column1466"/>
    <tableColumn id="1486" xr3:uid="{88FD5D5E-F564-944C-9DD5-72FFF5100586}" name="Column1467"/>
    <tableColumn id="1487" xr3:uid="{707580E8-BB9E-2647-A0C0-C3731F6CBC8C}" name="Column1468"/>
    <tableColumn id="1488" xr3:uid="{4CFD9ED7-1A13-F743-A16B-47C9BC1450CE}" name="Column1469"/>
    <tableColumn id="1489" xr3:uid="{17F7C4F4-A178-A14A-8F48-5369C818C6E8}" name="Column1470"/>
    <tableColumn id="1490" xr3:uid="{623E7C36-9C29-1B44-BD4E-D6E8D80805E6}" name="Column1471"/>
    <tableColumn id="1491" xr3:uid="{7EB82C16-BC97-CA4A-AB64-E77C41F23A3A}" name="Column1472"/>
    <tableColumn id="1492" xr3:uid="{52A5E93D-BAF9-7246-9869-B225E9D14F95}" name="Column1473"/>
    <tableColumn id="1493" xr3:uid="{B07B5704-64C2-1A40-A7D8-25C9D4149C33}" name="Column1474"/>
    <tableColumn id="1494" xr3:uid="{8F1898E4-A177-C34F-BD02-40CC3B27D9F0}" name="Column1475"/>
    <tableColumn id="1495" xr3:uid="{DC0D9217-8C21-144B-A51F-8E87A850C34A}" name="Column1476"/>
    <tableColumn id="1496" xr3:uid="{05A976E5-7ECD-A747-B4E6-C55A105F585A}" name="Column1477"/>
    <tableColumn id="1497" xr3:uid="{F8B20F19-EC63-D747-ACB0-3F0F2CBAB82E}" name="Column1478"/>
    <tableColumn id="1498" xr3:uid="{2E175C96-F927-B642-8FFF-EE7E05CBD1F9}" name="Column1479"/>
    <tableColumn id="1499" xr3:uid="{A72EEF4A-7726-B245-B2BE-648DFE9854ED}" name="Column1480"/>
    <tableColumn id="1500" xr3:uid="{3A436081-166F-F44F-B8DA-878FCA33ECA5}" name="Column1481"/>
    <tableColumn id="1501" xr3:uid="{6AC08D36-7D94-3449-B467-D6E1153B5B86}" name="Column1482"/>
    <tableColumn id="1502" xr3:uid="{06DCE76B-8B3A-1F48-B8BC-71D9EA32BF59}" name="Column1483"/>
    <tableColumn id="1503" xr3:uid="{54F1F43F-5380-7D4C-9527-5C5FD732AE8C}" name="Column1484"/>
    <tableColumn id="1504" xr3:uid="{84608FAB-3608-8348-859D-6727263AC46C}" name="Column1485"/>
    <tableColumn id="1505" xr3:uid="{4376BA5C-7669-D44B-B028-BB99BF1CD67D}" name="Column1486"/>
    <tableColumn id="1506" xr3:uid="{67CB52A4-EC3D-F440-8914-2754E1A2BD06}" name="Column1487"/>
    <tableColumn id="1507" xr3:uid="{FAFBE354-898E-C545-BF9C-01B0DAB0A238}" name="Column1488"/>
    <tableColumn id="1508" xr3:uid="{67DBC96E-EDDA-F140-8A53-73C9317936AC}" name="Column1489"/>
    <tableColumn id="1509" xr3:uid="{C880C1DC-B8C2-5D43-A3C3-F3FC91DBB2B9}" name="Column1490"/>
    <tableColumn id="1510" xr3:uid="{2F8573F7-2DCA-984B-B4B4-6C4A6CA85CE5}" name="Column1491"/>
    <tableColumn id="1511" xr3:uid="{4AB5695A-4B69-984E-9B0A-FC87FA4FCFB8}" name="Column1492"/>
    <tableColumn id="1512" xr3:uid="{10D2D65B-B15D-4648-A534-7C7B43FA6261}" name="Column1493"/>
    <tableColumn id="1513" xr3:uid="{9DC906DA-C5BF-3142-9E5A-0A6E9BCD93B5}" name="Column1494"/>
    <tableColumn id="1514" xr3:uid="{022CA2DF-DA20-D144-A3DC-19BFA7644257}" name="Column1495"/>
    <tableColumn id="1515" xr3:uid="{C68E6A37-B7CE-134C-8770-EE500FF3D31B}" name="Column1496"/>
    <tableColumn id="1516" xr3:uid="{721AC023-92BE-8E4F-80F8-D8DE6E67048B}" name="Column1497"/>
    <tableColumn id="1517" xr3:uid="{D34E4C30-CA69-094A-A4D6-438A50022F4A}" name="Column1498"/>
    <tableColumn id="1518" xr3:uid="{1A2BAADC-C49B-A441-B468-72602B578ECD}" name="Column1499"/>
    <tableColumn id="1519" xr3:uid="{0BD13417-A653-C04F-968F-F187777F6081}" name="Column1500"/>
    <tableColumn id="1520" xr3:uid="{1955FE51-D08C-3F44-8E89-497BFCE024E5}" name="Column1501"/>
    <tableColumn id="1521" xr3:uid="{97F1A7C1-85F7-104C-87C4-7C58FDB44E01}" name="Column1502"/>
    <tableColumn id="1522" xr3:uid="{DF42E040-2C4E-F946-A8BE-AEFDB2571A96}" name="Column1503"/>
    <tableColumn id="1523" xr3:uid="{488CD6D0-A274-264D-B939-31A85B3FA46E}" name="Column1504"/>
    <tableColumn id="1524" xr3:uid="{F7B318E6-DD1A-1C48-BE6B-E80383FA6518}" name="Column1505"/>
    <tableColumn id="1525" xr3:uid="{1CD9CB17-4B6F-7547-93B2-55ACC45691D2}" name="Column1506"/>
    <tableColumn id="1526" xr3:uid="{96285480-7A41-F349-9093-63888D4B8912}" name="Column1507"/>
    <tableColumn id="1527" xr3:uid="{2B267554-B93C-F44F-A7ED-465D22D3022E}" name="Column1508"/>
    <tableColumn id="1528" xr3:uid="{023BBF52-C6D4-2441-8608-E86E954FC42B}" name="Column1509"/>
    <tableColumn id="1529" xr3:uid="{CB78B3FA-F4E9-964A-B49B-42F95D7CA74F}" name="Column1510"/>
    <tableColumn id="1530" xr3:uid="{E1BC80EB-8EAE-A74C-9D89-828E20F07845}" name="Column1511"/>
    <tableColumn id="1531" xr3:uid="{B5E7BE5F-F203-E941-A2F5-1D247BB89706}" name="Column1512"/>
    <tableColumn id="1532" xr3:uid="{34609D4D-1150-4844-B4BD-29B8AF8D62A9}" name="Column1513"/>
    <tableColumn id="1533" xr3:uid="{584B2912-CA99-8C47-B173-E7F87A72A87F}" name="Column1514"/>
    <tableColumn id="1534" xr3:uid="{72E94208-71D4-CB49-9063-D23BB69531FF}" name="Column1515"/>
    <tableColumn id="1535" xr3:uid="{9F0F6939-1234-D04C-A536-4561AF9DACF0}" name="Column1516"/>
    <tableColumn id="1536" xr3:uid="{1C8A7D4C-1B73-254F-B3ED-72010C0E110A}" name="Column1517"/>
    <tableColumn id="1537" xr3:uid="{7396BEB9-87F6-CF48-9399-C49FB5798B1C}" name="Column1518"/>
    <tableColumn id="1538" xr3:uid="{35C48649-6118-2240-A244-F68BB0453FF7}" name="Column1519"/>
    <tableColumn id="1539" xr3:uid="{D51A39C5-7E78-6840-9B35-108A714E34BA}" name="Column1520"/>
    <tableColumn id="1540" xr3:uid="{BFB5A321-820E-A34B-B998-F7DA9B83EF0A}" name="Column1521"/>
    <tableColumn id="1541" xr3:uid="{15E91DC3-2DC0-EA46-84F5-40C0202B56CF}" name="Column1522"/>
    <tableColumn id="1542" xr3:uid="{C0B6F557-9745-7046-B008-32F22AF63C24}" name="Column1523"/>
    <tableColumn id="1543" xr3:uid="{08FBABB8-8028-2A45-8CEB-8A30E92D3612}" name="Column1524"/>
    <tableColumn id="1544" xr3:uid="{B16B2236-DDD9-3C4C-9B8D-4DF8BA3D0DEB}" name="Column1525"/>
    <tableColumn id="1545" xr3:uid="{A084DD56-7228-3A44-8E32-196A352126C6}" name="Column1526"/>
    <tableColumn id="1546" xr3:uid="{A30262B9-C8F2-1148-8EE6-15B0F0A04D1E}" name="Column1527"/>
    <tableColumn id="1547" xr3:uid="{CA613E2C-5105-9745-852C-2B8D6C47D06A}" name="Column1528"/>
    <tableColumn id="1548" xr3:uid="{17CECE5C-0197-2E4B-85F3-03D012046D74}" name="Column1529"/>
    <tableColumn id="1549" xr3:uid="{64AF9D88-A26D-5D45-A5DB-103F34E71C7C}" name="Column1530"/>
    <tableColumn id="1550" xr3:uid="{4A040FAF-A540-0146-BBB4-9E900E9A7B7A}" name="Column1531"/>
    <tableColumn id="1551" xr3:uid="{6B6303B7-446E-0446-9BFE-92F7F22F906B}" name="Column1532"/>
    <tableColumn id="1552" xr3:uid="{21B92051-0887-3349-BE57-13BB0D5EF50D}" name="Column1533"/>
    <tableColumn id="1553" xr3:uid="{26EFC3A4-5452-C748-92D8-519B29D1AA56}" name="Column1534"/>
    <tableColumn id="1554" xr3:uid="{2A0AE0BB-664D-144C-92DB-0CE06426CA4C}" name="Column1535"/>
    <tableColumn id="1555" xr3:uid="{2EF6CB91-6EC6-7E43-8228-C0A38C96D9DE}" name="Column1536"/>
    <tableColumn id="1556" xr3:uid="{301268AB-9E3A-5C49-8717-83C86D6AA0D5}" name="Column1537"/>
    <tableColumn id="1557" xr3:uid="{920D4E91-C668-0244-958C-ED2754F47E95}" name="Column1538"/>
    <tableColumn id="1558" xr3:uid="{0F62E33A-1CA2-CC47-B2A7-9F90B7FB35C8}" name="Column1539"/>
    <tableColumn id="1559" xr3:uid="{A642E9AD-F90B-5140-9FD4-807BA312CD9C}" name="Column1540"/>
    <tableColumn id="1560" xr3:uid="{295438FC-1F76-CA42-AD3D-B07991689582}" name="Column1541"/>
    <tableColumn id="1561" xr3:uid="{96C299D6-9B00-BC45-B378-5F8CFD799C71}" name="Column1542"/>
    <tableColumn id="1562" xr3:uid="{40F1ABBF-8290-D44F-A834-7C4A5ED74377}" name="Column1543"/>
    <tableColumn id="1563" xr3:uid="{D7C8F58C-9C46-DC4C-BE42-6A580986172B}" name="Column1544"/>
    <tableColumn id="1564" xr3:uid="{425E0764-AD36-1546-9757-228738B0D9AA}" name="Column1545"/>
    <tableColumn id="1565" xr3:uid="{B15B1BE6-690A-524D-9881-33BA1E7FF781}" name="Column1546"/>
    <tableColumn id="1566" xr3:uid="{04BBADC3-46DF-9744-826E-403561962FB1}" name="Column1547"/>
    <tableColumn id="1567" xr3:uid="{D5F5CE1C-5E71-0C40-AE70-8985E6A8E652}" name="Column1548"/>
    <tableColumn id="1568" xr3:uid="{54E6E906-EBC0-6A4E-9EC3-5623EF278384}" name="Column1549"/>
    <tableColumn id="1569" xr3:uid="{170C61AF-1A35-DA41-BF85-2F986D220A8D}" name="Column1550"/>
    <tableColumn id="1570" xr3:uid="{1B72CE93-BCC8-7145-A64A-48DC02170260}" name="Column1551"/>
    <tableColumn id="1571" xr3:uid="{A00473C4-1A70-DE4B-B033-09C4F45182C3}" name="Column1552"/>
    <tableColumn id="1572" xr3:uid="{E2B4DCE8-1710-1A4A-BAE4-F9562D64978C}" name="Column1553"/>
    <tableColumn id="1573" xr3:uid="{3E611463-1DF0-954D-9856-342D6E562730}" name="Column1554"/>
    <tableColumn id="1574" xr3:uid="{2634B68B-6652-9D40-9F19-FF3088712B0B}" name="Column1555"/>
    <tableColumn id="1575" xr3:uid="{3518ECA8-3767-464D-823E-C3A2F478E13C}" name="Column1556"/>
    <tableColumn id="1576" xr3:uid="{91571F43-C952-5C48-BA08-109D3CC38872}" name="Column1557"/>
    <tableColumn id="1577" xr3:uid="{46AD784E-667E-334E-B7FC-3456F55FBB57}" name="Column1558"/>
    <tableColumn id="1578" xr3:uid="{ED692883-2D61-4746-96A7-86D55283BE15}" name="Column1559"/>
    <tableColumn id="1579" xr3:uid="{EFC417B7-F933-B34A-BA5A-BC86B89339AE}" name="Column1560"/>
    <tableColumn id="1580" xr3:uid="{484F0D71-AEEA-B64D-9DCC-156845208F32}" name="Column1561"/>
    <tableColumn id="1581" xr3:uid="{24D5700A-3FF7-AC4E-9B62-58893FE991E9}" name="Column1562"/>
    <tableColumn id="1582" xr3:uid="{10534C28-E312-0C43-87B3-7D460D6572BA}" name="Column1563"/>
    <tableColumn id="1583" xr3:uid="{D20145EB-9516-D141-AED4-86BED012A9F8}" name="Column1564"/>
    <tableColumn id="1584" xr3:uid="{97E65AA0-26CF-9141-A7E8-47EEBE7748C2}" name="Column1565"/>
    <tableColumn id="1585" xr3:uid="{A0C065B3-2890-944C-94A7-050634FB0289}" name="Column1566"/>
    <tableColumn id="1586" xr3:uid="{96D2F422-3102-CA4D-8228-911450F937AB}" name="Column1567"/>
    <tableColumn id="1587" xr3:uid="{EE7EF804-E3D6-4A43-BBC2-8739033B9F98}" name="Column1568"/>
    <tableColumn id="1588" xr3:uid="{7D24111C-86B6-8A43-8C4C-42E52DAB1E7D}" name="Column1569"/>
    <tableColumn id="1589" xr3:uid="{AB2C350D-9353-AE4D-AF3E-4F729A64F0E8}" name="Column1570"/>
    <tableColumn id="1590" xr3:uid="{02FA0504-3A23-0C44-BCA0-CB371D446E03}" name="Column1571"/>
    <tableColumn id="1591" xr3:uid="{FDC6378A-DB6A-F049-BD00-4E4CE7471687}" name="Column1572"/>
    <tableColumn id="1592" xr3:uid="{BC3E72FC-B78D-A748-AB0B-D40F9E5384E2}" name="Column1573"/>
    <tableColumn id="1593" xr3:uid="{255E1321-F8E3-324F-96C7-3E580E3C79C0}" name="Column1574"/>
    <tableColumn id="1594" xr3:uid="{3D7D1227-5C93-C046-8994-50CC76FCE662}" name="Column1575"/>
    <tableColumn id="1595" xr3:uid="{DDE1BA62-BAD1-6F4A-9F0D-E0B18EE425AA}" name="Column1576"/>
    <tableColumn id="1596" xr3:uid="{E8F1415B-FF3B-FF48-8BFC-2565E9B55C4F}" name="Column1577"/>
    <tableColumn id="1597" xr3:uid="{6FD03FC1-141B-2D4B-8F12-340030FA5F99}" name="Column1578"/>
    <tableColumn id="1598" xr3:uid="{D1B8273F-2A19-1C44-9C74-3E262FEA6CE5}" name="Column1579"/>
    <tableColumn id="1599" xr3:uid="{FC7D4127-6336-A441-BCD3-F2F4A6EFEB4D}" name="Column1580"/>
    <tableColumn id="1600" xr3:uid="{2BD04C1B-8036-3040-A977-A042860DB682}" name="Column1581"/>
    <tableColumn id="1601" xr3:uid="{E84F2D3A-35CF-1649-9EC8-1E424557DC35}" name="Column1582"/>
    <tableColumn id="1602" xr3:uid="{2037DCCC-5B3A-0247-BE20-5D678FAFE0F3}" name="Column1583"/>
    <tableColumn id="1603" xr3:uid="{4307E436-266A-1142-A850-49E1C0FB4F19}" name="Column1584"/>
    <tableColumn id="1604" xr3:uid="{1D381AEC-6826-5B4D-B4F8-25B821E801AA}" name="Column1585"/>
    <tableColumn id="1605" xr3:uid="{2AC1CCFE-ECBD-F244-8FC3-7528D17D5CEA}" name="Column1586"/>
    <tableColumn id="1606" xr3:uid="{8727C871-9EF8-8C41-A879-4EC81E9C7763}" name="Column1587"/>
    <tableColumn id="1607" xr3:uid="{0252548D-F91F-9D40-97D8-28C89296572B}" name="Column1588"/>
    <tableColumn id="1608" xr3:uid="{7038EBD7-697B-1C4B-B4F8-DCBFC0B041DF}" name="Column1589"/>
    <tableColumn id="1609" xr3:uid="{E2E977A9-0191-3B45-89EF-A1CC6D2FDCA6}" name="Column1590"/>
    <tableColumn id="1610" xr3:uid="{D81E49D0-ABDA-624F-AFC3-28FBA0F9C696}" name="Column1591"/>
    <tableColumn id="1611" xr3:uid="{FECCBC07-C75E-AE40-B0E7-C0EA7AB709A7}" name="Column1592"/>
    <tableColumn id="1612" xr3:uid="{6B301ABA-6F20-5B45-9A2C-D947545FA535}" name="Column1593"/>
    <tableColumn id="1613" xr3:uid="{4EAE9378-A30C-C342-B14C-49ADAE298AB6}" name="Column1594"/>
    <tableColumn id="1614" xr3:uid="{5DCDA7FE-BC40-A643-9CEB-2847DFF5E771}" name="Column1595"/>
    <tableColumn id="1615" xr3:uid="{391ED06A-DE03-C34E-9131-9813B2353E54}" name="Column1596"/>
    <tableColumn id="1616" xr3:uid="{A749BBFC-E2F5-CE46-AC31-3C973A5F8ED9}" name="Column1597"/>
    <tableColumn id="1617" xr3:uid="{8B7A7813-CC82-4247-AEDF-240A60D27606}" name="Column1598"/>
    <tableColumn id="1618" xr3:uid="{A30B42D8-5F99-FA49-A896-BED0DE3AD24E}" name="Column1599"/>
    <tableColumn id="1619" xr3:uid="{E514E0F2-88E9-2543-9B45-85F10A0B9A47}" name="Column1600"/>
    <tableColumn id="1620" xr3:uid="{EA81FF97-C266-464F-9B28-D1DB80A71144}" name="Column1601"/>
    <tableColumn id="1621" xr3:uid="{0B836C17-ED8B-8D4F-9D18-A99A4DCDBE01}" name="Column1602"/>
    <tableColumn id="1622" xr3:uid="{D782DB7C-10B0-494B-A883-6C78A1A88D26}" name="Column1603"/>
    <tableColumn id="1623" xr3:uid="{035E08A9-683B-7840-A5AE-E8C6CEFABF4A}" name="Column1604"/>
    <tableColumn id="1624" xr3:uid="{97AABAC8-216F-CC48-8C73-59079E300B5A}" name="Column1605"/>
    <tableColumn id="1625" xr3:uid="{C0996613-3981-CA44-8EAF-7BCAA8C081CA}" name="Column1606"/>
    <tableColumn id="1626" xr3:uid="{68751891-63FE-534A-9028-09321B6237D5}" name="Column1607"/>
    <tableColumn id="1627" xr3:uid="{57A38E6B-F35E-A94B-A4F2-BE07B1952E4D}" name="Column1608"/>
    <tableColumn id="1628" xr3:uid="{0A6A8D3E-B3C4-A04C-B49B-F6505FD39F32}" name="Column1609"/>
    <tableColumn id="1629" xr3:uid="{F6343A55-2285-4740-85F0-EBD0AB4A0F28}" name="Column1610"/>
    <tableColumn id="1630" xr3:uid="{0BE005FA-6CE3-7D4F-888B-B3A94E4131B0}" name="Column1611"/>
    <tableColumn id="1631" xr3:uid="{2BFEBFCE-CCBA-384B-83EF-F2C6AB7BEDE0}" name="Column1612"/>
    <tableColumn id="1632" xr3:uid="{DFC3D66A-B4F7-1847-8845-1828544D5D96}" name="Column1613"/>
    <tableColumn id="1633" xr3:uid="{66C52044-EF0F-5D48-87E3-B599F2BDDCD1}" name="Column1614"/>
    <tableColumn id="1634" xr3:uid="{567270FC-00AE-6B4E-BF04-BDD8DA21B82D}" name="Column1615"/>
    <tableColumn id="1635" xr3:uid="{BC353125-CCB1-CE46-BE75-146C6A4D0F4C}" name="Column1616"/>
    <tableColumn id="1636" xr3:uid="{010637A2-10D9-894F-9D2B-B69F80296F81}" name="Column1617"/>
    <tableColumn id="1637" xr3:uid="{67B289C4-137B-3F48-A0FA-9C0E8E6AC863}" name="Column1618"/>
    <tableColumn id="1638" xr3:uid="{D51A31EC-3F7E-2C41-9248-A8E649109C8E}" name="Column1619"/>
    <tableColumn id="1639" xr3:uid="{E5A41EAD-A9CC-0C44-A622-0E97A6D81B1E}" name="Column1620"/>
    <tableColumn id="1640" xr3:uid="{36CF3C8A-A422-C140-BAA0-3DECD1A99E9D}" name="Column1621"/>
    <tableColumn id="1641" xr3:uid="{DB45142D-5887-0443-8E93-9560223B0BD0}" name="Column1622"/>
    <tableColumn id="1642" xr3:uid="{7D84BB5F-B4AA-D944-9513-AB5C522ED9E8}" name="Column1623"/>
    <tableColumn id="1643" xr3:uid="{D2C21EBC-C49B-FD46-A93E-CC55EF3CD845}" name="Column1624"/>
    <tableColumn id="1644" xr3:uid="{6609A0AF-C602-0E4E-8E85-1DC3DFE6A262}" name="Column1625"/>
    <tableColumn id="1645" xr3:uid="{7FC83AF1-4D1A-9A4F-A9F7-815D10ED2BC1}" name="Column1626"/>
    <tableColumn id="1646" xr3:uid="{C2817AED-59AE-284C-8009-6865CCCA2BF2}" name="Column1627"/>
    <tableColumn id="1647" xr3:uid="{DFA506FD-013E-F045-B7D7-04C69398542C}" name="Column1628"/>
    <tableColumn id="1648" xr3:uid="{1FA38172-4AAD-B44B-890A-BF0421BF308E}" name="Column1629"/>
    <tableColumn id="1649" xr3:uid="{A0D9D38D-C43E-C149-9EF8-7AAB3813896F}" name="Column1630"/>
    <tableColumn id="1650" xr3:uid="{4890CC80-1412-274E-90AE-E65DFA6E5FBB}" name="Column1631"/>
    <tableColumn id="1651" xr3:uid="{7AFF8909-E222-4345-B48E-26B6E923A712}" name="Column1632"/>
    <tableColumn id="1652" xr3:uid="{0EBD25FB-DB11-1940-AEB9-EB77DFBD3DA6}" name="Column1633"/>
    <tableColumn id="1653" xr3:uid="{E83E78B6-880B-CC4D-8935-069250F2409D}" name="Column1634"/>
    <tableColumn id="1654" xr3:uid="{951375AD-4C12-2846-B28D-617F3F15943B}" name="Column1635"/>
    <tableColumn id="1655" xr3:uid="{DA2390FE-A0EE-674A-8914-9A008EF5AA29}" name="Column1636"/>
    <tableColumn id="1656" xr3:uid="{B6F01BF2-E61D-EA47-A380-F0A5E6C50EB5}" name="Column1637"/>
    <tableColumn id="1657" xr3:uid="{E0C4D34F-A51A-4F4D-BFA1-596146E5C99B}" name="Column1638"/>
    <tableColumn id="1658" xr3:uid="{C021022E-C27B-944C-9AD1-55736EE1C1FC}" name="Column1639"/>
    <tableColumn id="1659" xr3:uid="{6E839A63-8193-284F-98E3-19D26D122DAE}" name="Column1640"/>
    <tableColumn id="1660" xr3:uid="{C8438848-C9AA-DA42-9A84-CCC3B3A6C64A}" name="Column1641"/>
    <tableColumn id="1661" xr3:uid="{D2E44C3E-2D86-314E-8C5F-5DD00BFDE7FF}" name="Column1642"/>
    <tableColumn id="1662" xr3:uid="{F21B94FC-614E-9C43-9E9F-2ACF3787DC83}" name="Column1643"/>
    <tableColumn id="1663" xr3:uid="{CE4C19E2-4BAF-E148-8B39-26CEFACBA8BE}" name="Column1644"/>
    <tableColumn id="1664" xr3:uid="{E4F40DB3-5506-7748-BA4B-40B449869FDC}" name="Column1645"/>
    <tableColumn id="1665" xr3:uid="{8E3E3FEF-4CDC-E341-B4A0-A4C33F660FDD}" name="Column1646"/>
    <tableColumn id="1666" xr3:uid="{ABC800CC-EC9E-C54B-B12B-D907C87F1EE3}" name="Column1647"/>
    <tableColumn id="1667" xr3:uid="{BCD39F1C-665C-EE46-BE4F-2520D0081EA7}" name="Column1648"/>
    <tableColumn id="1668" xr3:uid="{2FDD275F-2BBC-824E-80C8-8249FCAC0DC9}" name="Column1649"/>
    <tableColumn id="1669" xr3:uid="{B60DB0CD-7035-7840-A67F-193104D14100}" name="Column1650"/>
    <tableColumn id="1670" xr3:uid="{C3D3905F-472D-B841-AEA5-7598CADE982F}" name="Column1651"/>
    <tableColumn id="1671" xr3:uid="{3A043DE4-546B-4041-A985-461CEE42CFCA}" name="Column1652"/>
    <tableColumn id="1672" xr3:uid="{F72A8457-EA65-054D-A6BD-B5E504D8D8FF}" name="Column1653"/>
    <tableColumn id="1673" xr3:uid="{3F304D11-39C2-3347-BCB2-2FD680F9CEFF}" name="Column1654"/>
    <tableColumn id="1674" xr3:uid="{1A8C7230-CD11-2D4D-8041-578ABEF84D27}" name="Column1655"/>
    <tableColumn id="1675" xr3:uid="{DC64C499-8181-E646-B536-8AB2BA627381}" name="Column1656"/>
    <tableColumn id="1676" xr3:uid="{F3A1D5EA-B810-5446-A76C-A34DF241EB3C}" name="Column1657"/>
    <tableColumn id="1677" xr3:uid="{6B0D232D-7E86-5F40-8E09-885B4E2B1E4B}" name="Column1658"/>
    <tableColumn id="1678" xr3:uid="{A79310D9-0A94-1D49-A1B1-A250EF30F982}" name="Column1659"/>
    <tableColumn id="1679" xr3:uid="{EF0D15F4-7A0F-C643-8353-E983811C8C14}" name="Column1660"/>
    <tableColumn id="1680" xr3:uid="{97511D9A-BA4C-8348-9350-D6DF36D8052C}" name="Column1661"/>
    <tableColumn id="1681" xr3:uid="{D8CFBA7C-1CD9-1D4A-9A87-5A1D4BC2FA61}" name="Column1662"/>
    <tableColumn id="1682" xr3:uid="{542E9BCA-D582-4641-9ED4-4564F51069E5}" name="Column1663"/>
    <tableColumn id="1683" xr3:uid="{EC3FD43C-F540-164D-AEAD-F269A5EC751E}" name="Column1664"/>
    <tableColumn id="1684" xr3:uid="{0DA8BA11-0734-394C-B82C-3CFDB8AD696D}" name="Column1665"/>
    <tableColumn id="1685" xr3:uid="{D618AA4A-7CA1-F041-9E53-752CA846F230}" name="Column1666"/>
    <tableColumn id="1686" xr3:uid="{DC49CB9F-B23F-EB4A-B65E-DCC1EBA402E0}" name="Column1667"/>
    <tableColumn id="1687" xr3:uid="{0C97A10F-5147-344B-A0D7-C3B80C8B0DF6}" name="Column1668"/>
    <tableColumn id="1688" xr3:uid="{ABA0F01D-B93D-FE49-A172-DD279C25C304}" name="Column1669"/>
    <tableColumn id="1689" xr3:uid="{6261DE3E-ED89-F549-B5BA-25593FE1D44B}" name="Column1670"/>
    <tableColumn id="1690" xr3:uid="{4B8D9EFE-7AA3-BE48-9B25-1322FFF8A64D}" name="Column1671"/>
    <tableColumn id="1691" xr3:uid="{0D1E5341-A53D-2949-A103-D04602ED764B}" name="Column1672"/>
    <tableColumn id="1692" xr3:uid="{DB9035D0-0B03-EC49-BA49-1BC83C08B9D1}" name="Column1673"/>
    <tableColumn id="1693" xr3:uid="{60313886-877D-874C-B867-320E0137A69D}" name="Column1674"/>
    <tableColumn id="1694" xr3:uid="{33709342-CAA5-9F4B-BCFA-9881DDFB19AC}" name="Column1675"/>
    <tableColumn id="1695" xr3:uid="{B8D1A7B2-475F-1040-9E3C-446B67FA219D}" name="Column1676"/>
    <tableColumn id="1696" xr3:uid="{E55010E3-F4E3-1143-BEC8-6E1AFBDC836E}" name="Column1677"/>
    <tableColumn id="1697" xr3:uid="{AA852D4F-CF06-C049-8C20-CA0A86FF8286}" name="Column1678"/>
    <tableColumn id="1698" xr3:uid="{3CD96789-B7FC-0B44-8DFE-09A4F448D77C}" name="Column1679"/>
    <tableColumn id="1699" xr3:uid="{B1EA0C2D-80D3-ED46-A050-105F43E345D9}" name="Column1680"/>
    <tableColumn id="1700" xr3:uid="{8278BECD-8167-F14A-ADC0-98EE19431AAF}" name="Column1681"/>
    <tableColumn id="1701" xr3:uid="{D11915B9-87FD-0E4E-A335-477AE96EE05A}" name="Column1682"/>
    <tableColumn id="1702" xr3:uid="{BC285EFD-44A7-F046-BB46-18786F32B68C}" name="Column1683"/>
    <tableColumn id="1703" xr3:uid="{A7691957-D728-9841-A16E-016CFE6B9214}" name="Column1684"/>
    <tableColumn id="1704" xr3:uid="{25C4B142-5FDA-194B-B9E0-FE59E406FD40}" name="Column1685"/>
    <tableColumn id="1705" xr3:uid="{F196A00E-8AD6-8F42-8BBE-A0236F588F7B}" name="Column1686"/>
    <tableColumn id="1706" xr3:uid="{315546FB-F6BD-E447-B54C-E85CACFC94B0}" name="Column1687"/>
    <tableColumn id="1707" xr3:uid="{A8BCC1BD-695C-6B4B-B524-22664FFEBA10}" name="Column1688"/>
    <tableColumn id="1708" xr3:uid="{C1496C0C-F3D2-E34C-82D6-B64451F9A2CA}" name="Column1689"/>
    <tableColumn id="1709" xr3:uid="{27D1A24E-CE8B-D14E-ACEF-BE516051C35B}" name="Column1690"/>
    <tableColumn id="1710" xr3:uid="{3E61A171-491B-5A45-BC77-18012D3CF012}" name="Column1691"/>
    <tableColumn id="1711" xr3:uid="{2DB3C34C-EF92-7A47-8CC1-A63A42E71B50}" name="Column1692"/>
    <tableColumn id="1712" xr3:uid="{9431E723-7586-C949-BF03-30F8039C2BA9}" name="Column1693"/>
    <tableColumn id="1713" xr3:uid="{5C1D6039-5B41-8B48-80D4-B79FE0DEE76A}" name="Column1694"/>
    <tableColumn id="1714" xr3:uid="{40F95451-9AF1-824F-9AB9-329A2CD1E0C9}" name="Column1695"/>
    <tableColumn id="1715" xr3:uid="{89B78B37-A2C1-7F40-B582-28BF98302FA4}" name="Column1696"/>
    <tableColumn id="1716" xr3:uid="{A44E65D0-BC58-2241-987A-EDA75F3E6547}" name="Column1697"/>
    <tableColumn id="1717" xr3:uid="{B25C81B4-C876-1A4D-BDD0-EB94C527EDD2}" name="Column1698"/>
    <tableColumn id="1718" xr3:uid="{4D8604BA-A95C-F94A-97F0-31293ACF520A}" name="Column1699"/>
    <tableColumn id="1719" xr3:uid="{BF759080-1990-5E4D-96E0-AAC95084F368}" name="Column1700"/>
    <tableColumn id="1720" xr3:uid="{05265A4C-FE28-184E-8475-DD50B4C53D31}" name="Column1701"/>
    <tableColumn id="1721" xr3:uid="{66E7C003-B022-C44A-A599-E9F92D900100}" name="Column1702"/>
    <tableColumn id="1722" xr3:uid="{5E1EBC38-7C17-6D41-B891-43AF5EA21131}" name="Column1703"/>
    <tableColumn id="1723" xr3:uid="{FEC2C11E-E97B-2B47-A77B-0B70CABAA19B}" name="Column1704"/>
    <tableColumn id="1724" xr3:uid="{422A5FF0-6A59-6E43-97DB-7A04B5E5C31A}" name="Column1705"/>
    <tableColumn id="1725" xr3:uid="{1170D160-3E56-F445-801F-0DB42B1F645A}" name="Column1706"/>
    <tableColumn id="1726" xr3:uid="{D6369D5F-BAE5-A74B-A349-AF11F1EB5805}" name="Column1707"/>
    <tableColumn id="1727" xr3:uid="{167F33CE-D09D-C64A-8462-7FB4DD17FB9B}" name="Column1708"/>
    <tableColumn id="1728" xr3:uid="{17559DBF-0401-FD40-8218-196B7D233AB8}" name="Column1709"/>
    <tableColumn id="1729" xr3:uid="{B50CC00D-1836-3642-9FF8-E3F9A05B407A}" name="Column1710"/>
    <tableColumn id="1730" xr3:uid="{671DE998-F8F2-024D-B3AF-47C563BD8BB3}" name="Column1711"/>
    <tableColumn id="1731" xr3:uid="{53D6D978-D77A-7447-A051-5D4020739394}" name="Column1712"/>
    <tableColumn id="1732" xr3:uid="{8D27B7EF-07FF-234B-9A6A-0199712B57E8}" name="Column1713"/>
    <tableColumn id="1733" xr3:uid="{5252DA70-E3ED-A342-A84E-00FB6ABA3585}" name="Column1714"/>
    <tableColumn id="1734" xr3:uid="{949D721F-8F4B-2845-B1A0-09BA7EE4F473}" name="Column1715"/>
    <tableColumn id="1735" xr3:uid="{0F8B93B1-7EBD-7F40-85B2-FC8E10CA9A8B}" name="Column1716"/>
    <tableColumn id="1736" xr3:uid="{C4FC4AC7-1022-5342-BDFD-E8D7B5EA5B9D}" name="Column1717"/>
    <tableColumn id="1737" xr3:uid="{B7A45AC5-9747-5040-9386-454751344C5D}" name="Column1718"/>
    <tableColumn id="1738" xr3:uid="{62B7B361-6158-864D-8FAF-D29E43BB7EF5}" name="Column1719"/>
    <tableColumn id="1739" xr3:uid="{8D1EC9E8-0A80-8C48-A94E-65D9617C1F68}" name="Column1720"/>
    <tableColumn id="1740" xr3:uid="{48D2E594-45D5-9242-A03E-4A22492629A1}" name="Column1721"/>
    <tableColumn id="1741" xr3:uid="{D8D95169-7FF5-6143-BFF0-C27A297104DD}" name="Column1722"/>
    <tableColumn id="1742" xr3:uid="{B0A5E6B6-F29D-F647-957B-489D983AA7CE}" name="Column1723"/>
    <tableColumn id="1743" xr3:uid="{AFD02229-125A-4343-9A55-95FFEAC4678C}" name="Column1724"/>
    <tableColumn id="1744" xr3:uid="{B58F5084-2DED-A549-9A3D-F434C2FF1F1D}" name="Column1725"/>
    <tableColumn id="1745" xr3:uid="{72B976B9-2F4A-744A-9568-D7825BC957F4}" name="Column1726"/>
    <tableColumn id="1746" xr3:uid="{5CD50C21-9358-674F-AD60-E7A920351FE3}" name="Column1727"/>
    <tableColumn id="1747" xr3:uid="{34F639A4-0D24-E241-92D4-C6E0A9377AC2}" name="Column1728"/>
    <tableColumn id="1748" xr3:uid="{5C5EE73A-6C01-C64E-A272-A909656ADADC}" name="Column1729"/>
    <tableColumn id="1749" xr3:uid="{910FC2EC-78A0-5A4E-8A5F-F556D3A07980}" name="Column1730"/>
    <tableColumn id="1750" xr3:uid="{D09EA938-C2E4-0549-A9E8-9464DB184BAC}" name="Column1731"/>
    <tableColumn id="1751" xr3:uid="{3E420F8E-F66C-B44F-80CE-4EBD27B7201C}" name="Column1732"/>
    <tableColumn id="1752" xr3:uid="{21E34098-3D17-8849-8FF5-6B3931FD16F2}" name="Column1733"/>
    <tableColumn id="1753" xr3:uid="{4ED510A9-EA95-9E46-B805-46840DC02DBF}" name="Column1734"/>
    <tableColumn id="1754" xr3:uid="{2E5E8262-4C19-1C47-B355-85DFE78A7795}" name="Column1735"/>
    <tableColumn id="1755" xr3:uid="{E520083E-DC18-DB4F-B5FA-DD885967C214}" name="Column1736"/>
    <tableColumn id="1756" xr3:uid="{438488AA-B8EC-8349-A0DF-FB1FD03E1B40}" name="Column1737"/>
    <tableColumn id="1757" xr3:uid="{D8322B04-0176-7F4C-91AB-760FF30BFCB2}" name="Column1738"/>
    <tableColumn id="1758" xr3:uid="{9D02F10C-CBC9-9940-8EBA-3FD2A01ADA7B}" name="Column1739"/>
    <tableColumn id="1759" xr3:uid="{538209A0-BA30-764B-A51D-E456B4C88483}" name="Column1740"/>
    <tableColumn id="1760" xr3:uid="{87FE3A7C-ED9F-3642-9D50-24A86995F6D4}" name="Column1741"/>
    <tableColumn id="1761" xr3:uid="{34AB6F03-7F2A-2140-AACC-180F9843107B}" name="Column1742"/>
    <tableColumn id="1762" xr3:uid="{4D3BCA8D-5CC7-4249-B3DC-B5E78747E619}" name="Column1743"/>
    <tableColumn id="1763" xr3:uid="{8C3F6D1D-6666-E048-8DD7-475B6C57D354}" name="Column1744"/>
    <tableColumn id="1764" xr3:uid="{B5F0AA2B-1846-3A47-B4BE-DB9BDE25708D}" name="Column1745"/>
    <tableColumn id="1765" xr3:uid="{FE088138-4C38-B841-984E-15025AC5943B}" name="Column1746"/>
    <tableColumn id="1766" xr3:uid="{1B2BFCCB-36DC-D64C-AE9D-F5B6DCDF0250}" name="Column1747"/>
    <tableColumn id="1767" xr3:uid="{C19970DA-6DDA-2B45-A245-F031F4CA6CB9}" name="Column1748"/>
    <tableColumn id="1768" xr3:uid="{29941562-5A16-354C-870F-5019B4AD2D6A}" name="Column1749"/>
    <tableColumn id="1769" xr3:uid="{DAB84C05-0DBE-334F-B277-E080C3310621}" name="Column1750"/>
    <tableColumn id="1770" xr3:uid="{F03F842B-640F-2C46-B42E-7D37CAEB0937}" name="Column1751"/>
    <tableColumn id="1771" xr3:uid="{76C710AC-9C89-3148-A6D3-831F66647184}" name="Column1752"/>
    <tableColumn id="1772" xr3:uid="{1E58BA36-629C-B04B-A5FA-8B415D5BE8C1}" name="Column1753"/>
    <tableColumn id="1773" xr3:uid="{47A418D6-BDD3-D643-9053-52609DB9EC60}" name="Column1754"/>
    <tableColumn id="1774" xr3:uid="{B88D06AD-15F9-B142-BD68-DB92F53B036D}" name="Column1755"/>
    <tableColumn id="1775" xr3:uid="{66EE0938-8581-0448-8AB5-8144DD48F89D}" name="Column1756"/>
    <tableColumn id="1776" xr3:uid="{027F4C82-D2C1-2345-B5C1-86D8C166E14C}" name="Column1757"/>
    <tableColumn id="1777" xr3:uid="{648C633E-B225-734B-B1FA-7AD031EA6D8F}" name="Column1758"/>
    <tableColumn id="1778" xr3:uid="{E5C0C14F-BF1F-7F4F-BBB4-85BA2CA859F8}" name="Column1759"/>
    <tableColumn id="1779" xr3:uid="{3C091B02-ED4A-4346-8704-B8BACB35DE1E}" name="Column1760"/>
    <tableColumn id="1780" xr3:uid="{E5BFEBB5-257A-BC46-9979-D5ADA6858E59}" name="Column1761"/>
    <tableColumn id="1781" xr3:uid="{ED3C1158-0606-A149-A3E6-B9D098E0F857}" name="Column1762"/>
    <tableColumn id="1782" xr3:uid="{EC528E9F-25F8-6B47-A87A-A6B0137EFE48}" name="Column1763"/>
    <tableColumn id="1783" xr3:uid="{43BF2C9E-70DA-0B4C-97ED-7C45BF690CD8}" name="Column1764"/>
    <tableColumn id="1784" xr3:uid="{59EE7C5A-3C20-9041-BC63-B35302EB71B1}" name="Column1765"/>
    <tableColumn id="1785" xr3:uid="{82135B39-9738-3C4B-A857-C5EC4B3BACB3}" name="Column1766"/>
    <tableColumn id="1786" xr3:uid="{B9171F94-E769-5B4A-B675-BA3133025DFE}" name="Column1767"/>
    <tableColumn id="1787" xr3:uid="{37C6DDA7-5775-8447-987B-5804031F9B29}" name="Column1768"/>
    <tableColumn id="1788" xr3:uid="{0A083B4F-4B89-F146-AE84-D451B380464A}" name="Column1769"/>
    <tableColumn id="1789" xr3:uid="{2E857D10-DAE6-134C-AE9C-6E309C5DC8CD}" name="Column1770"/>
    <tableColumn id="1790" xr3:uid="{131735D8-DF0E-FB4D-BD13-47037FD51D9F}" name="Column1771"/>
    <tableColumn id="1791" xr3:uid="{923673D9-CC22-574F-8D7B-8E95A21A0E68}" name="Column1772"/>
    <tableColumn id="1792" xr3:uid="{89093728-BF09-C044-B82A-859C8782A6C7}" name="Column1773"/>
    <tableColumn id="1793" xr3:uid="{52CDA6C9-2F02-BD40-9231-384A0F508EF5}" name="Column1774"/>
    <tableColumn id="1794" xr3:uid="{635F1869-F6A1-2B49-85AA-A5F09B89F2E6}" name="Column1775"/>
    <tableColumn id="1795" xr3:uid="{D24A69F4-56BC-4244-9165-B5F1B2705A3A}" name="Column1776"/>
    <tableColumn id="1796" xr3:uid="{F5647210-E09D-5F47-BE71-A276401F048D}" name="Column1777"/>
    <tableColumn id="1797" xr3:uid="{BDD4A0B0-743D-E149-9EFC-0BD9940BD008}" name="Column1778"/>
    <tableColumn id="1798" xr3:uid="{4E9FA9EA-6F00-5C42-ADF5-486D460E13FE}" name="Column1779"/>
    <tableColumn id="1799" xr3:uid="{526A5850-3F26-2548-AE5A-8D03A1B91769}" name="Column1780"/>
    <tableColumn id="1800" xr3:uid="{919F4A3D-F8AF-E44D-8007-068DBC4ED4AE}" name="Column1781"/>
    <tableColumn id="1801" xr3:uid="{B2D6730D-AB92-E945-8910-C485C7E0E2C4}" name="Column1782"/>
    <tableColumn id="1802" xr3:uid="{3C7C154A-466C-5248-B1D7-88A14994E6BC}" name="Column1783"/>
    <tableColumn id="1803" xr3:uid="{FBA5F2C4-82E2-274E-AA61-06DE84C573D0}" name="Column1784"/>
    <tableColumn id="1804" xr3:uid="{97B13E8A-BE01-D04E-980B-F718EEB74FAC}" name="Column1785"/>
    <tableColumn id="1805" xr3:uid="{E3797ACA-EF15-4D4E-94FB-5992B85E90A9}" name="Column1786"/>
    <tableColumn id="1806" xr3:uid="{B981C5D3-8523-A545-AE9D-76FEC3A73738}" name="Column1787"/>
    <tableColumn id="1807" xr3:uid="{506D873C-86ED-184A-9200-6F6EE429CCA4}" name="Column1788"/>
    <tableColumn id="1808" xr3:uid="{3FE92A67-E7F2-B64F-A78A-C2A377403C75}" name="Column1789"/>
    <tableColumn id="1809" xr3:uid="{AA6FA85E-107F-624C-9CF3-5C674375720E}" name="Column1790"/>
    <tableColumn id="1810" xr3:uid="{5F427D3A-F2F1-2F4F-8F92-8F8D940F3DF9}" name="Column1791"/>
    <tableColumn id="1811" xr3:uid="{0296CFB1-C82E-1542-9EE3-B352614CE454}" name="Column1792"/>
    <tableColumn id="1812" xr3:uid="{D2290C1B-6FB2-C24C-99E5-B7040C8A57BA}" name="Column1793"/>
    <tableColumn id="1813" xr3:uid="{D4AB2F27-8F28-3E4B-B60B-6715A41C1ADA}" name="Column1794"/>
    <tableColumn id="1814" xr3:uid="{9F5788B0-5947-414D-B59E-569A2FB57268}" name="Column1795"/>
    <tableColumn id="1815" xr3:uid="{30C9CD0D-F418-C54E-A533-F8835EBF74C3}" name="Column1796"/>
    <tableColumn id="1816" xr3:uid="{8BE7D697-E9EE-514C-870F-1BA49E424951}" name="Column1797"/>
    <tableColumn id="1817" xr3:uid="{01D31532-12C8-4244-A0B1-923F55D661D1}" name="Column1798"/>
    <tableColumn id="1818" xr3:uid="{4ACA6E31-CCD8-114B-90F6-970A7E990C55}" name="Column1799"/>
    <tableColumn id="1819" xr3:uid="{FCF199CA-CAF4-BD41-B006-F22B2BAB959B}" name="Column1800"/>
    <tableColumn id="1820" xr3:uid="{C3C098B5-ACB6-9143-AD27-BDC3B78B3C21}" name="Column1801"/>
    <tableColumn id="1821" xr3:uid="{537B7121-B817-C047-AF49-EA107446216D}" name="Column1802"/>
    <tableColumn id="1822" xr3:uid="{0FB34BE7-C26E-6440-A45D-14AA5A4BA548}" name="Column1803"/>
    <tableColumn id="1823" xr3:uid="{5334CDD6-E2CA-E440-87B1-60C9A983EE33}" name="Column1804"/>
    <tableColumn id="1824" xr3:uid="{4DC35498-51BE-F442-BB21-289C280F7A22}" name="Column1805"/>
    <tableColumn id="1825" xr3:uid="{7E184C45-9E75-F84E-827D-8B0E575C2890}" name="Column1806"/>
    <tableColumn id="1826" xr3:uid="{8DDE2802-F68C-034E-AE3D-550647966E53}" name="Column1807"/>
    <tableColumn id="1827" xr3:uid="{75E70296-2959-6840-9F74-F2652A96AD35}" name="Column1808"/>
    <tableColumn id="1828" xr3:uid="{20AE04F1-BD38-A141-9E0E-24B7F1143F6D}" name="Column1809"/>
    <tableColumn id="1829" xr3:uid="{A344CA01-E662-574F-9B01-56ADF6924EDB}" name="Column1810"/>
    <tableColumn id="1830" xr3:uid="{5A8A8469-F1E6-6B42-B65D-260AA12E42B4}" name="Column1811"/>
    <tableColumn id="1831" xr3:uid="{C7E6B4FE-14ED-FE42-A20E-981EA7255A17}" name="Column1812"/>
    <tableColumn id="1832" xr3:uid="{CDE3911E-6C70-ED41-9B96-C07877316498}" name="Column1813"/>
    <tableColumn id="1833" xr3:uid="{944E5A3B-6E41-6949-B5E5-BEBEC96FB656}" name="Column1814"/>
    <tableColumn id="1834" xr3:uid="{8A1E5EB8-76D6-0F4C-9E74-92BA65440122}" name="Column1815"/>
    <tableColumn id="1835" xr3:uid="{63BB7E39-ADC3-7841-A253-AA94FCACAE76}" name="Column1816"/>
    <tableColumn id="1836" xr3:uid="{2047390E-5647-FD4A-B8BD-8CEF4CFAC432}" name="Column1817"/>
    <tableColumn id="1837" xr3:uid="{AE362216-BB19-2C4F-8888-5E0682FD6C9C}" name="Column1818"/>
    <tableColumn id="1838" xr3:uid="{D5B71E64-2202-4448-B1A4-4FB614E2032D}" name="Column1819"/>
    <tableColumn id="1839" xr3:uid="{123D57E9-73F0-AA4C-AB2D-1EA8BB757EB1}" name="Column1820"/>
    <tableColumn id="1840" xr3:uid="{D13C2A8D-8640-5246-B32B-26A614C2DB44}" name="Column1821"/>
    <tableColumn id="1841" xr3:uid="{EC90E8CF-F5A4-174C-8AB2-B6D8F1CF1197}" name="Column1822"/>
    <tableColumn id="1842" xr3:uid="{A371F995-81CB-5F48-A371-4BB0B653868A}" name="Column1823"/>
    <tableColumn id="1843" xr3:uid="{E77D6ACC-CA55-A242-801D-2EEEB5F4FE21}" name="Column1824"/>
    <tableColumn id="1844" xr3:uid="{B0445873-9F69-9B4A-B10D-49C4E1A86BD7}" name="Column1825"/>
    <tableColumn id="1845" xr3:uid="{7966D314-2345-9C41-82E2-E1B59956B611}" name="Column1826"/>
    <tableColumn id="1846" xr3:uid="{EB720CB8-EC1A-4D46-933A-44545858D3FF}" name="Column1827"/>
    <tableColumn id="1847" xr3:uid="{C1E07360-3F51-504E-8E86-9E7F3C6C9A4E}" name="Column1828"/>
    <tableColumn id="1848" xr3:uid="{E7840356-7EFD-AD45-83DC-66149126BD25}" name="Column1829"/>
    <tableColumn id="1849" xr3:uid="{AF95B4E2-B7D1-3541-B61E-5CE1E7494995}" name="Column1830"/>
    <tableColumn id="1850" xr3:uid="{EB4D1244-DE53-FE44-B8F1-3DFAB4B8B6D5}" name="Column1831"/>
    <tableColumn id="1851" xr3:uid="{D00E76DA-2D02-4547-B2EA-CD557A048489}" name="Column1832"/>
    <tableColumn id="1852" xr3:uid="{DDCA1251-BE9B-334C-A7EC-88614BEA2EEB}" name="Column1833"/>
    <tableColumn id="1853" xr3:uid="{31354121-FA10-7649-925A-B9E5DBA0C2ED}" name="Column1834"/>
    <tableColumn id="1854" xr3:uid="{52218C00-0C65-904B-BE05-DFF9D1E5E735}" name="Column1835"/>
    <tableColumn id="1855" xr3:uid="{BAC15997-4B68-6F44-8227-5424ABF61003}" name="Column1836"/>
    <tableColumn id="1856" xr3:uid="{7655F644-8955-AF47-9C63-2C96DB4D7C79}" name="Column1837"/>
    <tableColumn id="1857" xr3:uid="{2C5D8FD0-4B01-0F46-A404-0A4BE016410B}" name="Column1838"/>
    <tableColumn id="1858" xr3:uid="{C5C8DC1F-113A-E549-8770-2B8CA850B61B}" name="Column1839"/>
    <tableColumn id="1859" xr3:uid="{D5D393FE-0F8E-E44E-8040-832EBA975477}" name="Column1840"/>
    <tableColumn id="1860" xr3:uid="{EBE2B956-983E-C94E-A4C5-28EEC50724DD}" name="Column1841"/>
    <tableColumn id="1861" xr3:uid="{39A1C200-A631-314D-9055-0A22061BF798}" name="Column1842"/>
    <tableColumn id="1862" xr3:uid="{F1B38CA4-F33F-5649-B811-F085BF2E0252}" name="Column1843"/>
    <tableColumn id="1863" xr3:uid="{5A63DADC-0BAB-564E-ABD2-0EAF468EE8ED}" name="Column1844"/>
    <tableColumn id="1864" xr3:uid="{CDCD5133-1221-7B4A-8906-801DFE477D93}" name="Column1845"/>
    <tableColumn id="1865" xr3:uid="{68F2CC50-0174-F64F-A84C-E78A7D12E34D}" name="Column1846"/>
    <tableColumn id="1866" xr3:uid="{1E224AEA-72C7-C047-82AF-55F16C978052}" name="Column1847"/>
    <tableColumn id="1867" xr3:uid="{62C633E9-CDA9-AB41-BCAF-98E76FE998BD}" name="Column1848"/>
    <tableColumn id="1868" xr3:uid="{80F16562-9A90-8E46-B5C5-C052CB391805}" name="Column1849"/>
    <tableColumn id="1869" xr3:uid="{F823BC06-CD33-D742-9028-2FFE8A764D3C}" name="Column1850"/>
    <tableColumn id="1870" xr3:uid="{83D8726C-C2A3-9C4D-9A9E-BFF24DEF1EAA}" name="Column1851"/>
    <tableColumn id="1871" xr3:uid="{797B3776-E950-D44C-81DE-DED155872F57}" name="Column1852"/>
    <tableColumn id="1872" xr3:uid="{64AAD6D1-E7E6-2341-8C9E-97633108BA09}" name="Column1853"/>
    <tableColumn id="1873" xr3:uid="{395C3D2E-CE38-5148-9CBE-4D58E7EBC5F3}" name="Column1854"/>
    <tableColumn id="1874" xr3:uid="{5AA768D0-203B-0E4A-9B8A-C15D908D2236}" name="Column1855"/>
    <tableColumn id="1875" xr3:uid="{0E005DD7-82B8-6A47-9F20-BA6E85D4A2F2}" name="Column1856"/>
    <tableColumn id="1876" xr3:uid="{A9442162-77F5-A947-81D8-FC0471CC68EB}" name="Column1857"/>
    <tableColumn id="1877" xr3:uid="{63BBFBC3-6E2C-B543-9E31-69EC157D44B6}" name="Column1858"/>
    <tableColumn id="1878" xr3:uid="{E97125A6-0EB3-4C44-AB83-0E096AD89765}" name="Column1859"/>
    <tableColumn id="1879" xr3:uid="{2823CB3C-D1D3-6147-9A74-B98F8E9B5414}" name="Column1860"/>
    <tableColumn id="1880" xr3:uid="{1C2B36BC-1577-944B-A5F6-D9A1FFB14045}" name="Column1861"/>
    <tableColumn id="1881" xr3:uid="{FE381EBB-A020-014C-83BE-CDC971946124}" name="Column1862"/>
    <tableColumn id="1882" xr3:uid="{D39F3859-73A9-AE49-9879-875695FBD56B}" name="Column1863"/>
    <tableColumn id="1883" xr3:uid="{1C0FCB99-E289-6B4C-9AD2-549567911365}" name="Column1864"/>
    <tableColumn id="1884" xr3:uid="{961B9649-11CD-154A-B207-89436B95E78B}" name="Column1865"/>
    <tableColumn id="1885" xr3:uid="{99E40876-4EAE-9B4D-AB34-E80C957EE637}" name="Column1866"/>
    <tableColumn id="1886" xr3:uid="{5644A81F-5B9C-8644-8049-3F745ACE1228}" name="Column1867"/>
    <tableColumn id="1887" xr3:uid="{E63A774E-C7E6-3647-A603-DEF0D7FDD1F3}" name="Column1868"/>
    <tableColumn id="1888" xr3:uid="{D9DFDBA5-7C3E-9449-89FD-46C97F01B591}" name="Column1869"/>
    <tableColumn id="1889" xr3:uid="{B385D954-3EFA-524C-AED4-10CE905B05D9}" name="Column1870"/>
    <tableColumn id="1890" xr3:uid="{06A6733C-6378-7D4E-AA5C-CD08B920F426}" name="Column1871"/>
    <tableColumn id="1891" xr3:uid="{131C4CD0-F938-E443-B857-EA2972EF6F53}" name="Column1872"/>
    <tableColumn id="1892" xr3:uid="{1713BDC1-DBFC-BC42-B12D-2E6C11640FAA}" name="Column1873"/>
    <tableColumn id="1893" xr3:uid="{422F94E8-47CF-BC45-981A-0C439CC29B81}" name="Column1874"/>
    <tableColumn id="1894" xr3:uid="{719246FE-4A31-264E-B6FE-1EF95BC00FE2}" name="Column1875"/>
    <tableColumn id="1895" xr3:uid="{A4C14339-545C-D043-9032-E88DD22280F8}" name="Column1876"/>
    <tableColumn id="1896" xr3:uid="{B9AE0EF0-B791-AE49-95D4-90F2EA90FB22}" name="Column1877"/>
    <tableColumn id="1897" xr3:uid="{9BBBA6F8-0AA8-134E-8854-386B1B572468}" name="Column1878"/>
    <tableColumn id="1898" xr3:uid="{FCC9B262-E7AE-DD4D-8930-240E289BCDCB}" name="Column1879"/>
    <tableColumn id="1899" xr3:uid="{40FD207F-C8ED-AF40-8555-1E0D6A650B3E}" name="Column1880"/>
    <tableColumn id="1900" xr3:uid="{273F475C-8F1B-5A4F-B959-023B0D558CCF}" name="Column1881"/>
    <tableColumn id="1901" xr3:uid="{8D904019-BCB3-7440-A6A6-DFCB2881FA0C}" name="Column1882"/>
    <tableColumn id="1902" xr3:uid="{4D362790-5490-4344-9529-D3B0BDCFA5DF}" name="Column1883"/>
    <tableColumn id="1903" xr3:uid="{0D1A3049-4EE8-CF44-B997-0CB5B533B081}" name="Column1884"/>
    <tableColumn id="1904" xr3:uid="{C2158D48-3505-5A4B-8743-E541201B3004}" name="Column1885"/>
    <tableColumn id="1905" xr3:uid="{7AB4D1B7-9E3E-824C-8505-D61F2917CCD6}" name="Column1886"/>
    <tableColumn id="1906" xr3:uid="{9525F1A0-E1A3-B44E-9A51-9AEFA95F5084}" name="Column1887"/>
    <tableColumn id="1907" xr3:uid="{391B850F-AEF1-1440-9D46-9060040FC9D9}" name="Column1888"/>
    <tableColumn id="1908" xr3:uid="{E6B5B6A1-6D4B-C44F-8997-858BE59CB085}" name="Column1889"/>
    <tableColumn id="1909" xr3:uid="{5E209CB3-E2F8-0A46-9AC3-1A9A6CA379E9}" name="Column1890"/>
    <tableColumn id="1910" xr3:uid="{1AC7BC32-37C0-584C-A513-6D917605A1C3}" name="Column1891"/>
    <tableColumn id="1911" xr3:uid="{4489EBC7-40FB-EE48-9363-CDFAB16C557A}" name="Column1892"/>
    <tableColumn id="1912" xr3:uid="{10057B8C-FFCF-C245-A2A5-1735588B27CE}" name="Column1893"/>
    <tableColumn id="1913" xr3:uid="{A500CE8F-ABD2-B042-A7A9-625F3DB28E38}" name="Column1894"/>
    <tableColumn id="1914" xr3:uid="{6E589900-921D-9142-8001-7A163465EF99}" name="Column1895"/>
    <tableColumn id="1915" xr3:uid="{A05A288D-9EC2-894A-9459-41AB54ADF72D}" name="Column1896"/>
    <tableColumn id="1916" xr3:uid="{3A6CDF96-6963-CE42-AEC7-0E9C75A0D150}" name="Column1897"/>
    <tableColumn id="1917" xr3:uid="{E47C6C2D-CFE0-A14B-8C50-A9DBF604D491}" name="Column1898"/>
    <tableColumn id="1918" xr3:uid="{1FFB3065-CEE7-B342-91F6-B13DFE28A0B7}" name="Column1899"/>
    <tableColumn id="1919" xr3:uid="{9BB611ED-54F1-9647-A76C-7584ECF4A224}" name="Column1900"/>
    <tableColumn id="1920" xr3:uid="{1E74F41A-17D4-CC42-91EC-15D178A005F3}" name="Column1901"/>
    <tableColumn id="1921" xr3:uid="{68708ACC-6370-624B-A3C2-0CE806E9DB9E}" name="Column1902"/>
    <tableColumn id="1922" xr3:uid="{EAB4366E-A2B3-824F-A4CC-13800A08C980}" name="Column1903"/>
    <tableColumn id="1923" xr3:uid="{41900A45-521C-7646-82BD-E0BC08792656}" name="Column1904"/>
    <tableColumn id="1924" xr3:uid="{C177733E-7878-A846-99A2-371CCFA2314D}" name="Column1905"/>
    <tableColumn id="1925" xr3:uid="{03D46770-BA9C-1C48-B712-B58FBD2D8D36}" name="Column1906"/>
    <tableColumn id="1926" xr3:uid="{E5C60480-41E6-1141-9AAC-24F844DF81E6}" name="Column1907"/>
    <tableColumn id="1927" xr3:uid="{8DE3D936-700B-664B-A998-BC0D04926F97}" name="Column1908"/>
    <tableColumn id="1928" xr3:uid="{6CE04DF9-1C4D-764A-9108-FAF8FFB3B1AB}" name="Column1909"/>
    <tableColumn id="1929" xr3:uid="{F731EF51-6ADA-544D-9A79-4025514FD028}" name="Column1910"/>
    <tableColumn id="1930" xr3:uid="{E2B7D4CC-DA0D-1741-A40C-965478EDD700}" name="Column1911"/>
    <tableColumn id="1931" xr3:uid="{79A91A07-BBC3-ED4D-A1C8-029EA9D39BAA}" name="Column1912"/>
    <tableColumn id="1932" xr3:uid="{0E1B9153-9225-B642-90EB-200C7D3D3590}" name="Column1913"/>
    <tableColumn id="1933" xr3:uid="{BA9952FE-8F1C-014F-90F1-FF771C6B958E}" name="Column1914"/>
    <tableColumn id="1934" xr3:uid="{9DA986C5-DF4E-EC46-AEC8-3072BAB0D3C8}" name="Column1915"/>
    <tableColumn id="1935" xr3:uid="{29659F95-1F6F-0449-A9DD-7B5FDDF203E3}" name="Column1916"/>
    <tableColumn id="1936" xr3:uid="{8AD33576-99EE-4B49-BF7E-78CC7C008E78}" name="Column1917"/>
    <tableColumn id="1937" xr3:uid="{E87CABE9-DB16-9346-B448-A7897681EBE8}" name="Column1918"/>
    <tableColumn id="1938" xr3:uid="{3AAD0F65-5EF9-334F-94B2-C68E4CE3D5FA}" name="Column1919"/>
    <tableColumn id="1939" xr3:uid="{22B5FB02-2832-3040-BBA5-8CC614F51DF4}" name="Column1920"/>
    <tableColumn id="1940" xr3:uid="{099C025B-A50B-8C40-BB03-5AEC2F36BC7C}" name="Column1921"/>
    <tableColumn id="1941" xr3:uid="{5F44FD72-64B2-4C43-89FB-1C3DA165B05F}" name="Column1922"/>
    <tableColumn id="1942" xr3:uid="{A267A891-60F0-A640-8F67-D282297746E4}" name="Column1923"/>
    <tableColumn id="1943" xr3:uid="{6262E4AE-7BEB-FC42-B4F6-A354CFC77332}" name="Column1924"/>
    <tableColumn id="1944" xr3:uid="{B086E9FE-A2D9-7F48-A339-D70EB88BEC64}" name="Column1925"/>
    <tableColumn id="1945" xr3:uid="{6633CE89-C32C-2340-8F3D-B805A5BC1519}" name="Column1926"/>
    <tableColumn id="1946" xr3:uid="{66686BAE-B3FA-1F45-B2A0-6BADD29880C0}" name="Column1927"/>
    <tableColumn id="1947" xr3:uid="{209E91AA-12A2-524E-A91F-FD11CE1C4006}" name="Column1928"/>
    <tableColumn id="1948" xr3:uid="{6FB34D73-7E3C-224D-B0A6-C578E32CBD42}" name="Column1929"/>
    <tableColumn id="1949" xr3:uid="{245B8043-609D-B04D-87BE-80E4CF1D798E}" name="Column1930"/>
    <tableColumn id="1950" xr3:uid="{A220BBFE-0BF0-634F-AC55-5F447650F20B}" name="Column1931"/>
    <tableColumn id="1951" xr3:uid="{824B6EDE-443A-2542-8F65-BE32BC56B2FF}" name="Column1932"/>
    <tableColumn id="1952" xr3:uid="{763723A3-4639-3F42-B78B-5946140FA1F0}" name="Column1933"/>
    <tableColumn id="1953" xr3:uid="{3C9B876D-9848-3C41-A3A7-468524546068}" name="Column1934"/>
    <tableColumn id="1954" xr3:uid="{D01EC057-564C-B042-8FB9-E09AFD699EDC}" name="Column1935"/>
    <tableColumn id="1955" xr3:uid="{CB557FBE-736C-FB49-8186-5F616846CED3}" name="Column1936"/>
    <tableColumn id="1956" xr3:uid="{B68F3A25-14F8-6847-8428-6D021028E56C}" name="Column1937"/>
    <tableColumn id="1957" xr3:uid="{7FFC3A85-F3C0-374B-8BD0-CF1E3BAE70E9}" name="Column1938"/>
    <tableColumn id="1958" xr3:uid="{1CA86E3F-DA8A-3548-9545-27849C21F7F8}" name="Column1939"/>
    <tableColumn id="1959" xr3:uid="{916438BF-BC56-D24C-8037-8D7132FCC708}" name="Column1940"/>
    <tableColumn id="1960" xr3:uid="{CC646835-58F6-F64A-9A77-6340BC556A50}" name="Column1941"/>
    <tableColumn id="1961" xr3:uid="{9988F592-161D-534B-B935-60F4D1AD6E87}" name="Column1942"/>
    <tableColumn id="1962" xr3:uid="{BD59EA88-C83A-F44C-B352-471E97A77353}" name="Column1943"/>
    <tableColumn id="1963" xr3:uid="{1D6B6E79-B8AD-7342-A3CA-6FCDD4DDDE90}" name="Column1944"/>
    <tableColumn id="1964" xr3:uid="{4BD5F4BB-180C-8640-B2E6-FF42FDB1AEA0}" name="Column1945"/>
    <tableColumn id="1965" xr3:uid="{3255ADEE-FA9C-4648-A28C-76041BB81EC1}" name="Column1946"/>
    <tableColumn id="1966" xr3:uid="{68AC56E5-DD8D-FE4F-8B52-92D19DC7A72F}" name="Column1947"/>
    <tableColumn id="1967" xr3:uid="{7EEFAB46-F0D8-E44C-AC11-5210A6869568}" name="Column1948"/>
    <tableColumn id="1968" xr3:uid="{0A353EDA-1AD0-574B-9E4F-B0B2259D8C10}" name="Column1949"/>
    <tableColumn id="1969" xr3:uid="{2C4C8D64-298F-9748-B60A-A51ABF2AB8EA}" name="Column1950"/>
    <tableColumn id="1970" xr3:uid="{358C5825-E441-FF48-A736-43BAD5401EE2}" name="Column1951"/>
    <tableColumn id="1971" xr3:uid="{50919A49-8037-E042-ACA8-A2CB5022B064}" name="Column1952"/>
    <tableColumn id="1972" xr3:uid="{F9EE6ABD-B70C-2147-8F39-BC50B1A10580}" name="Column1953"/>
    <tableColumn id="1973" xr3:uid="{65B5B071-E649-F04A-884E-AC0BF37B83EE}" name="Column1954"/>
    <tableColumn id="1974" xr3:uid="{6DFE5C76-FCF9-DE49-85FC-0FAA82176642}" name="Column1955"/>
    <tableColumn id="1975" xr3:uid="{30BAFD18-C4CC-2440-B895-1727F5D937BE}" name="Column1956"/>
    <tableColumn id="1976" xr3:uid="{235A8575-2005-EB45-95EA-5AA398C9BC40}" name="Column1957"/>
    <tableColumn id="1977" xr3:uid="{F48208CD-E2EC-714C-AD48-3924594C972D}" name="Column1958"/>
    <tableColumn id="1978" xr3:uid="{EAE44AD1-3051-5C41-A305-A0AA1FC6D1F8}" name="Column1959"/>
    <tableColumn id="1979" xr3:uid="{8CD9BF85-C2EC-504E-B134-4E6656426AD6}" name="Column1960"/>
    <tableColumn id="1980" xr3:uid="{96FF1A88-8100-DC46-9A44-B1C8B81145DC}" name="Column1961"/>
    <tableColumn id="1981" xr3:uid="{C3B20B65-F1F3-3B47-BEC8-4C94C1883530}" name="Column1962"/>
    <tableColumn id="1982" xr3:uid="{88899502-2B87-AB41-B6A5-D32E65D74506}" name="Column1963"/>
    <tableColumn id="1983" xr3:uid="{0B7B913D-D7AF-254A-9808-3F45D7629FCC}" name="Column1964"/>
    <tableColumn id="1984" xr3:uid="{73F896CC-0116-7243-B6FC-3B5D15DA5E2B}" name="Column1965"/>
    <tableColumn id="1985" xr3:uid="{E92F60B4-5909-CC4B-BD1A-6190FFF3C101}" name="Column1966"/>
    <tableColumn id="1986" xr3:uid="{80B98374-10C2-984E-B8EE-84BF0D84C82F}" name="Column1967"/>
    <tableColumn id="1987" xr3:uid="{4B4FA45A-FAE2-F94C-984C-6F0662BE0433}" name="Column1968"/>
    <tableColumn id="1988" xr3:uid="{F37BC8A0-3860-F34A-A03A-B9F202293971}" name="Column1969"/>
    <tableColumn id="1989" xr3:uid="{3223B571-6E32-FA4B-8D2D-01DC3A940D2C}" name="Column1970"/>
    <tableColumn id="1990" xr3:uid="{DC541FD7-C7FF-E849-B288-A38C9BBD9887}" name="Column1971"/>
    <tableColumn id="1991" xr3:uid="{3A819B78-4830-E544-8BEC-2E9DDAAC8846}" name="Column1972"/>
    <tableColumn id="1992" xr3:uid="{317D8F39-5C03-E344-9E58-C0B96EAAA110}" name="Column1973"/>
    <tableColumn id="1993" xr3:uid="{2C7F67D0-F0C2-4A4F-821F-39B38076FC25}" name="Column1974"/>
    <tableColumn id="1994" xr3:uid="{98212AEE-C177-6A47-8036-F00A4A8F2672}" name="Column1975"/>
    <tableColumn id="1995" xr3:uid="{CD502E9C-0AC7-8F48-B092-21C6285E3B1E}" name="Column1976"/>
    <tableColumn id="1996" xr3:uid="{03C1F5CF-80C1-C248-9F74-6DF4974EB102}" name="Column1977"/>
    <tableColumn id="1997" xr3:uid="{816FB014-151D-B845-BD75-8BCD730AD7A3}" name="Column1978"/>
    <tableColumn id="1998" xr3:uid="{0DA87C14-BDFB-B247-8181-4F05ED8C1840}" name="Column1979"/>
    <tableColumn id="1999" xr3:uid="{B8648634-6506-0746-A323-A5F4882EE720}" name="Column1980"/>
    <tableColumn id="2000" xr3:uid="{475C14E8-0775-EF41-BCBB-1735534973AA}" name="Column1981"/>
    <tableColumn id="2001" xr3:uid="{1F95F97B-5391-654E-B92A-4881856FA163}" name="Column1982"/>
    <tableColumn id="2002" xr3:uid="{43A3D6B3-4763-FE49-AFD3-A93FBD6086BF}" name="Column1983"/>
    <tableColumn id="2003" xr3:uid="{A5D5ACF1-6359-3843-A605-B188A8F9144D}" name="Column1984"/>
    <tableColumn id="2004" xr3:uid="{BF27AD20-2C92-BB4B-B279-299579110EEA}" name="Column1985"/>
    <tableColumn id="2005" xr3:uid="{988B99E5-7515-604C-BC49-5ACCA871CF95}" name="Column1986"/>
    <tableColumn id="2006" xr3:uid="{C2194002-25AA-744F-A20C-CF21367EBB3F}" name="Column1987"/>
    <tableColumn id="2007" xr3:uid="{2C0427B1-B745-5244-B3C0-60E0178DA1DD}" name="Column1988"/>
    <tableColumn id="2008" xr3:uid="{2B427F84-2CAD-1E4F-A97D-8AB486144D64}" name="Column1989"/>
    <tableColumn id="2009" xr3:uid="{7C246B72-C5CE-104C-A145-69F3D511EDE5}" name="Column1990"/>
    <tableColumn id="2010" xr3:uid="{CA6C475D-44DD-BF45-9D3F-53B4AD7C4F33}" name="Column1991"/>
    <tableColumn id="2011" xr3:uid="{0AD0EBA6-D7CA-5342-AE43-8CDC1339A8E3}" name="Column1992"/>
    <tableColumn id="2012" xr3:uid="{82F9049B-480E-9A41-BACF-842F971F759F}" name="Column1993"/>
    <tableColumn id="2013" xr3:uid="{2C3A49B2-0C3B-BE47-92CA-49C0F31F334F}" name="Column1994"/>
    <tableColumn id="2014" xr3:uid="{34BE76E2-8D32-5541-A024-10E45D0CB0F7}" name="Column1995"/>
    <tableColumn id="2015" xr3:uid="{FD85CFB1-09BA-504F-8CFD-DD8C89E00F2A}" name="Column1996"/>
    <tableColumn id="2016" xr3:uid="{877D2164-2AD3-8947-94C3-80BC71F22F5C}" name="Column1997"/>
    <tableColumn id="2017" xr3:uid="{FF33AE70-FC4B-0D48-A0DB-99519F7FC9FE}" name="Column1998"/>
    <tableColumn id="2018" xr3:uid="{85925B8C-6C16-3E4A-973A-EDA82A71E3E3}" name="Column1999"/>
    <tableColumn id="2019" xr3:uid="{1F9B5EA3-62EF-9144-B502-529127F43010}" name="Column2000"/>
    <tableColumn id="2020" xr3:uid="{40BBB518-F2A0-8246-B775-E71C128EDC26}" name="Column2001"/>
    <tableColumn id="2021" xr3:uid="{581C1518-CA38-424F-B18B-D512F4C9DD23}" name="Column2002"/>
    <tableColumn id="2022" xr3:uid="{07BDD327-515C-174B-812F-8B45ABBF96FD}" name="Column2003"/>
    <tableColumn id="2023" xr3:uid="{3F23FF2E-8640-6144-A17D-0EC83B5AD6CD}" name="Column2004"/>
    <tableColumn id="2024" xr3:uid="{18342BBF-BF97-1D48-A746-B47677CD5F95}" name="Column2005"/>
    <tableColumn id="2025" xr3:uid="{2D402A63-97ED-4D47-85A6-72BE9BAAA6CD}" name="Column2006"/>
    <tableColumn id="2026" xr3:uid="{ADB54BF6-E74E-404E-9D1C-DFF2E20B2D2C}" name="Column2007"/>
    <tableColumn id="2027" xr3:uid="{22C8080F-AF12-0444-8FCB-F90E9100CAA6}" name="Column2008"/>
    <tableColumn id="2028" xr3:uid="{6FC7CE3D-8A66-C44A-A5D7-F6E50CF79B2B}" name="Column2009"/>
    <tableColumn id="2029" xr3:uid="{65620181-26C6-BD40-8A9B-E8E6142AC951}" name="Column2010"/>
    <tableColumn id="2030" xr3:uid="{C813B535-77DC-5E4B-9B1D-42D28D235260}" name="Column2011"/>
    <tableColumn id="2031" xr3:uid="{14851E25-6E2E-914C-86F7-A14ADEA9434A}" name="Column2012"/>
    <tableColumn id="2032" xr3:uid="{4C35988A-0DC7-9C48-AA40-6453083F1B52}" name="Column2013"/>
    <tableColumn id="2033" xr3:uid="{A79139AF-D137-3747-90DD-ED426DC77D65}" name="Column2014"/>
    <tableColumn id="2034" xr3:uid="{7244C21A-29F5-E64A-B098-DF8F8E84D464}" name="Column2015"/>
    <tableColumn id="2035" xr3:uid="{3E45370F-B95C-EF4A-8F1E-2344A571AF19}" name="Column2016"/>
    <tableColumn id="2036" xr3:uid="{E3969906-9CC2-EF4E-97EF-DA77C11E76A9}" name="Column2017"/>
    <tableColumn id="2037" xr3:uid="{EC108762-FF15-6644-A48A-D4B6426CFC89}" name="Column2018"/>
    <tableColumn id="2038" xr3:uid="{8E74EF3B-9284-CA47-8209-FC33D953EA16}" name="Column2019"/>
    <tableColumn id="2039" xr3:uid="{8BBD1D7A-980A-DE43-B4DB-CE0E4C7EE68D}" name="Column2020"/>
    <tableColumn id="2040" xr3:uid="{3D41394C-5BCC-9A4B-BC20-F4D17817CB33}" name="Column2021"/>
    <tableColumn id="2041" xr3:uid="{5D2173CD-012A-894B-936A-E10C9AEC6EDD}" name="Column2022"/>
    <tableColumn id="2042" xr3:uid="{8EA91784-2922-8E46-8018-3B1CAD6574D8}" name="Column2023"/>
    <tableColumn id="2043" xr3:uid="{69DE7C16-D0E8-7A41-8321-83AEE082CED1}" name="Column2024"/>
    <tableColumn id="2044" xr3:uid="{39682E10-3F53-9C4C-8607-33DD2B9E00A4}" name="Column2025"/>
    <tableColumn id="2045" xr3:uid="{EC9A38D2-68F5-C048-804C-712C04551227}" name="Column2026"/>
    <tableColumn id="2046" xr3:uid="{EC4C0C22-CBA9-E04E-AC4B-0F201C02F856}" name="Column2027"/>
    <tableColumn id="2047" xr3:uid="{147DE7C9-AF0D-5641-8A1F-017230DF71F6}" name="Column2028"/>
    <tableColumn id="2048" xr3:uid="{1223C78E-DCE1-A144-951E-D96900FAE552}" name="Column2029"/>
    <tableColumn id="2049" xr3:uid="{F09439FF-ECF7-7047-AE0E-6CACE2D7B497}" name="Column2030"/>
    <tableColumn id="2050" xr3:uid="{B768CF10-D585-A34E-BF2A-EC5590011261}" name="Column2031"/>
    <tableColumn id="2051" xr3:uid="{B9ED5A1B-A9DD-B94A-8827-854D54C5D46B}" name="Column2032"/>
    <tableColumn id="2052" xr3:uid="{8C958AF8-B7EA-4C4C-B4BE-3958237002ED}" name="Column2033"/>
    <tableColumn id="2053" xr3:uid="{8844C91A-FC90-CB48-9BA5-47B146948CED}" name="Column2034"/>
    <tableColumn id="2054" xr3:uid="{E31509D7-19E4-F64F-96D0-EA281A4F5D0C}" name="Column2035"/>
    <tableColumn id="2055" xr3:uid="{0C63F15D-4548-CB49-BB53-897F1F880B26}" name="Column2036"/>
    <tableColumn id="2056" xr3:uid="{32568DFE-6241-D84B-8D1F-8F27B6895446}" name="Column2037"/>
    <tableColumn id="2057" xr3:uid="{95C92500-7D44-164B-9525-D3766AFD2878}" name="Column2038"/>
    <tableColumn id="2058" xr3:uid="{402CC385-C85A-1648-903A-31E837905B4B}" name="Column2039"/>
    <tableColumn id="2059" xr3:uid="{FA653A8F-663A-0B45-AAE5-DBB52F402CD5}" name="Column2040"/>
    <tableColumn id="2060" xr3:uid="{908D04E3-59A2-604A-9BD4-58E670D01FA3}" name="Column2041"/>
    <tableColumn id="2061" xr3:uid="{2751872A-9E13-4C4A-823E-9A7EE5106CF8}" name="Column2042"/>
    <tableColumn id="2062" xr3:uid="{9A39E214-C836-5746-AB76-A4DF4F41F82A}" name="Column2043"/>
    <tableColumn id="2063" xr3:uid="{8485514C-42A9-B343-951D-153B9034D694}" name="Column2044"/>
    <tableColumn id="2064" xr3:uid="{7D791B75-A249-184B-AC58-02D20E36038F}" name="Column2045"/>
    <tableColumn id="2065" xr3:uid="{6BBF4526-3362-0C41-B606-742CC18F5E27}" name="Column2046"/>
    <tableColumn id="2066" xr3:uid="{8291C2A4-4AB7-ED49-8837-7ED4B8A2AA4A}" name="Column2047"/>
    <tableColumn id="2067" xr3:uid="{AD9FA1E3-5590-6841-992C-41D74F5733E2}" name="Column2048"/>
    <tableColumn id="2068" xr3:uid="{C5A4F6BF-2194-E34D-9A2B-E93EB15FA303}" name="Column2049"/>
    <tableColumn id="2069" xr3:uid="{3727CEB4-1FE1-4D4B-8E74-5370CC3740C9}" name="Column2050"/>
    <tableColumn id="2070" xr3:uid="{5FD69962-986F-2041-B79E-3841035645ED}" name="Column2051"/>
    <tableColumn id="2071" xr3:uid="{A704C691-4FB1-304B-B584-C08C699F788E}" name="Column2052"/>
    <tableColumn id="2072" xr3:uid="{90B953E0-14E0-9947-87AD-E4AA17CD7885}" name="Column2053"/>
    <tableColumn id="2073" xr3:uid="{F260B1EA-579A-4F43-85F3-03FD5515D842}" name="Column2054"/>
    <tableColumn id="2074" xr3:uid="{A7F56F22-B044-D648-967E-A6BAB22AEBDD}" name="Column2055"/>
    <tableColumn id="2075" xr3:uid="{0DED0116-4857-B544-80E1-28615DD7C3BE}" name="Column2056"/>
    <tableColumn id="2076" xr3:uid="{B5E82E15-ABDE-DD4A-A727-F1522AA4CEE9}" name="Column2057"/>
    <tableColumn id="2077" xr3:uid="{264B436A-11E4-A143-B4DB-DDBFD8DD7759}" name="Column2058"/>
    <tableColumn id="2078" xr3:uid="{10291781-B8FD-A346-8EB1-54B8E86AAE46}" name="Column2059"/>
    <tableColumn id="2079" xr3:uid="{73B68C8E-8AF2-1848-B5F5-B8C1EC7E4DBB}" name="Column2060"/>
    <tableColumn id="2080" xr3:uid="{C783CB45-DFFE-494B-98D7-4877EF2B45BB}" name="Column2061"/>
    <tableColumn id="2081" xr3:uid="{36828BF1-D121-2C45-81B1-76FD98181E4B}" name="Column2062"/>
    <tableColumn id="2082" xr3:uid="{415EC00E-32F2-094A-BA5C-69B445075738}" name="Column2063"/>
    <tableColumn id="2083" xr3:uid="{64C20796-6797-824C-9E37-952422C87976}" name="Column2064"/>
    <tableColumn id="2084" xr3:uid="{D0AF6AAA-E87A-0346-8977-1FE679126A16}" name="Column2065"/>
    <tableColumn id="2085" xr3:uid="{27B0A287-DE84-7849-A533-D875F4BB6989}" name="Column2066"/>
    <tableColumn id="2086" xr3:uid="{8AD8390E-6252-1643-96B2-4409325CF2C7}" name="Column2067"/>
    <tableColumn id="2087" xr3:uid="{CE37F0E6-0944-A246-944E-42220978EB99}" name="Column2068"/>
    <tableColumn id="2088" xr3:uid="{7C42BA90-6A44-FD4F-BD5F-6248874D01C8}" name="Column2069"/>
    <tableColumn id="2089" xr3:uid="{0A6E3A2E-23F1-EA4C-86A2-F733CB60E92E}" name="Column2070"/>
    <tableColumn id="2090" xr3:uid="{2C1EE3DE-92C2-5D45-AA4F-2C079287A78F}" name="Column2071"/>
    <tableColumn id="2091" xr3:uid="{9725CE27-BC91-DB47-81F4-521E1BFE0437}" name="Column2072"/>
    <tableColumn id="2092" xr3:uid="{893AE60A-D718-F748-8A12-06831BD3BB0A}" name="Column2073"/>
    <tableColumn id="2093" xr3:uid="{2F0626D1-E598-B44B-8684-AABD512DD13B}" name="Column2074"/>
    <tableColumn id="2094" xr3:uid="{779EA9B2-6B3F-7647-AD89-E512FFFD495B}" name="Column2075"/>
    <tableColumn id="2095" xr3:uid="{1B3655FB-F9B0-2C41-B14F-5D7AEA0DCA3B}" name="Column2076"/>
    <tableColumn id="2096" xr3:uid="{FB1F2049-4127-964A-AC56-9FDEF88D75AD}" name="Column2077"/>
    <tableColumn id="2097" xr3:uid="{A6D109C2-C088-1E42-BBF5-E26A1D376C40}" name="Column2078"/>
    <tableColumn id="2098" xr3:uid="{EF6C78CD-1746-1244-98C3-E9EDC5EAAC1F}" name="Column2079"/>
    <tableColumn id="2099" xr3:uid="{A2751ECC-44F4-6D44-8949-D7821BE56564}" name="Column2080"/>
    <tableColumn id="2100" xr3:uid="{1C0CFD86-CF3D-CE4C-8EF2-316524CB71A7}" name="Column2081"/>
    <tableColumn id="2101" xr3:uid="{812936B7-16E8-EC44-B608-CAB89FC69CD9}" name="Column2082"/>
    <tableColumn id="2102" xr3:uid="{58F141F5-E005-D54A-813A-DD527FCE2630}" name="Column2083"/>
    <tableColumn id="2103" xr3:uid="{1156745C-19CA-3C43-8401-6D056289E269}" name="Column2084"/>
    <tableColumn id="2104" xr3:uid="{017D96E3-EAC8-F64B-94E3-A1FAF8B8AD48}" name="Column2085"/>
    <tableColumn id="2105" xr3:uid="{0C3F04C8-FAD3-4447-8E24-C996B5F7297F}" name="Column2086"/>
    <tableColumn id="2106" xr3:uid="{A5CC3DCA-4DB9-A04A-8DCA-B1DA34B148EF}" name="Column2087"/>
    <tableColumn id="2107" xr3:uid="{4E408395-2BF7-F04D-9D60-104D86948148}" name="Column2088"/>
    <tableColumn id="2108" xr3:uid="{51CE9EAC-E213-814B-89A3-9CDC080F4D27}" name="Column2089"/>
    <tableColumn id="2109" xr3:uid="{95DA40EF-8CD6-6145-9C29-D5989C1F0401}" name="Column2090"/>
    <tableColumn id="2110" xr3:uid="{32F52AA2-98BA-7F4A-87B3-C063C1DAAE15}" name="Column2091"/>
    <tableColumn id="2111" xr3:uid="{F5BD8AFB-F159-7342-AB44-FBF2E4FE6E28}" name="Column2092"/>
    <tableColumn id="2112" xr3:uid="{D4ABEBCD-BCAD-3840-A46A-6BCCF78A9BE2}" name="Column2093"/>
    <tableColumn id="2113" xr3:uid="{7F7D85FD-6CEB-864E-852A-AB1B24CFBC66}" name="Column2094"/>
    <tableColumn id="2114" xr3:uid="{0EA5EA5F-D87A-894B-B728-AFB889C50D09}" name="Column2095"/>
    <tableColumn id="2115" xr3:uid="{4A4D442D-3194-6241-85C8-3C8C0A81FD84}" name="Column2096"/>
    <tableColumn id="2116" xr3:uid="{9BDF7975-379D-D640-91D3-62DCE75EA26D}" name="Column2097"/>
    <tableColumn id="2117" xr3:uid="{54468726-B1BA-5E4B-85C6-7897978EB958}" name="Column2098"/>
    <tableColumn id="2118" xr3:uid="{18CD354A-D646-104A-9600-BFC346E6B17E}" name="Column2099"/>
    <tableColumn id="2119" xr3:uid="{411D3BF8-E8A1-8243-9F9B-9C1963241028}" name="Column2100"/>
    <tableColumn id="2120" xr3:uid="{774691AC-7D86-3542-8AF3-C2D1D3C20E86}" name="Column2101"/>
    <tableColumn id="2121" xr3:uid="{93BE5C2E-7D14-614F-889E-D742009F4A5C}" name="Column2102"/>
    <tableColumn id="2122" xr3:uid="{DCFEB98F-C23F-724A-98C5-443048A3C76A}" name="Column2103"/>
    <tableColumn id="2123" xr3:uid="{C056BFDB-D402-504E-8C98-0F9C89D8536F}" name="Column2104"/>
    <tableColumn id="2124" xr3:uid="{5F1AC408-037B-6641-9AA3-E382E08D8C02}" name="Column2105"/>
    <tableColumn id="2125" xr3:uid="{C2447E2A-091F-B247-A40C-27D1D7F16E52}" name="Column2106"/>
    <tableColumn id="2126" xr3:uid="{F33A4582-53D4-F445-8B63-B424AEECB17C}" name="Column2107"/>
    <tableColumn id="2127" xr3:uid="{DCBB8C84-D297-A34C-A4CA-FEBCDB527079}" name="Column2108"/>
    <tableColumn id="2128" xr3:uid="{23C47B1E-BE7E-1147-A914-0B4DEE21B8C8}" name="Column2109"/>
    <tableColumn id="2129" xr3:uid="{2DC920BA-B106-9E4F-9EB4-DDA68401997F}" name="Column2110"/>
    <tableColumn id="2130" xr3:uid="{252363B8-0AFC-BB4C-85C0-23FBBEE94BD9}" name="Column2111"/>
    <tableColumn id="2131" xr3:uid="{6F181962-738B-1342-8251-D4041B8E49A7}" name="Column2112"/>
    <tableColumn id="2132" xr3:uid="{797F4D6F-8A8C-2944-8569-1CBBDFBE0C23}" name="Column2113"/>
    <tableColumn id="2133" xr3:uid="{4954DBE1-3AAF-C347-B317-82C68711425A}" name="Column2114"/>
    <tableColumn id="2134" xr3:uid="{314B59D6-3A98-2645-B812-270BA10C0B25}" name="Column2115"/>
    <tableColumn id="2135" xr3:uid="{F7E25CCE-FED5-9542-8F73-FC1F20E3C596}" name="Column2116"/>
    <tableColumn id="2136" xr3:uid="{419862CF-CA29-4248-8857-86BBD7DBD1C6}" name="Column2117"/>
    <tableColumn id="2137" xr3:uid="{16217D15-E6A2-C54E-B526-47A386CAFB34}" name="Column2118"/>
    <tableColumn id="2138" xr3:uid="{D3584410-A669-5041-BC1E-5C5BD168CE0B}" name="Column2119"/>
    <tableColumn id="2139" xr3:uid="{3CF90846-D127-E44F-BFAC-680B193DA49F}" name="Column2120"/>
    <tableColumn id="2140" xr3:uid="{3B206F3B-F80E-1B43-A78F-7524AAD44D20}" name="Column2121"/>
    <tableColumn id="2141" xr3:uid="{A76B5C56-0138-1244-BB42-5376DAEB9ABF}" name="Column2122"/>
    <tableColumn id="2142" xr3:uid="{15DBDD31-CC48-0C4C-9FB6-9A3DA9E61352}" name="Column2123"/>
    <tableColumn id="2143" xr3:uid="{B51F44FE-E124-D040-92B5-A8D920BE2153}" name="Column2124"/>
    <tableColumn id="2144" xr3:uid="{9AA451B3-8BB1-DE4E-85E1-1FAE6E9B6B11}" name="Column2125"/>
    <tableColumn id="2145" xr3:uid="{9F667C10-725C-AA4E-B8BF-B238683D8A6D}" name="Column2126"/>
    <tableColumn id="2146" xr3:uid="{8DBA96BE-6AFC-1940-8CE8-0FA6836C99E0}" name="Column2127"/>
    <tableColumn id="2147" xr3:uid="{28A3FF3A-7B6F-204E-8BA4-0A4563F4D49A}" name="Column2128"/>
    <tableColumn id="2148" xr3:uid="{72379811-2270-2F42-9CD8-8B146E45A8C5}" name="Column2129"/>
    <tableColumn id="2149" xr3:uid="{E550E55B-B084-4D43-9922-CBE06AA70D7D}" name="Column2130"/>
    <tableColumn id="2150" xr3:uid="{513A9327-A778-3641-9238-24294E504A39}" name="Column2131"/>
    <tableColumn id="2151" xr3:uid="{74263767-306A-174B-AB2A-D453B1CE81A5}" name="Column2132"/>
    <tableColumn id="2152" xr3:uid="{76E9ADFC-94E7-0140-B045-22CBF0599568}" name="Column2133"/>
    <tableColumn id="2153" xr3:uid="{B0DEFAF9-2A96-7C4B-9177-9709EF453714}" name="Column2134"/>
    <tableColumn id="2154" xr3:uid="{C85DA007-8297-E940-887D-9FD3F6B6A81C}" name="Column2135"/>
    <tableColumn id="2155" xr3:uid="{019B05F2-20FD-AE49-877B-3FCA608C730C}" name="Column2136"/>
    <tableColumn id="2156" xr3:uid="{ECF7F604-0117-0B46-AB9F-EE538DA4FD89}" name="Column2137"/>
    <tableColumn id="2157" xr3:uid="{DB60191C-5937-8849-8FE1-DE5729442472}" name="Column2138"/>
    <tableColumn id="2158" xr3:uid="{6F4B684D-E070-7C40-B7C1-1457CA3DA1FA}" name="Column2139"/>
    <tableColumn id="2159" xr3:uid="{11C10FDF-282F-3C40-A654-37D302DEC012}" name="Column2140"/>
    <tableColumn id="2160" xr3:uid="{CB78412B-7B54-044D-86E9-BDEA1899F951}" name="Column2141"/>
    <tableColumn id="2161" xr3:uid="{5D9317EA-4965-1746-A600-55D1EE9BB703}" name="Column2142"/>
    <tableColumn id="2162" xr3:uid="{9A566FA6-A11B-8947-81B2-AEA9612559CB}" name="Column2143"/>
    <tableColumn id="2163" xr3:uid="{752649E7-3DBE-7445-9359-6ABF3BCE6F19}" name="Column2144"/>
    <tableColumn id="2164" xr3:uid="{30B633D1-3D6D-E740-AC54-F0FB19C73072}" name="Column2145"/>
    <tableColumn id="2165" xr3:uid="{342EE123-8073-3D49-948F-8954D7AEC8D5}" name="Column2146"/>
    <tableColumn id="2166" xr3:uid="{0EE9C3A5-1C6C-C84B-93D1-9CD2244399D9}" name="Column2147"/>
    <tableColumn id="2167" xr3:uid="{B1B761B8-327C-C646-9A60-5CE9EEFFB751}" name="Column2148"/>
    <tableColumn id="2168" xr3:uid="{0918A34F-9BD2-E146-90F6-672E20E3CF88}" name="Column2149"/>
    <tableColumn id="2169" xr3:uid="{C5EAF660-CB50-3A4D-9301-EF900441CEEB}" name="Column2150"/>
    <tableColumn id="2170" xr3:uid="{4831D045-C0A1-0D47-8A07-4B234E6BE5F9}" name="Column2151"/>
    <tableColumn id="2171" xr3:uid="{7128E296-5B6E-704A-BCE4-72F57762A73A}" name="Column2152"/>
    <tableColumn id="2172" xr3:uid="{9BDB4034-7835-4844-9BD8-0843B25D8BAD}" name="Column2153"/>
    <tableColumn id="2173" xr3:uid="{4C3CB551-1295-8B42-B5EC-3C226D69C212}" name="Column2154"/>
    <tableColumn id="2174" xr3:uid="{756846F9-02C5-9E4F-8D41-50E11E70695A}" name="Column2155"/>
    <tableColumn id="2175" xr3:uid="{9ED124E3-B162-1840-AB61-2E5D747CA051}" name="Column2156"/>
    <tableColumn id="2176" xr3:uid="{2CC7B842-905C-6241-9BF1-A2CD00F3BF70}" name="Column2157"/>
    <tableColumn id="2177" xr3:uid="{2E7D26EE-C134-7141-A808-B5848B8FE113}" name="Column2158"/>
    <tableColumn id="2178" xr3:uid="{8DB4FC16-3DA9-C642-92F8-215C831EBB88}" name="Column2159"/>
    <tableColumn id="2179" xr3:uid="{5AA13B96-7700-D44F-9BC4-031770FD7252}" name="Column2160"/>
    <tableColumn id="2180" xr3:uid="{5DBA4B20-5D04-924A-B734-CAB35B7E2DB3}" name="Column2161"/>
    <tableColumn id="2181" xr3:uid="{1FBBD9EE-C82E-8347-A739-1E8E4EEF26DA}" name="Column2162"/>
    <tableColumn id="2182" xr3:uid="{DA783BDF-8D29-D64B-9969-2028FF6443B4}" name="Column2163"/>
    <tableColumn id="2183" xr3:uid="{893B2DE4-1AA8-0042-BFD4-650931919834}" name="Column2164"/>
    <tableColumn id="2184" xr3:uid="{37188598-C260-6047-8F36-D1C027B5913E}" name="Column2165"/>
    <tableColumn id="2185" xr3:uid="{6FFFEE5A-064F-9040-A6DA-312DDD6CA587}" name="Column2166"/>
    <tableColumn id="2186" xr3:uid="{3FBB7235-34D0-2841-BBCC-419CC786C999}" name="Column2167"/>
    <tableColumn id="2187" xr3:uid="{59F3C7EC-F6AC-0944-8C52-9CE567A8F15F}" name="Column2168"/>
    <tableColumn id="2188" xr3:uid="{6232D30A-329D-4248-8583-E04E14388901}" name="Column2169"/>
    <tableColumn id="2189" xr3:uid="{A12A47FB-9DD1-8C41-859C-DA2F25A4FDB8}" name="Column2170"/>
    <tableColumn id="2190" xr3:uid="{9221DD2F-599A-1F4C-BFE6-1216A56D4696}" name="Column2171"/>
    <tableColumn id="2191" xr3:uid="{D006A7D7-D95E-484F-8BAE-49005A4F09EA}" name="Column2172"/>
    <tableColumn id="2192" xr3:uid="{07E73F9F-10C5-CD41-A144-338353BB73B4}" name="Column2173"/>
    <tableColumn id="2193" xr3:uid="{2277B509-45F7-0C46-BFD1-73545667FE4D}" name="Column2174"/>
    <tableColumn id="2194" xr3:uid="{C5C5213B-FCAE-4D4D-A4D5-9973D0802A8E}" name="Column2175"/>
    <tableColumn id="2195" xr3:uid="{7306AA45-C64D-DB40-A64F-08E31A77F023}" name="Column2176"/>
    <tableColumn id="2196" xr3:uid="{7AAC39E9-9EC8-E443-B509-EA48BD99BE67}" name="Column2177"/>
    <tableColumn id="2197" xr3:uid="{49D7F185-FEFB-D742-B90D-CD0305B04662}" name="Column2178"/>
    <tableColumn id="2198" xr3:uid="{4916960A-81CC-9A43-AA3C-1D1C8009E59B}" name="Column2179"/>
    <tableColumn id="2199" xr3:uid="{D0971FAB-E987-A64D-84CE-D4587A600486}" name="Column2180"/>
    <tableColumn id="2200" xr3:uid="{A80D5056-072A-A84D-8391-6B60C83EC22A}" name="Column2181"/>
    <tableColumn id="2201" xr3:uid="{A5E30CC4-D7F5-EC48-B6EA-FECB11A0E55F}" name="Column2182"/>
    <tableColumn id="2202" xr3:uid="{EEE9B7AC-2B56-2A4B-A831-3DD74329D028}" name="Column2183"/>
    <tableColumn id="2203" xr3:uid="{036A0537-82EB-1B4D-BD45-81EB2EE4DA73}" name="Column2184"/>
    <tableColumn id="2204" xr3:uid="{BBBA3E1F-FBA1-1440-9448-61F0649FCCD9}" name="Column2185"/>
    <tableColumn id="2205" xr3:uid="{7832C430-A36E-D546-8B6C-742661832AFD}" name="Column2186"/>
    <tableColumn id="2206" xr3:uid="{0485F53F-8026-2441-BE33-ADDB899808B3}" name="Column2187"/>
    <tableColumn id="2207" xr3:uid="{B0679C95-0B2C-D049-ABBF-D899D02D290D}" name="Column2188"/>
    <tableColumn id="2208" xr3:uid="{1FEE1AC5-0E64-AB4A-8822-8678E75AC124}" name="Column2189"/>
    <tableColumn id="2209" xr3:uid="{EDA77659-CBF8-BF4F-87E1-705A516A43C4}" name="Column2190"/>
    <tableColumn id="2210" xr3:uid="{59237A00-A08F-E543-BC54-551A05965937}" name="Column2191"/>
    <tableColumn id="2211" xr3:uid="{5A32785A-DA2F-4844-A726-A7FEE5E7E6A2}" name="Column2192"/>
    <tableColumn id="2212" xr3:uid="{EAC5019A-E7A1-094B-87CE-A492BC604DB8}" name="Column2193"/>
    <tableColumn id="2213" xr3:uid="{A1ED907A-8873-5C45-BA21-13E989291049}" name="Column2194"/>
    <tableColumn id="2214" xr3:uid="{EF5D8928-D727-9148-9124-90B2A92F3DBB}" name="Column2195"/>
    <tableColumn id="2215" xr3:uid="{03AD9363-6914-2D40-98EC-69386C3FC523}" name="Column2196"/>
    <tableColumn id="2216" xr3:uid="{914AC79B-41A8-8849-835F-0DA109279645}" name="Column2197"/>
    <tableColumn id="2217" xr3:uid="{A6000DC8-FABC-9642-BCBC-26BDFFB81CDF}" name="Column2198"/>
    <tableColumn id="2218" xr3:uid="{671FE670-51E0-FC44-95B7-55EDF22267B5}" name="Column2199"/>
    <tableColumn id="2219" xr3:uid="{6D405CB8-8B34-0746-B5FA-64FA4D4FDC9C}" name="Column2200"/>
    <tableColumn id="2220" xr3:uid="{4F3252F5-EBFF-9E45-A29E-51116DD707CB}" name="Column2201"/>
    <tableColumn id="2221" xr3:uid="{D426D86A-EDBE-5343-914A-6FAC929CB7A2}" name="Column2202"/>
    <tableColumn id="2222" xr3:uid="{95CDFDA4-A532-AE4A-9866-E9846FC612BB}" name="Column2203"/>
    <tableColumn id="2223" xr3:uid="{A51C5569-DD79-3F45-AC86-3A3D95E7AB67}" name="Column2204"/>
    <tableColumn id="2224" xr3:uid="{96BF5479-2DA3-294E-AB03-93434355330D}" name="Column2205"/>
    <tableColumn id="2225" xr3:uid="{F7B36F1D-E013-6A47-A76D-6DA904DAC3C7}" name="Column2206"/>
    <tableColumn id="2226" xr3:uid="{7D3A8778-FC22-BB4E-9B03-7B1B9949390F}" name="Column2207"/>
    <tableColumn id="2227" xr3:uid="{1EE27174-6AC5-2648-8FFE-EBDD5C3F1AD5}" name="Column2208"/>
    <tableColumn id="2228" xr3:uid="{C28CDE37-9DEF-0640-B540-07B778DAD670}" name="Column2209"/>
    <tableColumn id="2229" xr3:uid="{700B163C-99AB-6A41-AC78-D69A5FE6CA60}" name="Column2210"/>
    <tableColumn id="2230" xr3:uid="{5AD16FB9-7718-6A4B-9DAB-CFC643BC96DD}" name="Column2211"/>
    <tableColumn id="2231" xr3:uid="{BAA5CD8B-7DCB-2146-9BA6-E29EEC31414B}" name="Column2212"/>
    <tableColumn id="2232" xr3:uid="{B545D45D-9CD1-774E-8C94-E2427158A7C5}" name="Column2213"/>
    <tableColumn id="2233" xr3:uid="{C9DDCB31-7827-3C44-A6AC-A7FE67ABDD9B}" name="Column2214"/>
    <tableColumn id="2234" xr3:uid="{E7F00642-7529-D14A-AB47-341962AF944A}" name="Column2215"/>
    <tableColumn id="2235" xr3:uid="{1DE33F5E-C59C-084A-8071-4E5468FBB5F6}" name="Column2216"/>
    <tableColumn id="2236" xr3:uid="{E9921819-344F-E946-8C77-662C973B56C1}" name="Column2217"/>
    <tableColumn id="2237" xr3:uid="{62DE97DA-3AC9-AE4B-B429-67D546231426}" name="Column2218"/>
    <tableColumn id="2238" xr3:uid="{70E128B8-79B8-9149-8054-B6E9E7C14D51}" name="Column2219"/>
    <tableColumn id="2239" xr3:uid="{DA76C022-8366-E24B-96FD-EF0DBFACDF75}" name="Column2220"/>
    <tableColumn id="2240" xr3:uid="{E685100D-2C54-8C41-BB73-1B568B29C780}" name="Column2221"/>
    <tableColumn id="2241" xr3:uid="{B0CEDF80-A8E4-954D-AC7D-5155EBB71D48}" name="Column2222"/>
    <tableColumn id="2242" xr3:uid="{D2066143-33EF-1946-8FCE-7BF8AB79D81F}" name="Column2223"/>
    <tableColumn id="2243" xr3:uid="{9F2C3A5E-CAC1-5B46-A004-3B768CAA04DE}" name="Column2224"/>
    <tableColumn id="2244" xr3:uid="{6C08DB7A-F2B8-2A47-B37E-0D69D9EABB76}" name="Column2225"/>
    <tableColumn id="2245" xr3:uid="{23F35D4F-762E-924B-98CC-DB6F9CEF9F75}" name="Column2226"/>
    <tableColumn id="2246" xr3:uid="{074B377E-FADE-0D45-B44F-1D964CF25694}" name="Column2227"/>
    <tableColumn id="2247" xr3:uid="{6C800A33-82B7-B24E-8C16-16734F8B6437}" name="Column2228"/>
    <tableColumn id="2248" xr3:uid="{AF51AEE5-5DD6-0947-831B-6C36961D1190}" name="Column2229"/>
    <tableColumn id="2249" xr3:uid="{4AC8B7DD-C6F4-864B-91C2-F88F8DFC1042}" name="Column2230"/>
    <tableColumn id="2250" xr3:uid="{B292BDBF-0A13-1642-9BF6-B7308F30F361}" name="Column2231"/>
    <tableColumn id="2251" xr3:uid="{ACDC714A-45A5-5F45-A5AE-59ED4DB11B36}" name="Column2232"/>
    <tableColumn id="2252" xr3:uid="{2D03E96C-7FF5-A847-AD2E-547612D35614}" name="Column2233"/>
    <tableColumn id="2253" xr3:uid="{D3B2D3F9-2702-5C47-8672-6CAB9574387D}" name="Column2234"/>
    <tableColumn id="2254" xr3:uid="{BD54E2AC-089F-0A4D-B9AD-13BC45D10D45}" name="Column2235"/>
    <tableColumn id="2255" xr3:uid="{E691917C-21CF-174D-88CF-F43B16C55A07}" name="Column2236"/>
    <tableColumn id="2256" xr3:uid="{7FFCEF2E-9BD9-2549-ACC5-EF3073D4CF2F}" name="Column2237"/>
    <tableColumn id="2257" xr3:uid="{B6EDB91D-D160-314B-BAD3-7FB654F29358}" name="Column2238"/>
    <tableColumn id="2258" xr3:uid="{04C2BB9F-59A9-4C40-A683-6B0D3ABA81BB}" name="Column2239"/>
    <tableColumn id="2259" xr3:uid="{45F60C87-D611-5840-A9B7-89DF5110AF76}" name="Column2240"/>
    <tableColumn id="2260" xr3:uid="{77491203-7414-B64F-8BB5-87567F167ECE}" name="Column2241"/>
    <tableColumn id="2261" xr3:uid="{DE5541BB-890A-2C45-B3DD-3836696F0CB7}" name="Column2242"/>
    <tableColumn id="2262" xr3:uid="{F7781EC0-0F13-004B-91BE-C13E3009C7F6}" name="Column2243"/>
    <tableColumn id="2263" xr3:uid="{A4B4202A-325F-EC4A-9B0C-65136E3ADDC0}" name="Column2244"/>
    <tableColumn id="2264" xr3:uid="{EA386EB9-7D5F-E14C-80A4-390D8E841BB1}" name="Column2245"/>
    <tableColumn id="2265" xr3:uid="{8E4FB91C-A4D8-6B49-853E-4778F1C5D96C}" name="Column2246"/>
    <tableColumn id="2266" xr3:uid="{9AA1992F-DB5C-F141-9FE0-88F2BA1C89B0}" name="Column2247"/>
    <tableColumn id="2267" xr3:uid="{8A8AC8A2-C355-BD47-8512-116B2052E5DA}" name="Column2248"/>
    <tableColumn id="2268" xr3:uid="{41A40F23-8C4C-F547-8718-04D77DB8DC19}" name="Column2249"/>
    <tableColumn id="2269" xr3:uid="{BEB4C12F-C624-5E4D-A982-781B03C2944D}" name="Column2250"/>
    <tableColumn id="2270" xr3:uid="{67EB2534-F306-104C-8168-21F4E51703C9}" name="Column2251"/>
    <tableColumn id="2271" xr3:uid="{CE9EC1A2-651C-4242-9C01-FF71D68A5F50}" name="Column2252"/>
    <tableColumn id="2272" xr3:uid="{3583B9C8-ECA1-9C47-AFC0-3F72D12A65D8}" name="Column2253"/>
    <tableColumn id="2273" xr3:uid="{C1E9D29A-C48E-B14B-AD46-84E57F263C00}" name="Column2254"/>
    <tableColumn id="2274" xr3:uid="{5D8906CB-B4AD-5442-BD18-9E32CE59198D}" name="Column2255"/>
    <tableColumn id="2275" xr3:uid="{D6A6A2A8-EC7A-CD4B-85D1-7B1848B15329}" name="Column2256"/>
    <tableColumn id="2276" xr3:uid="{7E445EE0-D831-1642-A568-066EF03A3909}" name="Column2257"/>
    <tableColumn id="2277" xr3:uid="{E029EA17-5BA7-5A4B-AE3B-F981A78208DB}" name="Column2258"/>
    <tableColumn id="2278" xr3:uid="{A79FA1AB-8BE8-7B4C-B81C-33EBBD12C865}" name="Column2259"/>
    <tableColumn id="2279" xr3:uid="{FC82184E-18CB-0C42-8864-A50F292FFD00}" name="Column2260"/>
    <tableColumn id="2280" xr3:uid="{C3F36945-08BA-DC46-AC01-47075745547F}" name="Column2261"/>
    <tableColumn id="2281" xr3:uid="{D221F642-D92E-CA49-99D2-513E0A00514F}" name="Column2262"/>
    <tableColumn id="2282" xr3:uid="{39F680BB-45DF-4F46-A3D5-01330FA99A4F}" name="Column2263"/>
    <tableColumn id="2283" xr3:uid="{6FC5142F-ADB5-364B-97A6-2A7C025890FF}" name="Column2264"/>
    <tableColumn id="2284" xr3:uid="{4398A9B9-48D1-B544-975F-EAF758CD0ACA}" name="Column2265"/>
    <tableColumn id="2285" xr3:uid="{5021691E-2157-5E4A-BD87-F1DBB49593FE}" name="Column2266"/>
    <tableColumn id="2286" xr3:uid="{B83380FC-8A26-2148-827C-AAD33E069A77}" name="Column2267"/>
    <tableColumn id="2287" xr3:uid="{A1EC5F86-0593-6E44-BBFA-4236289C0A9A}" name="Column2268"/>
    <tableColumn id="2288" xr3:uid="{1FBA45BA-28DB-884C-8673-90831908A817}" name="Column2269"/>
    <tableColumn id="2289" xr3:uid="{C3ECD2C5-A411-174E-BD2D-AA3190E7F69D}" name="Column2270"/>
    <tableColumn id="2290" xr3:uid="{3A0F171D-51F2-994A-AD33-3AA619BBD012}" name="Column2271"/>
    <tableColumn id="2291" xr3:uid="{81A0F752-1FC3-D842-88C9-0D4570FB49C3}" name="Column2272"/>
    <tableColumn id="2292" xr3:uid="{EC4A9DF7-A962-D145-BC2B-90F37C311D0D}" name="Column2273"/>
    <tableColumn id="2293" xr3:uid="{D3130D8B-2691-EC4E-B401-259C91A5BBA5}" name="Column2274"/>
    <tableColumn id="2294" xr3:uid="{3075DB19-DB21-FD42-B8FB-8080CCCF5476}" name="Column2275"/>
    <tableColumn id="2295" xr3:uid="{5A09EBC6-5512-B84B-AB32-1E3186FAA8ED}" name="Column2276"/>
    <tableColumn id="2296" xr3:uid="{4469CD0E-CA8D-4E43-8756-3B02915B55A9}" name="Column2277"/>
    <tableColumn id="2297" xr3:uid="{C83D14BD-F274-0C49-97EA-7E72997C89DB}" name="Column2278"/>
    <tableColumn id="2298" xr3:uid="{82590DB2-58BC-2C43-9427-0C917917BBA0}" name="Column2279"/>
    <tableColumn id="2299" xr3:uid="{26DE1494-170F-2A43-A4C3-F2EBBA650CB4}" name="Column2280"/>
    <tableColumn id="2300" xr3:uid="{6E4F6132-06ED-8843-B644-1FAD5C1A2565}" name="Column2281"/>
    <tableColumn id="2301" xr3:uid="{604F0E57-7D74-2242-908F-0B73799DEB88}" name="Column2282"/>
    <tableColumn id="2302" xr3:uid="{0454D33E-949F-BA40-872A-824E580EA348}" name="Column2283"/>
    <tableColumn id="2303" xr3:uid="{3F1A294C-A9AD-CE43-B1DE-FA0B97D60741}" name="Column2284"/>
    <tableColumn id="2304" xr3:uid="{CF22AD80-3C92-9B47-960F-AD1E3AB46B14}" name="Column2285"/>
    <tableColumn id="2305" xr3:uid="{0B8DF3B7-E9B8-1941-8BA9-6D6F77B18F7E}" name="Column2286"/>
    <tableColumn id="2306" xr3:uid="{B22EFF2B-3374-3D41-8211-FDD81F7AAA34}" name="Column2287"/>
    <tableColumn id="2307" xr3:uid="{26396178-6790-3241-A08C-5F64FF90DAEB}" name="Column2288"/>
    <tableColumn id="2308" xr3:uid="{D2F1CF9D-96F0-AD4A-928E-7705A1374297}" name="Column2289"/>
    <tableColumn id="2309" xr3:uid="{99D7C931-0B72-F548-B29E-C0529DB2B484}" name="Column2290"/>
    <tableColumn id="2310" xr3:uid="{94F02863-7060-5748-BF93-78EEBC8294CE}" name="Column2291"/>
    <tableColumn id="2311" xr3:uid="{F76564E6-A74B-5345-AB0D-913DCD4FE6A2}" name="Column2292"/>
    <tableColumn id="2312" xr3:uid="{14A67892-2DD5-1244-B8D5-42C5B1E4A40B}" name="Column2293"/>
    <tableColumn id="2313" xr3:uid="{933054D6-EBA3-C046-83C3-CA5C4BA21FB3}" name="Column2294"/>
    <tableColumn id="2314" xr3:uid="{C36B7F55-BDC2-804F-93CB-7986B0CF4728}" name="Column2295"/>
    <tableColumn id="2315" xr3:uid="{2B389740-BFD4-B146-B10B-A4E99A12193F}" name="Column2296"/>
    <tableColumn id="2316" xr3:uid="{C094ED10-53BD-084E-B98D-D698D7F7FF51}" name="Column2297"/>
    <tableColumn id="2317" xr3:uid="{B7DD12CA-C2AE-3E4A-951D-7EB6CDE46F91}" name="Column2298"/>
    <tableColumn id="2318" xr3:uid="{B3229017-B290-5B4F-A703-6B6CB2A05BC0}" name="Column2299"/>
    <tableColumn id="2319" xr3:uid="{8EDF8CC7-2232-F942-8C9D-72F738FA52DB}" name="Column2300"/>
    <tableColumn id="2320" xr3:uid="{97BF2927-183D-5B41-8F94-04F7D3F259AE}" name="Column2301"/>
    <tableColumn id="2321" xr3:uid="{BA7AA2CF-66A4-4C44-AF82-368AF844C7C4}" name="Column2302"/>
    <tableColumn id="2322" xr3:uid="{9285A16B-7656-9F48-9E39-1060E975FC7F}" name="Column2303"/>
    <tableColumn id="2323" xr3:uid="{015D33D5-AA26-5149-B30B-4698B66C39F2}" name="Column2304"/>
    <tableColumn id="2324" xr3:uid="{E6263140-D324-1642-9DC5-41FD88544731}" name="Column2305"/>
    <tableColumn id="2325" xr3:uid="{35946CC1-B88C-8347-88B2-6EF442FD8ABF}" name="Column2306"/>
    <tableColumn id="2326" xr3:uid="{045F0681-993D-FD4F-B66D-18B137695856}" name="Column2307"/>
    <tableColumn id="2327" xr3:uid="{4D43FCE0-C19E-F14E-A111-738C9F1F5E51}" name="Column2308"/>
    <tableColumn id="2328" xr3:uid="{9D28D91D-04DE-D84A-A8B3-0609544CC2AE}" name="Column2309"/>
    <tableColumn id="2329" xr3:uid="{B5DB7C60-E9F0-5E47-B64B-98B36B0F864F}" name="Column2310"/>
    <tableColumn id="2330" xr3:uid="{4BAE17C9-D0C7-3546-A509-8915F711050D}" name="Column2311"/>
    <tableColumn id="2331" xr3:uid="{DD644F34-B8F6-E04C-BF18-2295194AC7FE}" name="Column2312"/>
    <tableColumn id="2332" xr3:uid="{C6BF388B-EC41-4B4D-80EE-AB84C55ADCDF}" name="Column2313"/>
    <tableColumn id="2333" xr3:uid="{3A249631-DF4E-B444-83F0-D39562BC5E97}" name="Column2314"/>
    <tableColumn id="2334" xr3:uid="{0C9D2737-F75C-524E-9A6E-FB9A4FEFFE95}" name="Column2315"/>
    <tableColumn id="2335" xr3:uid="{1E2065CD-1A83-614A-8B50-62116C54DE0F}" name="Column2316"/>
    <tableColumn id="2336" xr3:uid="{124BE4CC-D651-8C48-BE65-AA8A17A55D98}" name="Column2317"/>
    <tableColumn id="2337" xr3:uid="{68C722A0-10F1-4F47-B3E7-27A76906FF76}" name="Column2318"/>
    <tableColumn id="2338" xr3:uid="{1EF70776-7AD4-5642-A87E-54A0D7772461}" name="Column2319"/>
    <tableColumn id="2339" xr3:uid="{554127F8-4C39-8B4F-843E-E0019799EE99}" name="Column2320"/>
    <tableColumn id="2340" xr3:uid="{D1E85A21-7831-7749-8886-9FD3AEDFF24D}" name="Column2321"/>
    <tableColumn id="2341" xr3:uid="{03CB9C03-25D8-2A48-996B-87766AECB42A}" name="Column2322"/>
    <tableColumn id="2342" xr3:uid="{3F422D1E-010C-D846-8B0E-78E8AEC89630}" name="Column2323"/>
    <tableColumn id="2343" xr3:uid="{C201CA40-7B26-3E4D-A866-5DE895741E8D}" name="Column2324"/>
    <tableColumn id="2344" xr3:uid="{901C5994-A5DB-7E44-9B0D-CDC9C79DAD14}" name="Column2325"/>
    <tableColumn id="2345" xr3:uid="{DDB0427E-809F-2F43-A194-4CD323F076E3}" name="Column2326"/>
    <tableColumn id="2346" xr3:uid="{1FABAA1A-D836-6746-AA49-4B802EE87C17}" name="Column2327"/>
    <tableColumn id="2347" xr3:uid="{61518DCF-1762-784A-92F7-C912B0725889}" name="Column2328"/>
    <tableColumn id="2348" xr3:uid="{38A2E87E-88BB-1D43-BBE8-A7825894E81E}" name="Column2329"/>
    <tableColumn id="2349" xr3:uid="{77634E79-2C1C-9243-AA0A-3C0ED32112AB}" name="Column2330"/>
    <tableColumn id="2350" xr3:uid="{73C20E44-EA8C-D84B-A475-F9398DFA05A9}" name="Column2331"/>
    <tableColumn id="2351" xr3:uid="{CA8446D3-7394-584C-A9CB-5FFC9D85199E}" name="Column2332"/>
    <tableColumn id="2352" xr3:uid="{7A7F6245-5CFB-A940-80C8-08386874B91E}" name="Column2333"/>
    <tableColumn id="2353" xr3:uid="{F2CC2BB8-5D32-6F49-83AF-ED734155D977}" name="Column2334"/>
    <tableColumn id="2354" xr3:uid="{E790643F-D909-E24A-BD98-F0A4857E6EE2}" name="Column2335"/>
    <tableColumn id="2355" xr3:uid="{E5D0B7EF-0AC2-2B47-9B1D-01FE6E0771F5}" name="Column2336"/>
    <tableColumn id="2356" xr3:uid="{393CBCED-44EE-0A44-95F5-FFF28A7E5793}" name="Column2337"/>
    <tableColumn id="2357" xr3:uid="{33A377E7-E6EF-EF40-96C6-405F98D0A08F}" name="Column2338"/>
    <tableColumn id="2358" xr3:uid="{33EB1EC4-570E-C94C-B8A4-AFACAFAF42C9}" name="Column2339"/>
    <tableColumn id="2359" xr3:uid="{1ABFE0D9-2B04-E942-BC56-33A725B6AD66}" name="Column2340"/>
    <tableColumn id="2360" xr3:uid="{9101442B-18C5-2342-9B62-4C022B51658D}" name="Column2341"/>
    <tableColumn id="2361" xr3:uid="{DBE41033-242B-B54E-9E36-4F367DD3320C}" name="Column2342"/>
    <tableColumn id="2362" xr3:uid="{49D29AF4-28C3-E146-8FD7-A5C04BF57B2D}" name="Column2343"/>
    <tableColumn id="2363" xr3:uid="{6FFC00E6-63EF-D544-9123-6CFFB6534E9D}" name="Column2344"/>
    <tableColumn id="2364" xr3:uid="{32A54AEE-EF32-0544-8AEB-5594454C3CE6}" name="Column2345"/>
    <tableColumn id="2365" xr3:uid="{7CC03931-9525-264C-AC57-DB23583B7747}" name="Column2346"/>
    <tableColumn id="2366" xr3:uid="{387F0F7E-B29D-5E4A-BFA9-2E8C2C3DDDD5}" name="Column2347"/>
    <tableColumn id="2367" xr3:uid="{51603247-D059-4045-95B4-18C669E85A88}" name="Column2348"/>
    <tableColumn id="2368" xr3:uid="{DA2AEEAC-9494-4742-8DC4-FA329F8D5E79}" name="Column2349"/>
    <tableColumn id="2369" xr3:uid="{8FB07B3D-01D7-9C4B-AE2E-FC4F2DE01694}" name="Column2350"/>
    <tableColumn id="2370" xr3:uid="{ADDCB8E1-D0BE-424A-9242-9D7E5EA05BD8}" name="Column2351"/>
    <tableColumn id="2371" xr3:uid="{3E451845-E7EE-EB41-AD0D-FACBC2837FF9}" name="Column2352"/>
    <tableColumn id="2372" xr3:uid="{0DDA5FE9-0E64-C44A-BBF7-A10A0A0049FA}" name="Column2353"/>
    <tableColumn id="2373" xr3:uid="{82FFB9E2-7FD2-9C4C-A0C2-7BA8CD4AC42F}" name="Column2354"/>
    <tableColumn id="2374" xr3:uid="{32D823E8-9261-194B-A42F-34258A5A3E76}" name="Column2355"/>
    <tableColumn id="2375" xr3:uid="{ACD32F02-157B-8F4E-89A4-FC6AEA759805}" name="Column2356"/>
    <tableColumn id="2376" xr3:uid="{A23A04CA-EEDB-1A41-864E-32D3B6C43C97}" name="Column2357"/>
    <tableColumn id="2377" xr3:uid="{F5691C31-1E40-254F-9389-DEBFA38C0538}" name="Column2358"/>
    <tableColumn id="2378" xr3:uid="{1ACEA92F-9B6E-7241-9EBD-0FB2FFA5352B}" name="Column2359"/>
    <tableColumn id="2379" xr3:uid="{E516C367-D7BC-3143-8D47-B63948E486C5}" name="Column2360"/>
    <tableColumn id="2380" xr3:uid="{80533E2D-14A9-2048-8E3A-5A1505C4ABF8}" name="Column2361"/>
    <tableColumn id="2381" xr3:uid="{EDEDDDBD-A7FA-2841-9082-20CD0631525A}" name="Column2362"/>
    <tableColumn id="2382" xr3:uid="{304CF161-C59C-A74E-8594-CCC1518D12F4}" name="Column2363"/>
    <tableColumn id="2383" xr3:uid="{12F301BA-B798-0045-AA6B-98DB7598B6B1}" name="Column2364"/>
    <tableColumn id="2384" xr3:uid="{101D1A39-6299-2E44-9B14-888B46E4A936}" name="Column2365"/>
    <tableColumn id="2385" xr3:uid="{5950AD57-6DFA-0B4A-930F-934B4F804F4C}" name="Column2366"/>
    <tableColumn id="2386" xr3:uid="{E4B3E189-4D30-3240-A0D9-59DEDA0173CD}" name="Column2367"/>
    <tableColumn id="2387" xr3:uid="{BF908977-8B95-214E-BEA7-56D245EEBE6F}" name="Column2368"/>
    <tableColumn id="2388" xr3:uid="{8BD60BCA-9290-D542-861F-BE561B82EDDF}" name="Column2369"/>
    <tableColumn id="2389" xr3:uid="{D2845763-DDA9-784E-966A-9BC5C9B436EF}" name="Column2370"/>
    <tableColumn id="2390" xr3:uid="{8C3B33AD-DE81-8542-97D4-41582827C9D6}" name="Column2371"/>
    <tableColumn id="2391" xr3:uid="{4B9F1D87-1216-5641-92BE-8AC3F6EC8C62}" name="Column2372"/>
    <tableColumn id="2392" xr3:uid="{DA90772C-9EB9-B641-91AE-83A0ACD2C536}" name="Column2373"/>
    <tableColumn id="2393" xr3:uid="{EB4A1C69-C954-E544-949C-049CF0FC751A}" name="Column2374"/>
    <tableColumn id="2394" xr3:uid="{96754297-DA63-B046-9FEB-E8F84987234C}" name="Column2375"/>
    <tableColumn id="2395" xr3:uid="{46B5220C-C991-6B4B-9866-22859E916AE3}" name="Column2376"/>
    <tableColumn id="2396" xr3:uid="{17D365F6-9A74-F84E-B0F1-211CB8B45FFB}" name="Column2377"/>
    <tableColumn id="2397" xr3:uid="{BF7A725B-4F4F-364A-8057-DEA259E28F41}" name="Column2378"/>
    <tableColumn id="2398" xr3:uid="{B1AE68FC-DD94-3D48-8F8F-DE308F507C0F}" name="Column2379"/>
    <tableColumn id="2399" xr3:uid="{67647AE1-2472-B44C-AAD3-ADAEFEE7C6D0}" name="Column2380"/>
    <tableColumn id="2400" xr3:uid="{3CEB3C9B-F44E-CF42-BB72-BD59DB7BF832}" name="Column2381"/>
    <tableColumn id="2401" xr3:uid="{81C1E469-83C5-8B40-A060-812E851559D2}" name="Column2382"/>
    <tableColumn id="2402" xr3:uid="{7F495396-E2BA-F94A-A023-D4243200A4DB}" name="Column2383"/>
    <tableColumn id="2403" xr3:uid="{F31E7495-545B-C749-A9B7-8DBA6799733F}" name="Column2384"/>
    <tableColumn id="2404" xr3:uid="{7B2824D0-702A-8D46-AFA3-383C4C4B058B}" name="Column2385"/>
    <tableColumn id="2405" xr3:uid="{EF92FF83-A5E5-FD4F-AD13-E992DE4906D7}" name="Column2386"/>
    <tableColumn id="2406" xr3:uid="{A78E0320-C745-7848-8FDC-F4CBE5C830E9}" name="Column2387"/>
    <tableColumn id="2407" xr3:uid="{83848DB8-F3C3-A840-90FF-5700039ACA5B}" name="Column2388"/>
    <tableColumn id="2408" xr3:uid="{C53B2536-4F25-3D4C-A724-DD9AC41E882E}" name="Column2389"/>
    <tableColumn id="2409" xr3:uid="{B75EDD42-F300-9744-82CF-6C2D9F3B5A49}" name="Column2390"/>
    <tableColumn id="2410" xr3:uid="{C7852517-D1BB-3243-9168-130D58ABD66E}" name="Column2391"/>
    <tableColumn id="2411" xr3:uid="{11AAEF64-32AE-BE4B-BAD5-F6CFF82186CF}" name="Column2392"/>
    <tableColumn id="2412" xr3:uid="{656B9916-1E81-604E-8552-7318DB32A56F}" name="Column2393"/>
    <tableColumn id="2413" xr3:uid="{C838F0DE-4CFE-AE4D-BFDE-0213B5219497}" name="Column2394"/>
    <tableColumn id="2414" xr3:uid="{F4E7A91D-ADE4-F449-8071-A52F392FD269}" name="Column2395"/>
    <tableColumn id="2415" xr3:uid="{A99DE708-0CBD-4F4A-9215-22A29FC1B312}" name="Column2396"/>
    <tableColumn id="2416" xr3:uid="{F40BD815-9069-E24E-829F-234D235148D2}" name="Column2397"/>
    <tableColumn id="2417" xr3:uid="{11BF4B75-C1B9-9A41-94D6-E00CED412FAC}" name="Column2398"/>
    <tableColumn id="2418" xr3:uid="{2AC923BA-3B06-DC4E-90AB-2EF926DB1839}" name="Column2399"/>
    <tableColumn id="2419" xr3:uid="{19559625-52EB-6F48-9CF2-14C4E3C9CA15}" name="Column2400"/>
    <tableColumn id="2420" xr3:uid="{2D8435E8-F756-5643-B090-5CD40C887CB4}" name="Column2401"/>
    <tableColumn id="2421" xr3:uid="{6CED146A-081D-7940-866A-9294C8F2D251}" name="Column2402"/>
    <tableColumn id="2422" xr3:uid="{881DD682-0313-414D-98B7-B404C8D53DC6}" name="Column2403"/>
    <tableColumn id="2423" xr3:uid="{48A5DC02-6EFC-9649-A9EC-6FE3586E7701}" name="Column2404"/>
    <tableColumn id="2424" xr3:uid="{5FC779FD-CB18-2C49-88ED-02753C1811BD}" name="Column2405"/>
    <tableColumn id="2425" xr3:uid="{4C8A9C91-1B25-6B48-BD91-FC446530564D}" name="Column2406"/>
    <tableColumn id="2426" xr3:uid="{E7300E7C-0406-D24B-89F9-7A50C169BBB2}" name="Column2407"/>
    <tableColumn id="2427" xr3:uid="{9F7FE2F3-939B-154A-B503-33965046FA20}" name="Column2408"/>
    <tableColumn id="2428" xr3:uid="{39A80AE7-CF24-604F-A23F-EB8DBE88D462}" name="Column2409"/>
    <tableColumn id="2429" xr3:uid="{AAAD60F9-6871-074A-80CC-0C3C9B9F48A6}" name="Column2410"/>
    <tableColumn id="2430" xr3:uid="{762F56AF-2579-7446-80F4-69098584A155}" name="Column2411"/>
    <tableColumn id="2431" xr3:uid="{DFE03024-6084-ED40-A42C-6E15CC620EEB}" name="Column2412"/>
    <tableColumn id="2432" xr3:uid="{D0EB7EBE-2611-B74A-AFE3-A3E41DE04ED5}" name="Column2413"/>
    <tableColumn id="2433" xr3:uid="{93542475-78AA-A240-9502-E21421396050}" name="Column2414"/>
    <tableColumn id="2434" xr3:uid="{942255B4-7122-CB47-A7D1-619A521FD1AB}" name="Column2415"/>
    <tableColumn id="2435" xr3:uid="{B543B2DB-3EAC-B845-BCEE-D3EEB7726EA2}" name="Column2416"/>
    <tableColumn id="2436" xr3:uid="{9DB6C641-D706-A44C-A8EC-7FC0BA213A02}" name="Column2417"/>
    <tableColumn id="2437" xr3:uid="{6A2B8409-17D3-694C-95CE-FE3C688F8354}" name="Column2418"/>
    <tableColumn id="2438" xr3:uid="{CE618E26-794B-5041-9831-391A9FEC7CF6}" name="Column2419"/>
    <tableColumn id="2439" xr3:uid="{89731332-9741-B749-A3BC-93ED92826648}" name="Column2420"/>
    <tableColumn id="2440" xr3:uid="{CB648C14-910B-E141-82C1-92A9EBD3BD39}" name="Column2421"/>
    <tableColumn id="2441" xr3:uid="{6334285A-B4F7-5E4F-8571-4D4C3BF2B250}" name="Column2422"/>
    <tableColumn id="2442" xr3:uid="{CCCDD9C8-49AC-1845-B210-53DA77DF5415}" name="Column2423"/>
    <tableColumn id="2443" xr3:uid="{F799316F-1C0F-114B-8077-92F8862B35B7}" name="Column2424"/>
    <tableColumn id="2444" xr3:uid="{1E09FC36-8DE1-3043-945D-B5763C65AA23}" name="Column2425"/>
    <tableColumn id="2445" xr3:uid="{20FCBF70-8D26-5A42-883A-5528E4F451D7}" name="Column2426"/>
    <tableColumn id="2446" xr3:uid="{45A10CA1-5FF1-964A-AF9E-F950B2D23D71}" name="Column2427"/>
    <tableColumn id="2447" xr3:uid="{A33FDF56-F75E-244D-AB00-40F62A7D5759}" name="Column2428"/>
    <tableColumn id="2448" xr3:uid="{3687E4C2-7FF5-954F-8A05-DD7522BFEF40}" name="Column2429"/>
    <tableColumn id="2449" xr3:uid="{839C145D-FBDE-1C40-89B5-16F31B9977C2}" name="Column2430"/>
    <tableColumn id="2450" xr3:uid="{B28FE689-2F49-324B-8CA4-2EA2AD2E36E8}" name="Column2431"/>
    <tableColumn id="2451" xr3:uid="{8F7D5A00-3391-B84A-9DFA-10ADC8601803}" name="Column2432"/>
    <tableColumn id="2452" xr3:uid="{10F8D18F-7403-554B-96B1-8DB670731BCC}" name="Column2433"/>
    <tableColumn id="2453" xr3:uid="{E35F0007-EF14-1948-81E9-ECA75D8923E2}" name="Column2434"/>
    <tableColumn id="2454" xr3:uid="{2E65141E-645E-B544-B34C-4839E1FBF91B}" name="Column2435"/>
    <tableColumn id="2455" xr3:uid="{90CC8027-27F4-4E44-A8E9-3C437E3671AB}" name="Column2436"/>
    <tableColumn id="2456" xr3:uid="{AB33B48B-C9D6-514B-B47D-455232568D98}" name="Column2437"/>
    <tableColumn id="2457" xr3:uid="{513111D6-FAB4-D744-8F47-5DFAF40037E8}" name="Column2438"/>
    <tableColumn id="2458" xr3:uid="{F049CE0A-2B26-C641-AE86-503CF2DE8AB4}" name="Column2439"/>
    <tableColumn id="2459" xr3:uid="{8CECF5C5-AC02-1646-A61C-64DDFC88AA84}" name="Column2440"/>
    <tableColumn id="2460" xr3:uid="{FA470850-7817-214E-A69B-0EADEED1702D}" name="Column2441"/>
    <tableColumn id="2461" xr3:uid="{D16BC65C-877F-6249-8185-AC518983A5A5}" name="Column2442"/>
    <tableColumn id="2462" xr3:uid="{A2A86EB9-14E9-F743-8D34-BB52C45359B3}" name="Column2443"/>
    <tableColumn id="2463" xr3:uid="{BBFB771D-7CA4-E747-A707-1C89D5D08C5A}" name="Column2444"/>
    <tableColumn id="2464" xr3:uid="{D31AAB52-F106-A142-AF6C-12CBCDD30160}" name="Column2445"/>
    <tableColumn id="2465" xr3:uid="{3E235B6B-6A0C-0F45-95C2-C721CEE32BB2}" name="Column2446"/>
    <tableColumn id="2466" xr3:uid="{50667DB6-DC01-9444-A851-24198754FD52}" name="Column2447"/>
    <tableColumn id="2467" xr3:uid="{01D31C6A-F3B6-2346-B1B0-FDED6878EE48}" name="Column2448"/>
    <tableColumn id="2468" xr3:uid="{A55A9BE6-AB73-8647-B085-CAE84476C538}" name="Column2449"/>
    <tableColumn id="2469" xr3:uid="{07B858D1-279D-A745-80EA-14333D4C7E5B}" name="Column2450"/>
    <tableColumn id="2470" xr3:uid="{BD04E906-DB4F-CE4C-9605-4E4DFC661AFE}" name="Column2451"/>
    <tableColumn id="2471" xr3:uid="{266823E3-3B0A-794B-A9D3-AE1B78555C5A}" name="Column2452"/>
    <tableColumn id="2472" xr3:uid="{A29C430C-0EF0-1B4F-A2EB-9D4DFF27222C}" name="Column2453"/>
    <tableColumn id="2473" xr3:uid="{424774BA-F94E-7446-BE40-9A398CBB1C71}" name="Column2454"/>
    <tableColumn id="2474" xr3:uid="{B27A4205-99BE-144D-9559-4CADA70165F1}" name="Column2455"/>
    <tableColumn id="2475" xr3:uid="{0A0912C8-3EF5-6A4F-A205-A27CDBD3A1E7}" name="Column2456"/>
    <tableColumn id="2476" xr3:uid="{C7E5AB70-1DC1-C743-8534-FBC8E2228C3E}" name="Column2457"/>
    <tableColumn id="2477" xr3:uid="{93A4A872-2A78-4742-A1FD-67B0DC9859F5}" name="Column2458"/>
    <tableColumn id="2478" xr3:uid="{CAC27317-83A8-2A46-AAEB-518663A601D5}" name="Column2459"/>
    <tableColumn id="2479" xr3:uid="{7055E5DA-14AF-0E4E-A90F-F170A4139F6A}" name="Column2460"/>
    <tableColumn id="2480" xr3:uid="{CAB0CA07-3A0F-BF41-8BC8-6718DAFCA415}" name="Column2461"/>
    <tableColumn id="2481" xr3:uid="{3BF58136-B350-154B-9AFC-76947A0DC357}" name="Column2462"/>
    <tableColumn id="2482" xr3:uid="{E914DE23-309C-1942-A99A-D5E48460C245}" name="Column2463"/>
    <tableColumn id="2483" xr3:uid="{2AF447D2-2A36-C347-BF64-674383E3729F}" name="Column2464"/>
    <tableColumn id="2484" xr3:uid="{715E797C-F149-6848-B1B7-20359B687A25}" name="Column2465"/>
    <tableColumn id="2485" xr3:uid="{62110CAE-F2B5-0741-923C-A4981BC709D6}" name="Column2466"/>
    <tableColumn id="2486" xr3:uid="{57DFF44E-C3E9-B646-849B-466452444BE7}" name="Column2467"/>
    <tableColumn id="2487" xr3:uid="{2FEFD3EE-0E7B-A14F-902F-3C95285B3E9D}" name="Column2468"/>
    <tableColumn id="2488" xr3:uid="{46E27A4D-693F-FB4D-ADFD-ED7E1EEA2F72}" name="Column2469"/>
    <tableColumn id="2489" xr3:uid="{BFF384C1-91D6-FA4D-89C4-58F0C7BE4530}" name="Column2470"/>
    <tableColumn id="2490" xr3:uid="{5F720255-0211-2546-948D-A1E575698948}" name="Column2471"/>
    <tableColumn id="2491" xr3:uid="{240C96C1-7F0E-DF43-96CA-F91EC6A87DC0}" name="Column2472"/>
    <tableColumn id="2492" xr3:uid="{90DC7046-7029-6A49-9C03-BE76FC70D9B6}" name="Column2473"/>
    <tableColumn id="2493" xr3:uid="{25A0BC4A-9251-A04C-9293-5DCEDEE56034}" name="Column2474"/>
    <tableColumn id="2494" xr3:uid="{FF02FCC5-F0F6-224B-BFEA-E3011AE7AF05}" name="Column2475"/>
    <tableColumn id="2495" xr3:uid="{9C21C302-0009-7948-BBFD-B01FA9032E62}" name="Column2476"/>
    <tableColumn id="2496" xr3:uid="{B62009AE-9BD6-3D44-8C28-CA9B6E8E5DEF}" name="Column2477"/>
    <tableColumn id="2497" xr3:uid="{242748B0-35CB-1646-B6BE-53F0B99A228F}" name="Column2478"/>
    <tableColumn id="2498" xr3:uid="{4506B642-8104-C043-BEA7-98773B6ED0BD}" name="Column2479"/>
    <tableColumn id="2499" xr3:uid="{EEEB9971-EAC0-7A4A-B99E-1AA5E64482A4}" name="Column2480"/>
    <tableColumn id="2500" xr3:uid="{A7DE2096-B08A-9142-AD27-B5E6850F2D99}" name="Column2481"/>
    <tableColumn id="2501" xr3:uid="{9BA090E7-03FD-9E4D-AE7E-E07834712B23}" name="Column2482"/>
    <tableColumn id="2502" xr3:uid="{D608A09E-6BDD-5F40-9E1C-D2816D6A2C0C}" name="Column2483"/>
    <tableColumn id="2503" xr3:uid="{7AE7CB8C-35BA-B84B-8A8E-F6C80816F317}" name="Column2484"/>
    <tableColumn id="2504" xr3:uid="{3F354E4E-66AD-FD4A-821F-3CA56C39F817}" name="Column2485"/>
    <tableColumn id="2505" xr3:uid="{D46A90B3-726D-194A-B6BC-0CC68A037575}" name="Column2486"/>
    <tableColumn id="2506" xr3:uid="{9F498636-08E5-8F46-B8E2-7073278BF599}" name="Column2487"/>
    <tableColumn id="2507" xr3:uid="{9D559086-CC7C-A345-A73A-A9945717E9F7}" name="Column2488"/>
    <tableColumn id="2508" xr3:uid="{333BBFFC-BFF3-894C-8859-015F9BC6F690}" name="Column2489"/>
    <tableColumn id="2509" xr3:uid="{8421D91E-B6A7-8D41-8A6E-214F94D49013}" name="Column2490"/>
    <tableColumn id="2510" xr3:uid="{5C1008E0-FA07-CB4E-8019-6D7CD5A03AED}" name="Column2491"/>
    <tableColumn id="2511" xr3:uid="{000D94D6-85B3-B140-ACBE-191E3193186C}" name="Column2492"/>
    <tableColumn id="2512" xr3:uid="{68E798FF-FA3D-2C4E-8250-244CC66B8DC9}" name="Column2493"/>
    <tableColumn id="2513" xr3:uid="{76EAC505-5ECE-3E47-A6AF-F1A2BC1CB9BA}" name="Column2494"/>
    <tableColumn id="2514" xr3:uid="{BCCA458F-5C01-FE4D-B100-F93FD4378F22}" name="Column2495"/>
    <tableColumn id="2515" xr3:uid="{4D9A1BF1-2429-7D4C-9460-93EC6ADB84DB}" name="Column2496"/>
    <tableColumn id="2516" xr3:uid="{E5D2F74F-290A-3B43-B403-50B9B58E07C0}" name="Column2497"/>
    <tableColumn id="2517" xr3:uid="{38074D6B-03B7-C245-8381-8DEBA8A29309}" name="Column2498"/>
    <tableColumn id="2518" xr3:uid="{6C38DA94-5A41-EA4B-9391-77B6F59C5A30}" name="Column2499"/>
    <tableColumn id="2519" xr3:uid="{B5845CB7-6F14-8344-ABC8-08DC001A132A}" name="Column2500"/>
    <tableColumn id="2520" xr3:uid="{A270AB0A-F308-854C-821E-734D2BCDA03A}" name="Column2501"/>
    <tableColumn id="2521" xr3:uid="{C76AF9DF-E7FA-B64B-8D3F-5C31814BFF28}" name="Column2502"/>
    <tableColumn id="2522" xr3:uid="{DD0A0CBD-6006-5049-BDA3-5CFC0503DC1B}" name="Column2503"/>
    <tableColumn id="2523" xr3:uid="{B44DDE97-9129-4547-9AF4-58786E659B7D}" name="Column2504"/>
    <tableColumn id="2524" xr3:uid="{5337763D-64D7-1A49-8A0A-A24FBDCFFFF8}" name="Column2505"/>
    <tableColumn id="2525" xr3:uid="{DAB26C96-FB94-7849-8959-9724358901C5}" name="Column2506"/>
    <tableColumn id="2526" xr3:uid="{974AD528-2093-9148-ACFF-507377D0019E}" name="Column2507"/>
    <tableColumn id="2527" xr3:uid="{3A2BC354-E7F6-F840-AC99-3A3F28DFEA15}" name="Column2508"/>
    <tableColumn id="2528" xr3:uid="{327172E7-63D5-F34E-819D-35A69062FCD4}" name="Column2509"/>
    <tableColumn id="2529" xr3:uid="{D60E2BA6-222D-6647-82AE-F2264B21D0FA}" name="Column2510"/>
    <tableColumn id="2530" xr3:uid="{80167166-40AE-9B45-8B97-F1D6BFE860D4}" name="Column2511"/>
    <tableColumn id="2531" xr3:uid="{25857271-544A-7C4F-AA73-DC5D55686ECC}" name="Column2512"/>
    <tableColumn id="2532" xr3:uid="{28CFFF8A-AD7E-D741-AE74-FE2E13FE1C7D}" name="Column2513"/>
    <tableColumn id="2533" xr3:uid="{A260B691-8023-1242-AE6F-7874ECBDF905}" name="Column2514"/>
    <tableColumn id="2534" xr3:uid="{FB02C0E5-0824-B844-9FC1-AD7765880CB3}" name="Column2515"/>
    <tableColumn id="2535" xr3:uid="{86F8BFF7-2B03-E141-92BA-2AB267002286}" name="Column2516"/>
    <tableColumn id="2536" xr3:uid="{726F37D7-B1C5-5148-9584-7CA87393EBFE}" name="Column2517"/>
    <tableColumn id="2537" xr3:uid="{D76BD412-B5B5-F14F-8C97-EF8F86010BA2}" name="Column2518"/>
    <tableColumn id="2538" xr3:uid="{9167136D-4331-1A46-90ED-D2E307893728}" name="Column2519"/>
    <tableColumn id="2539" xr3:uid="{566E69C7-EC85-3D43-BB94-48CA32B43DED}" name="Column2520"/>
    <tableColumn id="2540" xr3:uid="{F0E5FB87-A96B-5942-80BD-EC2AFDE323AE}" name="Column2521"/>
    <tableColumn id="2541" xr3:uid="{103BED60-4E9C-3D4E-9971-091672B1CBAF}" name="Column2522"/>
    <tableColumn id="2542" xr3:uid="{4ED29B3A-69A5-1440-88B9-4A06EA1A26E6}" name="Column2523"/>
    <tableColumn id="2543" xr3:uid="{AAE2F83E-589F-E048-910B-E3EBF7529F72}" name="Column2524"/>
    <tableColumn id="2544" xr3:uid="{56C1C952-EF88-F242-809E-7ABA93C0C4D1}" name="Column2525"/>
    <tableColumn id="2545" xr3:uid="{5E137225-846C-7F48-995F-D491958B0432}" name="Column2526"/>
    <tableColumn id="2546" xr3:uid="{D742EC6E-48FE-9D4B-BD9B-80ACD3B7BFB0}" name="Column2527"/>
    <tableColumn id="2547" xr3:uid="{146832AE-0164-E24F-A3A7-29491AAA7087}" name="Column2528"/>
    <tableColumn id="2548" xr3:uid="{7EF4F2B0-9889-CD40-AA88-B0C3D08B0D4C}" name="Column2529"/>
    <tableColumn id="2549" xr3:uid="{08F89491-9E9F-4040-A589-878525DB9644}" name="Column2530"/>
    <tableColumn id="2550" xr3:uid="{C1972C3E-12FF-9346-ABFB-3C619F142411}" name="Column2531"/>
    <tableColumn id="2551" xr3:uid="{8CD04D4A-BC30-6C4C-81E2-8A80D806C4CE}" name="Column2532"/>
    <tableColumn id="2552" xr3:uid="{249DC1D2-9A16-424E-AD94-9A71BDA568DC}" name="Column2533"/>
    <tableColumn id="2553" xr3:uid="{34895967-465D-2D43-8086-7B5D92C9C9E4}" name="Column2534"/>
    <tableColumn id="2554" xr3:uid="{D6F12FDA-1BF1-304B-BE42-F24D64851544}" name="Column2535"/>
    <tableColumn id="2555" xr3:uid="{621D44F7-AF33-DF46-B078-00B702420219}" name="Column2536"/>
    <tableColumn id="2556" xr3:uid="{BF2B4DAA-5988-0C4A-A8E8-B89AFEE3986B}" name="Column2537"/>
    <tableColumn id="2557" xr3:uid="{B835B671-06DA-1843-B796-686523F9AA82}" name="Column2538"/>
    <tableColumn id="2558" xr3:uid="{115C9113-A47E-764C-B357-371DEC96C457}" name="Column2539"/>
    <tableColumn id="2559" xr3:uid="{03C5900A-F068-3E47-8898-ADB465F2B4E3}" name="Column2540"/>
    <tableColumn id="2560" xr3:uid="{F2366F57-935F-C84A-A3F7-14EB7A355C6E}" name="Column2541"/>
    <tableColumn id="2561" xr3:uid="{88EF210A-82AC-BB41-BA95-C8A40ED46697}" name="Column2542"/>
    <tableColumn id="2562" xr3:uid="{B02F3A0E-C2F7-114B-AA87-E31383131D16}" name="Column2543"/>
    <tableColumn id="2563" xr3:uid="{05EB541D-BAC0-C244-B471-C0A00742A4BF}" name="Column2544"/>
    <tableColumn id="2564" xr3:uid="{44F25FBC-9DD6-CD48-BC37-4814948E5FFB}" name="Column2545"/>
    <tableColumn id="2565" xr3:uid="{ABD5077A-8A01-9349-89B9-57C76DE5C738}" name="Column2546"/>
    <tableColumn id="2566" xr3:uid="{8F276D5F-5B64-BC4D-AC90-1EB2670AA96B}" name="Column2547"/>
    <tableColumn id="2567" xr3:uid="{6110C4D2-3873-2540-94E3-918DF876CC51}" name="Column2548"/>
    <tableColumn id="2568" xr3:uid="{73841179-B756-4446-BA04-9DCDD3C586EB}" name="Column2549"/>
    <tableColumn id="2569" xr3:uid="{F0446867-A929-D441-92D2-5FCE9FA2CDD1}" name="Column2550"/>
    <tableColumn id="2570" xr3:uid="{3BA99297-E522-9B4B-95EC-0B0B3EBF7889}" name="Column2551"/>
    <tableColumn id="2571" xr3:uid="{18F33A29-0BB8-F347-B464-D7274E6282B1}" name="Column2552"/>
    <tableColumn id="2572" xr3:uid="{6E7821B0-F349-6745-A2BC-574FAAFF6010}" name="Column2553"/>
    <tableColumn id="2573" xr3:uid="{0D00FD5A-7BD5-4643-811F-FDEC16472C60}" name="Column2554"/>
    <tableColumn id="2574" xr3:uid="{BDCFA162-84E3-4743-9D55-78262218F6B4}" name="Column2555"/>
    <tableColumn id="2575" xr3:uid="{D3E56F90-2F94-8D43-886E-8DDEFDFF9B75}" name="Column2556"/>
    <tableColumn id="2576" xr3:uid="{83C89F18-C9A5-F74F-9212-69F63B2909B5}" name="Column2557"/>
    <tableColumn id="2577" xr3:uid="{8FA3DBCC-E665-E041-BE70-3156E4A1039F}" name="Column2558"/>
    <tableColumn id="2578" xr3:uid="{9A298B2A-4EF2-0F42-A2AE-8B6AF1FF3D1F}" name="Column2559"/>
    <tableColumn id="2579" xr3:uid="{E8423571-DD92-CE43-82F4-39C84A63C6F9}" name="Column2560"/>
    <tableColumn id="2580" xr3:uid="{AE3C91A8-7C76-2749-B8D1-DC7CA42B5329}" name="Column2561"/>
    <tableColumn id="2581" xr3:uid="{2989F724-6682-5D48-80F5-983F9F4DE8AA}" name="Column2562"/>
    <tableColumn id="2582" xr3:uid="{96F0E7A7-5DBF-DB4A-ABC4-DB93BE199EB4}" name="Column2563"/>
    <tableColumn id="2583" xr3:uid="{90E1A184-5830-2C41-A225-99D2097461BC}" name="Column2564"/>
    <tableColumn id="2584" xr3:uid="{3ACF1DB2-5B5B-0648-A5E1-30648C560203}" name="Column2565"/>
    <tableColumn id="2585" xr3:uid="{AE701B31-9333-0848-B050-EC82425A9DC4}" name="Column2566"/>
    <tableColumn id="2586" xr3:uid="{0315A1C3-FFDC-CB4D-8341-A00C047FF9F8}" name="Column2567"/>
    <tableColumn id="2587" xr3:uid="{1E13A8BC-4851-094C-90D0-310A31868DC6}" name="Column2568"/>
    <tableColumn id="2588" xr3:uid="{940A0888-A2EF-BB48-A9F9-D0E1CDEBD80F}" name="Column2569"/>
    <tableColumn id="2589" xr3:uid="{9A5876B5-B9EE-1C4A-8CD1-34A36809B3E2}" name="Column2570"/>
    <tableColumn id="2590" xr3:uid="{64BF8EEA-D075-EF47-A6F5-07F625E31CD2}" name="Column2571"/>
    <tableColumn id="2591" xr3:uid="{4FF2B8E2-F23D-624C-A64C-ADD21C69E863}" name="Column2572"/>
    <tableColumn id="2592" xr3:uid="{043AAB84-6597-DC4C-B3D6-DC38CD9AA772}" name="Column2573"/>
    <tableColumn id="2593" xr3:uid="{71E71C9C-15C6-2849-AE34-1DE3BC6A1898}" name="Column2574"/>
    <tableColumn id="2594" xr3:uid="{7C7985CB-5AAD-1949-967E-8BCDD26C5F51}" name="Column2575"/>
    <tableColumn id="2595" xr3:uid="{4431BD91-6C1C-4E46-8D1F-39F64CBF6779}" name="Column2576"/>
    <tableColumn id="2596" xr3:uid="{1BCF7803-FE0C-9146-A006-65ADBEA9B9A1}" name="Column2577"/>
    <tableColumn id="2597" xr3:uid="{9096C5C6-6E30-C142-A4F4-3E82524B5050}" name="Column2578"/>
    <tableColumn id="2598" xr3:uid="{37F956BA-DD4D-5646-B839-FCA933A565D7}" name="Column2579"/>
    <tableColumn id="2599" xr3:uid="{2990C727-5BF7-4647-A021-C2F1D0EFA4D6}" name="Column2580"/>
    <tableColumn id="2600" xr3:uid="{E4FB2903-3EC1-454E-AE75-FAC2D02CE4E2}" name="Column2581"/>
    <tableColumn id="2601" xr3:uid="{49404F3B-74D1-C64A-94B1-606E3BFE3E0C}" name="Column2582"/>
    <tableColumn id="2602" xr3:uid="{945DD0E8-ACD3-C348-84E0-FA7D85B59FC8}" name="Column2583"/>
    <tableColumn id="2603" xr3:uid="{8AFE9208-7246-1040-9539-6E71EF738653}" name="Column2584"/>
    <tableColumn id="2604" xr3:uid="{3E91043C-69C0-7D47-810E-8C5A3FAE3C12}" name="Column2585"/>
    <tableColumn id="2605" xr3:uid="{6FFB3FAF-D7E3-F744-AA00-2EB363F3978A}" name="Column2586"/>
    <tableColumn id="2606" xr3:uid="{27502FCA-989F-884E-BAA5-51BA55B99B26}" name="Column2587"/>
    <tableColumn id="2607" xr3:uid="{C2A88D18-7219-584A-B90B-FDE5CE797245}" name="Column2588"/>
    <tableColumn id="2608" xr3:uid="{473EAE2D-DA2A-BD47-BB1C-C408FDE9418E}" name="Column2589"/>
    <tableColumn id="2609" xr3:uid="{359F6589-AB46-734A-AFC3-0F04B1B14B11}" name="Column2590"/>
    <tableColumn id="2610" xr3:uid="{68D95CF5-F1CB-1547-87B1-51A3EE06172A}" name="Column2591"/>
    <tableColumn id="2611" xr3:uid="{FD02FD01-2E44-294C-960D-E2DE9CD15B10}" name="Column2592"/>
    <tableColumn id="2612" xr3:uid="{51783A78-DCE7-0046-BD63-DAD717CAA3EB}" name="Column2593"/>
    <tableColumn id="2613" xr3:uid="{46823DE1-F93C-904F-9423-EF2B573D4383}" name="Column2594"/>
    <tableColumn id="2614" xr3:uid="{D218874B-2B7A-3645-B604-61098EE9CE0D}" name="Column2595"/>
    <tableColumn id="2615" xr3:uid="{C5EC4AAB-2F03-9C48-B4DB-621DFB22BDB9}" name="Column2596"/>
    <tableColumn id="2616" xr3:uid="{6734F98E-4649-5E43-9748-213D196535BF}" name="Column2597"/>
    <tableColumn id="2617" xr3:uid="{8A38DF6C-16A8-6841-97C5-3A8FA5E089E9}" name="Column2598"/>
    <tableColumn id="2618" xr3:uid="{D31CC809-8D95-F840-8CC1-1D506C9E1B61}" name="Column2599"/>
    <tableColumn id="2619" xr3:uid="{A748C741-E021-D343-91BA-841007A821DC}" name="Column2600"/>
    <tableColumn id="2620" xr3:uid="{BCBC7829-D9E7-DA42-9D10-628B99BCF3EF}" name="Column2601"/>
    <tableColumn id="2621" xr3:uid="{52852D40-734C-5843-86EC-858C9C7F470D}" name="Column2602"/>
    <tableColumn id="2622" xr3:uid="{C38C29A7-BA93-6645-8EEB-D3905199331C}" name="Column2603"/>
    <tableColumn id="2623" xr3:uid="{63DDC12D-C3F7-2647-8B08-AA9259BD0B74}" name="Column2604"/>
    <tableColumn id="2624" xr3:uid="{C22AFCF7-5792-6D4F-BD82-387630F77488}" name="Column2605"/>
    <tableColumn id="2625" xr3:uid="{D73FC44A-CB14-594F-97FE-1A2F10AB78E4}" name="Column2606"/>
    <tableColumn id="2626" xr3:uid="{97CFA78D-1DDA-604E-B15C-CB8C626D58B2}" name="Column2607"/>
    <tableColumn id="2627" xr3:uid="{9AFF2BC4-ABF1-A442-96E7-2C7C5B0F6BF9}" name="Column2608"/>
    <tableColumn id="2628" xr3:uid="{E5957038-8F38-6249-8A9A-A6ECBEAA10BA}" name="Column2609"/>
    <tableColumn id="2629" xr3:uid="{E0296E58-EAB6-044B-922B-09EE533F332A}" name="Column2610"/>
    <tableColumn id="2630" xr3:uid="{DE3A85E7-B41D-BB45-A3A0-363B29CAB1C0}" name="Column2611"/>
    <tableColumn id="2631" xr3:uid="{C44603FC-6F82-EB43-A71A-2114FD6BE2A1}" name="Column2612"/>
    <tableColumn id="2632" xr3:uid="{9F4C4853-0965-A449-8330-076F273227B5}" name="Column2613"/>
    <tableColumn id="2633" xr3:uid="{2ECB72B3-1458-1E4C-96F4-49D795DDD424}" name="Column2614"/>
    <tableColumn id="2634" xr3:uid="{7AA17359-3832-6E4A-94E4-A4BEE12F3CAF}" name="Column2615"/>
    <tableColumn id="2635" xr3:uid="{D5B16B51-7274-E34B-B1A1-8AA4F21C769A}" name="Column2616"/>
    <tableColumn id="2636" xr3:uid="{53EE8013-471F-7244-89D2-A55A11DD48C6}" name="Column2617"/>
    <tableColumn id="2637" xr3:uid="{7781B181-5AB8-BD4C-9DF3-C6A2F9409579}" name="Column2618"/>
    <tableColumn id="2638" xr3:uid="{0F87AF59-2555-B649-8395-0F9AC7CB6B1F}" name="Column2619"/>
    <tableColumn id="2639" xr3:uid="{071DE0DF-E165-8645-87E5-A36541223F71}" name="Column2620"/>
    <tableColumn id="2640" xr3:uid="{AC0620DD-EDBC-5B4C-966F-C22FB9FCE01A}" name="Column2621"/>
    <tableColumn id="2641" xr3:uid="{6EFF875C-F64A-4E4F-8F82-B0290F4BDF2F}" name="Column2622"/>
    <tableColumn id="2642" xr3:uid="{2C19D599-A8BE-5D4F-A14F-D5F324943522}" name="Column2623"/>
    <tableColumn id="2643" xr3:uid="{1CD1EB4D-1ABF-F64D-A517-3F5D22CB503F}" name="Column2624"/>
    <tableColumn id="2644" xr3:uid="{D2F8EFBC-7B02-0F46-9DD0-9622B4796432}" name="Column2625"/>
    <tableColumn id="2645" xr3:uid="{3157199B-E528-7B47-BA92-455A9A204E37}" name="Column2626"/>
    <tableColumn id="2646" xr3:uid="{BF97793D-5ED5-E643-B2AE-0906AABDC030}" name="Column2627"/>
    <tableColumn id="2647" xr3:uid="{666E52AA-CA9C-4443-ACB5-52761A79215A}" name="Column2628"/>
    <tableColumn id="2648" xr3:uid="{90521049-955B-734C-8C6F-1B2CFE54931C}" name="Column2629"/>
    <tableColumn id="2649" xr3:uid="{3FDCC38B-9495-5D4D-9C68-E7A8724562BF}" name="Column2630"/>
    <tableColumn id="2650" xr3:uid="{23B0F3CF-97D1-C24F-96BE-30F85D89F543}" name="Column2631"/>
    <tableColumn id="2651" xr3:uid="{D54FD31A-5E9A-A743-9221-EAC2935317D0}" name="Column2632"/>
    <tableColumn id="2652" xr3:uid="{6AA92593-2F04-6F40-9442-9894435BCEB5}" name="Column2633"/>
    <tableColumn id="2653" xr3:uid="{5F1C47DB-F3D1-7E40-A1C0-6D044BB56E8B}" name="Column2634"/>
    <tableColumn id="2654" xr3:uid="{4B503EB1-F82A-AF45-9FC0-E3A3C2B73137}" name="Column2635"/>
    <tableColumn id="2655" xr3:uid="{2A4429B6-BCC8-754A-8A1B-4A394A6260F2}" name="Column2636"/>
    <tableColumn id="2656" xr3:uid="{21FF3F21-63B4-1343-BEC8-3ACF4E53BE45}" name="Column2637"/>
    <tableColumn id="2657" xr3:uid="{78ACEF3B-94DF-AF47-AF1F-6FB68FC719AB}" name="Column2638"/>
    <tableColumn id="2658" xr3:uid="{8F6CA5CD-DC51-1C41-9BFB-A0249164AEFA}" name="Column2639"/>
    <tableColumn id="2659" xr3:uid="{9891778E-2FBE-8741-91F5-F76924AF85BE}" name="Column2640"/>
    <tableColumn id="2660" xr3:uid="{AE953CBF-6EF0-324A-9E89-174C00BE4225}" name="Column2641"/>
    <tableColumn id="2661" xr3:uid="{28711992-CD30-1642-9885-55F4C94866F6}" name="Column2642"/>
    <tableColumn id="2662" xr3:uid="{167FDCA7-5A0D-B841-B959-9957F183D336}" name="Column2643"/>
    <tableColumn id="2663" xr3:uid="{6CC9ECB2-88E1-5F47-847F-ED6D6EC0F66A}" name="Column2644"/>
    <tableColumn id="2664" xr3:uid="{7735481D-33BF-F447-A0B8-8D470F4E0FD1}" name="Column2645"/>
    <tableColumn id="2665" xr3:uid="{2E191AA4-C9BF-894E-BA5C-D11424210E3C}" name="Column2646"/>
    <tableColumn id="2666" xr3:uid="{0A17D793-31EE-F24D-8A25-DF55AA4EA002}" name="Column2647"/>
    <tableColumn id="2667" xr3:uid="{8B1B5B2B-27F9-7944-AC22-A724E79C2A62}" name="Column2648"/>
    <tableColumn id="2668" xr3:uid="{647B248D-2EE4-424D-AEF1-CBF4D5A158DD}" name="Column2649"/>
    <tableColumn id="2669" xr3:uid="{9D47BE44-F9A7-0F4A-B2C6-C91986051ED9}" name="Column2650"/>
    <tableColumn id="2670" xr3:uid="{6B80AA8D-DAD9-7346-828E-5206FDA166A5}" name="Column2651"/>
    <tableColumn id="2671" xr3:uid="{4C3BF490-2C9B-354A-B8E2-53989B8A62E2}" name="Column2652"/>
    <tableColumn id="2672" xr3:uid="{86C30BAA-70CA-4549-8EF6-8B02AD6D58E4}" name="Column2653"/>
    <tableColumn id="2673" xr3:uid="{29AD16BE-8013-5045-927E-AA30BA733539}" name="Column2654"/>
    <tableColumn id="2674" xr3:uid="{7DE857E2-CA10-354F-A7B8-1B6F3AC2CFDD}" name="Column2655"/>
    <tableColumn id="2675" xr3:uid="{0D4C6E41-8188-1F49-B85E-2B758C3E731B}" name="Column2656"/>
    <tableColumn id="2676" xr3:uid="{A97487DB-4A6B-E143-AA9B-6973345729B1}" name="Column2657"/>
    <tableColumn id="2677" xr3:uid="{2CB0B40E-EEA8-F940-823E-694921A24EE2}" name="Column2658"/>
    <tableColumn id="2678" xr3:uid="{1A3333CA-FC13-0142-9E44-2F7ED965FC38}" name="Column2659"/>
    <tableColumn id="2679" xr3:uid="{A9B00929-40DA-FA43-9FAC-C87C6FB55DBE}" name="Column2660"/>
    <tableColumn id="2680" xr3:uid="{F896BD1F-E781-1349-981D-655322B12290}" name="Column2661"/>
    <tableColumn id="2681" xr3:uid="{CA787156-7336-AC4C-B8B8-7B33A916ED46}" name="Column2662"/>
    <tableColumn id="2682" xr3:uid="{4E7AAD7E-5FC0-FD41-8861-B472634DDD08}" name="Column2663"/>
    <tableColumn id="2683" xr3:uid="{705BFBC8-DB2B-F340-8DE9-5F094C994AAB}" name="Column2664"/>
    <tableColumn id="2684" xr3:uid="{B63CB62A-9FA1-8743-93A4-51629B090BAE}" name="Column2665"/>
    <tableColumn id="2685" xr3:uid="{B3975D87-6A91-BE45-949D-29CA45DD6414}" name="Column2666"/>
    <tableColumn id="2686" xr3:uid="{A87B369D-1EE8-224A-9644-A292F0454C62}" name="Column2667"/>
    <tableColumn id="2687" xr3:uid="{7F680180-81AE-0449-9E85-7430A06C8F51}" name="Column2668"/>
    <tableColumn id="2688" xr3:uid="{12807D82-1B2A-8C40-B063-ED47B325B518}" name="Column2669"/>
    <tableColumn id="2689" xr3:uid="{BCBD207A-8794-4F42-8166-BCA821D84655}" name="Column2670"/>
    <tableColumn id="2690" xr3:uid="{5C5A4019-7DAB-4C48-813D-79FCA8F38121}" name="Column2671"/>
    <tableColumn id="2691" xr3:uid="{0FC1F306-AF98-0041-BB48-D628BD4689CB}" name="Column2672"/>
    <tableColumn id="2692" xr3:uid="{2AE1AF87-7009-3446-A5F0-D436FA9CCC96}" name="Column2673"/>
    <tableColumn id="2693" xr3:uid="{6F315E21-6BBC-7948-9673-B9F8CD6C6814}" name="Column2674"/>
    <tableColumn id="2694" xr3:uid="{47E6A990-2085-8948-81CB-C706EA15F004}" name="Column2675"/>
    <tableColumn id="2695" xr3:uid="{761B0839-DD9F-7349-B569-A20F5E6C653B}" name="Column2676"/>
    <tableColumn id="2696" xr3:uid="{97442C0C-96D8-5B45-A9AE-6BF57E46455B}" name="Column2677"/>
    <tableColumn id="2697" xr3:uid="{B9B71FD4-7467-D940-B1D2-7A0AEE0213DD}" name="Column2678"/>
    <tableColumn id="2698" xr3:uid="{C5153224-A23C-184A-9503-ECCA9836F416}" name="Column2679"/>
    <tableColumn id="2699" xr3:uid="{9F53C175-53D1-C241-9773-6A97C330C9B5}" name="Column2680"/>
    <tableColumn id="2700" xr3:uid="{362570F8-5086-A847-A9FC-B31A4458A097}" name="Column2681"/>
    <tableColumn id="2701" xr3:uid="{CF584B8D-818D-3643-9C28-C4609D917C92}" name="Column2682"/>
    <tableColumn id="2702" xr3:uid="{CEAAEAAB-FA58-6E47-843E-23983AE7A242}" name="Column2683"/>
    <tableColumn id="2703" xr3:uid="{BD2A44F7-28FC-8F47-9CAA-53DF82C62427}" name="Column2684"/>
    <tableColumn id="2704" xr3:uid="{628E7BDB-4A55-6545-A222-07CEDD0C1E8D}" name="Column2685"/>
    <tableColumn id="2705" xr3:uid="{5D3693B3-A035-DF48-BB5B-C6D38D1F4B8F}" name="Column2686"/>
    <tableColumn id="2706" xr3:uid="{F8A6B071-359C-394E-BFAE-80FE27334D25}" name="Column2687"/>
    <tableColumn id="2707" xr3:uid="{5F0F4B70-EBB0-8A45-A026-7AC350C80E1B}" name="Column2688"/>
    <tableColumn id="2708" xr3:uid="{766832D6-6071-4643-BDD5-B47FB3EE4F07}" name="Column2689"/>
    <tableColumn id="2709" xr3:uid="{28850CE4-18D9-3641-9C3F-9DEBF01AAA8B}" name="Column2690"/>
    <tableColumn id="2710" xr3:uid="{1A979C0D-0504-D843-9AF7-93B6BA82451D}" name="Column2691"/>
    <tableColumn id="2711" xr3:uid="{235B204F-3096-8047-829C-72E0E49BFC70}" name="Column2692"/>
    <tableColumn id="2712" xr3:uid="{2C5229C9-1D37-7A47-8AC5-BA1A7CB728B4}" name="Column2693"/>
    <tableColumn id="2713" xr3:uid="{C01B356E-A095-C24D-8FF7-54AA598AA3FA}" name="Column2694"/>
    <tableColumn id="2714" xr3:uid="{F92A169F-3113-B94E-827F-E45841B310BA}" name="Column2695"/>
    <tableColumn id="2715" xr3:uid="{292A97E1-0C06-0B4E-A1B7-E7D29BD7A17D}" name="Column2696"/>
    <tableColumn id="2716" xr3:uid="{75A3C796-DE38-E34F-8E41-601E6956A910}" name="Column2697"/>
    <tableColumn id="2717" xr3:uid="{276AAA1F-E007-FA46-B069-231DB71A589B}" name="Column2698"/>
    <tableColumn id="2718" xr3:uid="{C96EAF5A-1C69-E34D-BEF8-503584BB5B38}" name="Column2699"/>
    <tableColumn id="2719" xr3:uid="{B1179E96-E3E3-7540-9CAD-DDFF331B617D}" name="Column2700"/>
    <tableColumn id="2720" xr3:uid="{34ABFABC-9FF9-1644-A62D-655F8C6AFB6A}" name="Column2701"/>
    <tableColumn id="2721" xr3:uid="{EE888BBE-CB3A-AF4D-98CE-D1F014571D34}" name="Column2702"/>
    <tableColumn id="2722" xr3:uid="{E9559BC0-A83F-6B46-8863-E3F263A219A1}" name="Column2703"/>
    <tableColumn id="2723" xr3:uid="{B13B2EB8-2E76-434A-BE14-E973861D0036}" name="Column2704"/>
    <tableColumn id="2724" xr3:uid="{FFD67A2E-46EA-A349-AD09-26E79D7C9C80}" name="Column2705"/>
    <tableColumn id="2725" xr3:uid="{AB551B37-1AD6-AC47-87B6-8E3CAEDBC23C}" name="Column2706"/>
    <tableColumn id="2726" xr3:uid="{B272A433-98F8-4D4E-8378-47136CBCD6C6}" name="Column2707"/>
    <tableColumn id="2727" xr3:uid="{9367F276-B705-A44F-A181-4801BCCBD145}" name="Column2708"/>
    <tableColumn id="2728" xr3:uid="{A4EB90FC-C9CF-5440-85B6-A5F48CE0B3CE}" name="Column2709"/>
    <tableColumn id="2729" xr3:uid="{524DB1F1-47B6-F646-95A4-A972D40EBA4E}" name="Column2710"/>
    <tableColumn id="2730" xr3:uid="{A42A9A3A-DA2B-2443-97E2-09CF55CB7D1A}" name="Column2711"/>
    <tableColumn id="2731" xr3:uid="{3D1C4056-E7D7-DE4F-B582-74236F1D221D}" name="Column2712"/>
    <tableColumn id="2732" xr3:uid="{241139A1-D1F9-1E49-A32F-B23106A1DFCD}" name="Column2713"/>
    <tableColumn id="2733" xr3:uid="{CDBB6D4F-52C0-F345-A925-2BBFE0EEDDCE}" name="Column2714"/>
    <tableColumn id="2734" xr3:uid="{BCCFC2D1-6A7A-D344-BA80-CD8D8A2E012D}" name="Column2715"/>
    <tableColumn id="2735" xr3:uid="{2EB0DE7D-A326-054B-85D4-D2E242CFA169}" name="Column2716"/>
    <tableColumn id="2736" xr3:uid="{62425B38-EA7D-5C47-B52A-8EC2A6C2E7FB}" name="Column2717"/>
    <tableColumn id="2737" xr3:uid="{63375F3D-43C2-5140-ABD6-D011A787FC2B}" name="Column2718"/>
    <tableColumn id="2738" xr3:uid="{38EC96BA-E578-974D-B2FA-4814CBADC993}" name="Column2719"/>
    <tableColumn id="2739" xr3:uid="{16655ADF-81AC-1945-897F-F721505198BA}" name="Column2720"/>
    <tableColumn id="2740" xr3:uid="{C356FF54-D9CB-E94C-8892-15E8D14DE135}" name="Column2721"/>
    <tableColumn id="2741" xr3:uid="{7ED11D66-7798-6546-893D-CA75B0177D1F}" name="Column2722"/>
    <tableColumn id="2742" xr3:uid="{5EC905D0-425D-1B43-964D-A90CA9746523}" name="Column2723"/>
    <tableColumn id="2743" xr3:uid="{D8A09CFF-0FA4-F849-A3A7-57C409FCA604}" name="Column2724"/>
    <tableColumn id="2744" xr3:uid="{34B270A1-B201-F34C-BB17-04B70A5C0D2D}" name="Column2725"/>
    <tableColumn id="2745" xr3:uid="{B0B7FA3E-B8C8-9947-BEF2-2616D75D7C4F}" name="Column2726"/>
    <tableColumn id="2746" xr3:uid="{06F9BB01-119A-884E-A415-7F8A4CD6D882}" name="Column2727"/>
    <tableColumn id="2747" xr3:uid="{A1ADD6ED-F452-E64B-B6E7-27D0035B0EB3}" name="Column2728"/>
    <tableColumn id="2748" xr3:uid="{22EB86E4-E99E-034F-B87C-F47006894947}" name="Column2729"/>
    <tableColumn id="2749" xr3:uid="{7EB6D569-7BFF-CB41-965C-40705348BF06}" name="Column2730"/>
    <tableColumn id="2750" xr3:uid="{E719EEAA-80D4-F14A-B9D1-1FA27E4E0D94}" name="Column2731"/>
    <tableColumn id="2751" xr3:uid="{9B28AFDC-7BFE-6444-8E85-0868E0DF54D6}" name="Column2732"/>
    <tableColumn id="2752" xr3:uid="{2DC98819-578D-8943-A362-4836D163C474}" name="Column2733"/>
    <tableColumn id="2753" xr3:uid="{B05BF598-8C8E-424B-BE76-B7DA3E681058}" name="Column2734"/>
    <tableColumn id="2754" xr3:uid="{5398F29E-F567-1E48-8837-8CE4FD7366DF}" name="Column2735"/>
    <tableColumn id="2755" xr3:uid="{D80FA76E-8390-9E42-8FE3-BCA294756CA9}" name="Column2736"/>
    <tableColumn id="2756" xr3:uid="{F8D810A3-EDD2-0048-8708-EECA0708D21F}" name="Column2737"/>
    <tableColumn id="2757" xr3:uid="{5E3908EA-8692-2445-89BB-47DBD0F73F4A}" name="Column2738"/>
    <tableColumn id="2758" xr3:uid="{9D388EA8-ACFF-A14A-B258-65E984E9DDF6}" name="Column2739"/>
    <tableColumn id="2759" xr3:uid="{1571D53D-D3E3-9A4F-90ED-8E420F531035}" name="Column2740"/>
    <tableColumn id="2760" xr3:uid="{55BD2B44-B78E-464E-91EA-34ED0578B687}" name="Column2741"/>
    <tableColumn id="2761" xr3:uid="{80086614-2814-A841-A54C-DF9F6F87EAF7}" name="Column2742"/>
    <tableColumn id="2762" xr3:uid="{A1D7256E-6B1E-9049-A683-88E7410EF98E}" name="Column2743"/>
    <tableColumn id="2763" xr3:uid="{4AECB070-8D85-8847-9103-7548E3A49EB5}" name="Column2744"/>
    <tableColumn id="2764" xr3:uid="{E888E0E7-D3AA-AF4B-ABDB-5C0838338A8D}" name="Column2745"/>
    <tableColumn id="2765" xr3:uid="{C99AC75F-308A-974F-B84D-056EDBDCFD50}" name="Column2746"/>
    <tableColumn id="2766" xr3:uid="{2030B72D-5A4E-3548-80B1-DD0B32EB179E}" name="Column2747"/>
    <tableColumn id="2767" xr3:uid="{7B023068-E1B4-3546-B102-003CB8FF1234}" name="Column2748"/>
    <tableColumn id="2768" xr3:uid="{E6EA2BAA-7632-874F-8FD8-0156731D8C71}" name="Column2749"/>
    <tableColumn id="2769" xr3:uid="{9950406F-0BAB-0B44-805A-48FA42CB22B4}" name="Column2750"/>
    <tableColumn id="2770" xr3:uid="{6D55E663-D38C-8142-8CD9-DC37E81156BA}" name="Column2751"/>
    <tableColumn id="2771" xr3:uid="{8563F03B-503E-4F43-806F-B6B947BBF6B2}" name="Column2752"/>
    <tableColumn id="2772" xr3:uid="{2E7EFCAA-18CC-784D-9495-FE1EE07D9ABE}" name="Column2753"/>
    <tableColumn id="2773" xr3:uid="{2C4D072E-7B27-3644-B99D-1B31CC3816B7}" name="Column2754"/>
    <tableColumn id="2774" xr3:uid="{05566E44-2350-E74C-A82F-1827468542F4}" name="Column2755"/>
    <tableColumn id="2775" xr3:uid="{E293DE95-55B4-A640-BF25-10CD2DA7E158}" name="Column2756"/>
    <tableColumn id="2776" xr3:uid="{BDDC7392-0EBD-F84D-BFBF-D74998CA1BB0}" name="Column2757"/>
    <tableColumn id="2777" xr3:uid="{731BC25A-AA4A-EE4B-9382-B264BD1C171B}" name="Column2758"/>
    <tableColumn id="2778" xr3:uid="{A6787385-C069-2146-8034-92333743E99C}" name="Column2759"/>
    <tableColumn id="2779" xr3:uid="{9F5B5A98-2546-DA4D-AE25-0DC2919F1A51}" name="Column2760"/>
    <tableColumn id="2780" xr3:uid="{B5CAA7AD-042B-CC4F-9014-781285E5F07F}" name="Column2761"/>
    <tableColumn id="2781" xr3:uid="{607C52CD-E3EC-1444-BA49-37476C9AE3B7}" name="Column2762"/>
    <tableColumn id="2782" xr3:uid="{0533915F-3388-6044-8439-1BC5E80C0C0E}" name="Column2763"/>
    <tableColumn id="2783" xr3:uid="{4BC2F42C-A425-BB4D-8AA5-07902D744783}" name="Column2764"/>
    <tableColumn id="2784" xr3:uid="{81DD79DE-86D2-1448-A555-CEDC5C91C555}" name="Column2765"/>
    <tableColumn id="2785" xr3:uid="{0F98FBAA-D440-4349-8509-9C73B4BFC7C2}" name="Column2766"/>
    <tableColumn id="2786" xr3:uid="{4E9C9CEA-6F42-BB40-B0C3-748E680A7344}" name="Column2767"/>
    <tableColumn id="2787" xr3:uid="{D7832582-79D6-9F40-BEFC-2B56622F28E6}" name="Column2768"/>
    <tableColumn id="2788" xr3:uid="{5FEBACF4-58BD-0341-B76D-68615E107819}" name="Column2769"/>
    <tableColumn id="2789" xr3:uid="{5CCD8143-3077-1D42-9F6D-F367AFDECD3A}" name="Column2770"/>
    <tableColumn id="2790" xr3:uid="{A3EE3EAC-689D-3543-A3E8-776083C183DB}" name="Column2771"/>
    <tableColumn id="2791" xr3:uid="{5A06B231-DBE0-934F-BB1B-A36D520EAAEC}" name="Column2772"/>
    <tableColumn id="2792" xr3:uid="{E1F3E120-28D5-7E4C-B0B6-09D675B38C9C}" name="Column2773"/>
    <tableColumn id="2793" xr3:uid="{FD08E1F3-8590-2D41-BD09-C2E90C1C5FA0}" name="Column2774"/>
    <tableColumn id="2794" xr3:uid="{1C321B7A-3E36-3048-A16C-78ED0B00629B}" name="Column2775"/>
    <tableColumn id="2795" xr3:uid="{40B5E926-79BE-BD4E-AEB8-0A85ABC1E5F5}" name="Column2776"/>
    <tableColumn id="2796" xr3:uid="{20875961-5BA6-0348-9738-A85B29AC0CAE}" name="Column2777"/>
    <tableColumn id="2797" xr3:uid="{1E912474-9C37-2C4F-A113-737387D8F151}" name="Column2778"/>
    <tableColumn id="2798" xr3:uid="{920D5E90-2A0F-C347-8750-93CA65104288}" name="Column2779"/>
    <tableColumn id="2799" xr3:uid="{F151AE20-9B87-9D4A-8C60-7EFAAD0E3C8D}" name="Column2780"/>
    <tableColumn id="2800" xr3:uid="{7B9865E7-BE28-B545-A55A-81723E53034A}" name="Column2781"/>
    <tableColumn id="2801" xr3:uid="{A3E4CCB5-F14C-964B-8192-F5A8C7BCD789}" name="Column2782"/>
    <tableColumn id="2802" xr3:uid="{EF2B806C-6405-8B42-B3B7-77A5E417788E}" name="Column2783"/>
    <tableColumn id="2803" xr3:uid="{99910966-BC5C-B348-9158-F9643F42AFBC}" name="Column2784"/>
    <tableColumn id="2804" xr3:uid="{ED6D6F5B-5A38-AA4F-BB78-7B66AACEA46C}" name="Column2785"/>
    <tableColumn id="2805" xr3:uid="{ED83E7C2-3B55-9F43-97E8-A2F9AB8D2476}" name="Column2786"/>
    <tableColumn id="2806" xr3:uid="{4D404948-FEB9-A64E-AA70-7F7483FCB6EE}" name="Column2787"/>
    <tableColumn id="2807" xr3:uid="{21BFC373-2B61-9443-B470-D95644886A21}" name="Column2788"/>
    <tableColumn id="2808" xr3:uid="{628053C8-E103-8142-B231-57AC116B06DB}" name="Column2789"/>
    <tableColumn id="2809" xr3:uid="{92F9072A-74BF-6C46-A5D7-1495B4431166}" name="Column2790"/>
    <tableColumn id="2810" xr3:uid="{8F650CA3-3AAD-6B4C-AE1D-2AAE645AF002}" name="Column2791"/>
    <tableColumn id="2811" xr3:uid="{55FE4939-9189-2A4F-A150-102A47090ACF}" name="Column2792"/>
    <tableColumn id="2812" xr3:uid="{142FE9F1-B42B-B84B-81C0-DFEB2A4C7DBA}" name="Column2793"/>
    <tableColumn id="2813" xr3:uid="{81D9D744-44A4-DA4A-A1D3-E8A92AAE9AB6}" name="Column2794"/>
    <tableColumn id="2814" xr3:uid="{AAF088AB-BC56-8541-8531-D1AA3786B949}" name="Column2795"/>
    <tableColumn id="2815" xr3:uid="{E7BFF58E-7D13-044E-AC87-74F8B5469AF4}" name="Column2796"/>
    <tableColumn id="2816" xr3:uid="{B0C91C51-E346-5F45-83FA-6D0F15698BD2}" name="Column2797"/>
    <tableColumn id="2817" xr3:uid="{7BF891CA-D4F6-3C4A-B7C7-BBB6BB7DD9B6}" name="Column2798"/>
    <tableColumn id="2818" xr3:uid="{E4842875-684B-3C44-B0A8-19206B928D19}" name="Column2799"/>
    <tableColumn id="2819" xr3:uid="{3EFAEF14-F2E0-2542-A966-DA5F125DD00B}" name="Column2800"/>
    <tableColumn id="2820" xr3:uid="{071E9691-3E10-444D-9029-534CE014271C}" name="Column2801"/>
    <tableColumn id="2821" xr3:uid="{08784761-BD84-454D-BA8B-05BC27CC8BC1}" name="Column2802"/>
    <tableColumn id="2822" xr3:uid="{7DA4A46D-246D-6F4C-BF8A-0EB53E2F5A06}" name="Column2803"/>
    <tableColumn id="2823" xr3:uid="{774E921F-0153-6C45-B6A9-CA7E54DFAD38}" name="Column2804"/>
    <tableColumn id="2824" xr3:uid="{0DC8C6C6-2AC1-CF46-BC41-21745BB2E8B0}" name="Column2805"/>
    <tableColumn id="2825" xr3:uid="{355CEB2E-12E7-CF41-8154-A775FC6747A1}" name="Column2806"/>
    <tableColumn id="2826" xr3:uid="{F47E96AD-DADD-F844-A14A-A67A42958262}" name="Column2807"/>
    <tableColumn id="2827" xr3:uid="{6465EEA1-A19F-9C44-8733-F256819B8B7C}" name="Column2808"/>
    <tableColumn id="2828" xr3:uid="{585F150C-3A0B-E141-B047-89837BE31948}" name="Column2809"/>
    <tableColumn id="2829" xr3:uid="{6AF24955-DD85-BE4A-BE00-6C511168A3A8}" name="Column2810"/>
    <tableColumn id="2830" xr3:uid="{AC85E1DE-2BCE-F547-8D1C-1D63BBE3A72C}" name="Column2811"/>
    <tableColumn id="2831" xr3:uid="{058391C0-0839-C243-AF5C-2F4622FADD0D}" name="Column2812"/>
    <tableColumn id="2832" xr3:uid="{78954E62-9401-F04C-9B1D-11408A07443D}" name="Column2813"/>
    <tableColumn id="2833" xr3:uid="{AE0E198A-A4A4-4A44-B700-D0C1DD46BEA2}" name="Column2814"/>
    <tableColumn id="2834" xr3:uid="{C1A75068-DED3-3F44-84BF-2C50E863C782}" name="Column2815"/>
    <tableColumn id="2835" xr3:uid="{1053F319-13BF-A643-992F-D5FD81BB02D7}" name="Column2816"/>
    <tableColumn id="2836" xr3:uid="{7EF68BCE-7CAC-2549-AA71-3B10DBD946D6}" name="Column2817"/>
    <tableColumn id="2837" xr3:uid="{B777E813-D32E-CA4E-9079-CD5EEF3DF91B}" name="Column2818"/>
    <tableColumn id="2838" xr3:uid="{D2D4BDC9-C89A-194B-BF40-B02CF574D7FC}" name="Column2819"/>
    <tableColumn id="2839" xr3:uid="{6E3C93CD-B856-C74F-BEA0-8DA49782C0BD}" name="Column2820"/>
    <tableColumn id="2840" xr3:uid="{EFFDDA9A-12C3-B049-A852-677541E0C1BA}" name="Column2821"/>
    <tableColumn id="2841" xr3:uid="{EE5A9109-97EA-5A4A-B3BF-A12B8849685F}" name="Column2822"/>
    <tableColumn id="2842" xr3:uid="{52AC88BA-4A3F-C14B-800E-B0FA506E128F}" name="Column2823"/>
    <tableColumn id="2843" xr3:uid="{C91A12B2-7F6C-3849-90C4-BB44536AF5CF}" name="Column2824"/>
    <tableColumn id="2844" xr3:uid="{E83157FD-AF4F-C245-BAF4-F7C958CFA88C}" name="Column2825"/>
    <tableColumn id="2845" xr3:uid="{40CB1404-8162-614D-AAED-4A1F7AAD784D}" name="Column2826"/>
    <tableColumn id="2846" xr3:uid="{F4D04370-881E-EA48-8EA1-7B6085DF4E1D}" name="Column2827"/>
    <tableColumn id="2847" xr3:uid="{423DEE4E-40BE-AC41-8EFD-94A46B53B291}" name="Column2828"/>
    <tableColumn id="2848" xr3:uid="{4FD4A908-4E9E-EF41-924D-87B5E125787E}" name="Column2829"/>
    <tableColumn id="2849" xr3:uid="{EF18E7A4-2AC2-EE46-B802-A2DD9A7B955C}" name="Column2830"/>
    <tableColumn id="2850" xr3:uid="{97F66A39-C26A-5B43-A516-7120AC0F29C9}" name="Column2831"/>
    <tableColumn id="2851" xr3:uid="{BC939AA2-6AAE-9F45-8249-5985204C85FF}" name="Column2832"/>
    <tableColumn id="2852" xr3:uid="{83E940CA-CCE0-2F4A-A628-0BFE56D96041}" name="Column2833"/>
    <tableColumn id="2853" xr3:uid="{76AE42A0-2493-4C47-867D-4E58C4A415EA}" name="Column2834"/>
    <tableColumn id="2854" xr3:uid="{4C869905-1ED1-D148-A999-4981C53C8E61}" name="Column2835"/>
    <tableColumn id="2855" xr3:uid="{B8189C54-E07E-5147-8646-2576E8CE93C2}" name="Column2836"/>
    <tableColumn id="2856" xr3:uid="{7B4F44F3-B028-0A45-9655-6274CCBF4378}" name="Column2837"/>
    <tableColumn id="2857" xr3:uid="{F204AD3E-D3D9-3F49-8948-E856A047B6E9}" name="Column2838"/>
    <tableColumn id="2858" xr3:uid="{37612A24-8BDF-1048-B146-741CEC8DC0E3}" name="Column2839"/>
    <tableColumn id="2859" xr3:uid="{B8D806A9-728A-CA48-A3B0-35280778DC7A}" name="Column2840"/>
    <tableColumn id="2860" xr3:uid="{2410F0C9-BF0A-A642-88E5-B7C05ED68E3E}" name="Column2841"/>
    <tableColumn id="2861" xr3:uid="{5DB1470B-C85E-B840-A969-A891FCE3525D}" name="Column2842"/>
    <tableColumn id="2862" xr3:uid="{210222AD-B3C5-4040-AF71-9268068CD590}" name="Column2843"/>
    <tableColumn id="2863" xr3:uid="{9182CE06-3F68-E44A-ADC5-BA2234F6A43A}" name="Column2844"/>
    <tableColumn id="2864" xr3:uid="{3E936B80-B861-FA43-B353-6B5290EE7DAC}" name="Column2845"/>
    <tableColumn id="2865" xr3:uid="{E6A71448-946E-124F-9E41-5F8B38124A34}" name="Column2846"/>
    <tableColumn id="2866" xr3:uid="{A6E365CC-0263-8C46-BDD5-F33201BA5119}" name="Column2847"/>
    <tableColumn id="2867" xr3:uid="{55990E71-7F2F-B647-A9C2-B797B1CC4A1F}" name="Column2848"/>
    <tableColumn id="2868" xr3:uid="{005D1C65-EE91-F345-9E2D-DEF982642063}" name="Column2849"/>
    <tableColumn id="2869" xr3:uid="{07EC07EA-FB1C-CD49-9686-BB6F36A5B396}" name="Column2850"/>
    <tableColumn id="2870" xr3:uid="{BBD9EEF0-26C7-3248-8744-ABF89C8DCA8B}" name="Column2851"/>
    <tableColumn id="2871" xr3:uid="{012C4020-00E1-BD43-A588-143DDFDBD868}" name="Column2852"/>
    <tableColumn id="2872" xr3:uid="{BA12961D-304F-4848-8F19-6B8C5BB98428}" name="Column2853"/>
    <tableColumn id="2873" xr3:uid="{7A02B774-6BD6-CC43-8567-E197E95A0C60}" name="Column2854"/>
    <tableColumn id="2874" xr3:uid="{6AE9EAAE-A130-9242-BD9F-9B7DA6255394}" name="Column2855"/>
    <tableColumn id="2875" xr3:uid="{A565EC34-FB5A-2548-A0DA-CC32BFBEDB1A}" name="Column2856"/>
    <tableColumn id="2876" xr3:uid="{12CC0506-60C0-D94F-B423-503B6C4327A3}" name="Column2857"/>
    <tableColumn id="2877" xr3:uid="{2B2BF0C4-FC36-B540-88E1-962E96719E7A}" name="Column2858"/>
    <tableColumn id="2878" xr3:uid="{0278FF7E-F8E6-2540-9992-8F82EE28DBD4}" name="Column2859"/>
    <tableColumn id="2879" xr3:uid="{96BD7FFD-59AE-B74D-9F08-B2A1F433F906}" name="Column2860"/>
    <tableColumn id="2880" xr3:uid="{7C8CDA29-ED93-334A-9A30-F85523E79985}" name="Column2861"/>
    <tableColumn id="2881" xr3:uid="{B3ED8644-9A0A-254D-A2F5-D93E5D9E8CB7}" name="Column2862"/>
    <tableColumn id="2882" xr3:uid="{9ACA730F-94F7-F746-927B-9025718F188C}" name="Column2863"/>
    <tableColumn id="2883" xr3:uid="{07050580-6A7C-DC41-AB43-5CA19F37BEC0}" name="Column2864"/>
    <tableColumn id="2884" xr3:uid="{631DA310-DD26-7A46-8A09-14979F7420AF}" name="Column2865"/>
    <tableColumn id="2885" xr3:uid="{01BB2F9C-7882-BD4B-ACF6-9F5FBA5D1D9E}" name="Column2866"/>
    <tableColumn id="2886" xr3:uid="{E6D68702-29A8-F041-A4B2-6C704F8895E0}" name="Column2867"/>
    <tableColumn id="2887" xr3:uid="{3AF8172D-9F8E-9744-880B-630D4FEF9D32}" name="Column2868"/>
    <tableColumn id="2888" xr3:uid="{5E6966AE-6CBB-D240-870E-35C5C8DC7981}" name="Column2869"/>
    <tableColumn id="2889" xr3:uid="{144B5B93-364E-3C4A-9C4C-FE51E5948256}" name="Column2870"/>
    <tableColumn id="2890" xr3:uid="{5686DF56-E746-A34C-BA60-AC199D0D6E7D}" name="Column2871"/>
    <tableColumn id="2891" xr3:uid="{EB728F5D-A10D-6D47-ABD1-45CE9A7D1204}" name="Column2872"/>
    <tableColumn id="2892" xr3:uid="{1CE569FE-40CA-5240-85F4-62E974327A49}" name="Column2873"/>
    <tableColumn id="2893" xr3:uid="{960C66EC-7579-C449-884F-AEA0E3D8815F}" name="Column2874"/>
    <tableColumn id="2894" xr3:uid="{CDCE43F5-5F29-E949-91F7-4D21ECD22068}" name="Column2875"/>
    <tableColumn id="2895" xr3:uid="{C29459E4-83A4-F04F-B0BA-4261654CE30F}" name="Column2876"/>
    <tableColumn id="2896" xr3:uid="{FC7C91E0-D465-4C4D-A212-763D87A2A063}" name="Column2877"/>
    <tableColumn id="2897" xr3:uid="{A579483C-D9CE-8E4E-ABB3-EF25F1FF8D31}" name="Column2878"/>
    <tableColumn id="2898" xr3:uid="{2E2682A6-C6B8-AC45-A915-1A4FE549A946}" name="Column2879"/>
    <tableColumn id="2899" xr3:uid="{BC85CDA6-A280-5544-BD85-E8B182D09FE0}" name="Column2880"/>
    <tableColumn id="2900" xr3:uid="{74570DFD-4ADE-7B43-98E8-9D91F5450CBD}" name="Column2881"/>
    <tableColumn id="2901" xr3:uid="{5ABF596B-3463-6945-A864-D4302CD58D9C}" name="Column2882"/>
    <tableColumn id="2902" xr3:uid="{F6E31593-AB43-6D47-A32E-B3563E100ED4}" name="Column2883"/>
    <tableColumn id="2903" xr3:uid="{1FE7A32A-DF66-5F41-AB5E-8CB81E14FA1B}" name="Column2884"/>
    <tableColumn id="2904" xr3:uid="{2402EAD5-5A2D-2241-8F8D-3CC039D35CB6}" name="Column2885"/>
    <tableColumn id="2905" xr3:uid="{F83EF579-ADD8-CA41-B99A-EEB5919A9533}" name="Column2886"/>
    <tableColumn id="2906" xr3:uid="{46F76EFA-7E62-5C4A-B87C-5D8E68AD8D4C}" name="Column2887"/>
    <tableColumn id="2907" xr3:uid="{F5D8DB73-CAAD-BB49-B788-D8F68FB28C5B}" name="Column2888"/>
    <tableColumn id="2908" xr3:uid="{46094AD6-1684-9843-9584-FDFEC6457A7F}" name="Column2889"/>
    <tableColumn id="2909" xr3:uid="{594E4A92-A089-0045-8F12-C502C3771422}" name="Column2890"/>
    <tableColumn id="2910" xr3:uid="{ED9CF511-5FD1-A448-813A-1E2F128E0D0F}" name="Column2891"/>
    <tableColumn id="2911" xr3:uid="{76012FC3-ED02-2341-8C92-2567D10541A9}" name="Column2892"/>
    <tableColumn id="2912" xr3:uid="{38827D37-96E7-8042-8C5C-B5C9FBF82453}" name="Column2893"/>
    <tableColumn id="2913" xr3:uid="{57E32049-FC00-E747-93DD-1428EAF69606}" name="Column2894"/>
    <tableColumn id="2914" xr3:uid="{28263E15-FEC7-1149-85EE-E23347D4F9A4}" name="Column2895"/>
    <tableColumn id="2915" xr3:uid="{BA4E2DBE-FD85-954A-8E8C-11EFC2ACBF9B}" name="Column2896"/>
    <tableColumn id="2916" xr3:uid="{B00EE2F5-0423-3E40-A5D4-28252AD85959}" name="Column2897"/>
    <tableColumn id="2917" xr3:uid="{5255F40E-D2CA-BF4D-A4D0-3ED6567B19B3}" name="Column2898"/>
    <tableColumn id="2918" xr3:uid="{65217C84-C5A2-7748-84D9-6049A891968C}" name="Column2899"/>
    <tableColumn id="2919" xr3:uid="{D2D51A28-ABC2-374F-B946-922C35679A49}" name="Column2900"/>
    <tableColumn id="2920" xr3:uid="{541BAB17-4489-6445-8022-AC2AC1E5603C}" name="Column2901"/>
    <tableColumn id="2921" xr3:uid="{6741419A-E509-C44E-ABC1-A137DFBBF43D}" name="Column2902"/>
    <tableColumn id="2922" xr3:uid="{D646BDA8-FF79-DF42-A397-9F692A2CC1BA}" name="Column2903"/>
    <tableColumn id="2923" xr3:uid="{88F5B8B6-3409-AE44-838A-E8FBAA690815}" name="Column2904"/>
    <tableColumn id="2924" xr3:uid="{A18E3611-9D6C-1D4D-AFBC-25C601303848}" name="Column2905"/>
    <tableColumn id="2925" xr3:uid="{EFE890B8-E2F7-3644-8BD3-B006247FDC2B}" name="Column2906"/>
    <tableColumn id="2926" xr3:uid="{80A9F927-8D5A-1E42-BB3A-0CC9EBBC65CC}" name="Column2907"/>
    <tableColumn id="2927" xr3:uid="{58BBF133-70C6-6040-A07E-C5A73EE2B23D}" name="Column2908"/>
    <tableColumn id="2928" xr3:uid="{44609814-CF9F-E947-B58F-D709FBF7E126}" name="Column2909"/>
    <tableColumn id="2929" xr3:uid="{EE833E64-575B-AE4A-BD56-AA685D670380}" name="Column2910"/>
    <tableColumn id="2930" xr3:uid="{3FEDB451-588A-2047-8E3A-F88D397EB2E2}" name="Column2911"/>
    <tableColumn id="2931" xr3:uid="{D8978D3A-20B3-E843-BDE1-4F156AB1F6A5}" name="Column2912"/>
    <tableColumn id="2932" xr3:uid="{CA171CC6-4D5B-894C-91A6-F3CCB97F693C}" name="Column2913"/>
    <tableColumn id="2933" xr3:uid="{411B22A2-CFF6-6B4A-9F2B-05CF986FC40A}" name="Column2914"/>
    <tableColumn id="2934" xr3:uid="{04255C4B-CB58-5E44-B951-FA21F1A56EB2}" name="Column2915"/>
    <tableColumn id="2935" xr3:uid="{BC2D3426-6572-BE4C-8BAF-172EA4B4B999}" name="Column2916"/>
    <tableColumn id="2936" xr3:uid="{21CA245E-8E59-BF4A-905E-09C5D7778A01}" name="Column2917"/>
    <tableColumn id="2937" xr3:uid="{71264A3B-C622-1646-80D7-2F144C516212}" name="Column2918"/>
    <tableColumn id="2938" xr3:uid="{48901B42-F81D-B946-87BA-35E01600E1C6}" name="Column2919"/>
    <tableColumn id="2939" xr3:uid="{E7A01B6A-A2FE-1442-A29E-46EEDD6183F5}" name="Column2920"/>
    <tableColumn id="2940" xr3:uid="{3236D374-C4A4-114C-9A07-9CB7F21F84B1}" name="Column2921"/>
    <tableColumn id="2941" xr3:uid="{2CCDAAD6-D7B7-8F4E-95EE-C1639021A81A}" name="Column2922"/>
    <tableColumn id="2942" xr3:uid="{DBF0F08C-C8C4-7A46-AF0A-8EC1A3DE0905}" name="Column2923"/>
    <tableColumn id="2943" xr3:uid="{D25F6543-95A4-AB40-BA0B-B6F8AA85614F}" name="Column2924"/>
    <tableColumn id="2944" xr3:uid="{BA9BA26C-460B-9646-88FA-528448FE13A7}" name="Column2925"/>
    <tableColumn id="2945" xr3:uid="{B18790BC-115B-F84C-BCDC-3005DC979BEA}" name="Column2926"/>
    <tableColumn id="2946" xr3:uid="{858DE8C0-2362-554E-A576-EA54A2ABCFE7}" name="Column2927"/>
    <tableColumn id="2947" xr3:uid="{EAF47EBB-6BCE-9144-8904-F0C763CF7A9D}" name="Column2928"/>
    <tableColumn id="2948" xr3:uid="{CB8D2F13-1712-9D4D-9A99-CB3A26CBCC74}" name="Column2929"/>
    <tableColumn id="2949" xr3:uid="{B01A8887-BCAC-3343-BAEC-383B12BF550E}" name="Column2930"/>
    <tableColumn id="2950" xr3:uid="{30FE741A-2EFF-1A44-B78F-019475AFBDFF}" name="Column2931"/>
    <tableColumn id="2951" xr3:uid="{E2223A8E-123D-A44D-BFB9-DCA82072C442}" name="Column2932"/>
    <tableColumn id="2952" xr3:uid="{DE2B3807-9C28-1F4B-BE6D-4968BE763FD0}" name="Column2933"/>
    <tableColumn id="2953" xr3:uid="{25899AC6-8FBF-DC45-942F-543020CD7CB7}" name="Column2934"/>
    <tableColumn id="2954" xr3:uid="{196AB521-A629-D348-8AFE-93D64D04C776}" name="Column2935"/>
    <tableColumn id="2955" xr3:uid="{F2E772CB-84BD-D84A-84AD-A8B66CC0AAA5}" name="Column2936"/>
    <tableColumn id="2956" xr3:uid="{F916E0CF-87E0-3D4C-B23C-8A6B312FD424}" name="Column2937"/>
    <tableColumn id="2957" xr3:uid="{0A408C15-43AF-0541-A79B-AB172F939F08}" name="Column2938"/>
    <tableColumn id="2958" xr3:uid="{6109056B-CCF8-4B45-813F-CAA6B3EEDE69}" name="Column2939"/>
    <tableColumn id="2959" xr3:uid="{F9B48F53-56B6-7442-A1EE-EF39B37D938F}" name="Column2940"/>
    <tableColumn id="2960" xr3:uid="{C103F3E4-0E28-6741-81E2-95D38CCAC7FB}" name="Column2941"/>
    <tableColumn id="2961" xr3:uid="{4E6799C7-E961-364C-8ACE-A1A656A8F7FA}" name="Column2942"/>
    <tableColumn id="2962" xr3:uid="{B2344250-721B-2645-BC98-949F70519413}" name="Column2943"/>
    <tableColumn id="2963" xr3:uid="{FBC1A443-8B57-D541-A795-37CEA59660FC}" name="Column2944"/>
    <tableColumn id="2964" xr3:uid="{3C1917FB-EC37-154B-B3AC-4DEAFC6406FA}" name="Column2945"/>
    <tableColumn id="2965" xr3:uid="{5C80945E-FC95-7048-8B79-A943EE496685}" name="Column2946"/>
    <tableColumn id="2966" xr3:uid="{EBE90AAB-C695-B743-A72F-38FAF94D15BA}" name="Column2947"/>
    <tableColumn id="2967" xr3:uid="{A0742D80-18F4-F94D-A61B-11A19E8B0609}" name="Column2948"/>
    <tableColumn id="2968" xr3:uid="{66B42628-9887-614F-A8E5-3ADC3417079A}" name="Column2949"/>
    <tableColumn id="2969" xr3:uid="{42054F6A-EA3F-5244-9677-609078D40E65}" name="Column2950"/>
    <tableColumn id="2970" xr3:uid="{D11749AA-4777-B54A-9101-91ADB7881E7F}" name="Column2951"/>
    <tableColumn id="2971" xr3:uid="{75F9FE31-F0B1-584E-994C-54846838258B}" name="Column2952"/>
    <tableColumn id="2972" xr3:uid="{33063DD0-2E33-8F41-98DD-77541DEBF6B1}" name="Column2953"/>
    <tableColumn id="2973" xr3:uid="{D2BA9088-EBB2-FB40-882E-DF356B511FB6}" name="Column2954"/>
    <tableColumn id="2974" xr3:uid="{4A33A4F8-D65B-AB4D-8A80-ECE90DA19750}" name="Column2955"/>
    <tableColumn id="2975" xr3:uid="{3E5F9388-481E-C54C-AA64-E93FBF1FA09A}" name="Column2956"/>
    <tableColumn id="2976" xr3:uid="{8C05E9D1-5322-B54E-BE51-0C964B1CC403}" name="Column2957"/>
    <tableColumn id="2977" xr3:uid="{D31BB12D-35F2-D54E-97CF-3BE969D67208}" name="Column2958"/>
    <tableColumn id="2978" xr3:uid="{9B3F48CB-5275-464D-B271-865D6F17A034}" name="Column2959"/>
    <tableColumn id="2979" xr3:uid="{2AB9148F-479D-7543-B64A-C84582B414A2}" name="Column2960"/>
    <tableColumn id="2980" xr3:uid="{C845FB43-A619-D944-8FFE-70479F8FEB7B}" name="Column2961"/>
    <tableColumn id="2981" xr3:uid="{35D8132E-95EB-5D45-8EE9-F0FFDFF6F23D}" name="Column2962"/>
    <tableColumn id="2982" xr3:uid="{14752F3D-3E5F-3E40-BDED-95090EFB1444}" name="Column2963"/>
    <tableColumn id="2983" xr3:uid="{E7C83B42-F809-674A-AE61-853D79316C0C}" name="Column2964"/>
    <tableColumn id="2984" xr3:uid="{17C3C4D9-773E-3748-B2AE-F11007498CE7}" name="Column2965"/>
    <tableColumn id="2985" xr3:uid="{F5DE0566-FD33-B84B-A7C8-CD5A2078F1A1}" name="Column2966"/>
    <tableColumn id="2986" xr3:uid="{AD332D8A-FE62-4144-8566-E8B627AFE3E1}" name="Column2967"/>
    <tableColumn id="2987" xr3:uid="{1B75F8BF-2F1F-4D45-856A-B70D9C466B38}" name="Column2968"/>
    <tableColumn id="2988" xr3:uid="{3A7875FF-9DC1-C847-91C0-0A5C21F4677F}" name="Column2969"/>
    <tableColumn id="2989" xr3:uid="{805C8D6F-4FFA-8941-B3B3-2CCE07EF6692}" name="Column2970"/>
    <tableColumn id="2990" xr3:uid="{FE835285-0F46-8B4A-8D72-8140DA8832D4}" name="Column2971"/>
    <tableColumn id="2991" xr3:uid="{545E7C67-4D10-CA41-AA68-E809D0832226}" name="Column2972"/>
    <tableColumn id="2992" xr3:uid="{C143BABD-578F-9C43-85C2-D1E785599004}" name="Column2973"/>
    <tableColumn id="2993" xr3:uid="{66CFA60A-3788-484F-A25C-B026C57DF22C}" name="Column2974"/>
    <tableColumn id="2994" xr3:uid="{CCEFE231-49CB-0645-ADBB-8F93D3F45EC7}" name="Column2975"/>
    <tableColumn id="2995" xr3:uid="{6F57EF4C-6784-684B-91B1-5F4AF432467C}" name="Column2976"/>
    <tableColumn id="2996" xr3:uid="{4BFC5B1F-2724-4A41-B021-99F3F573825A}" name="Column2977"/>
    <tableColumn id="2997" xr3:uid="{BA3DC7A1-3C24-E646-AD66-D8245A720957}" name="Column2978"/>
    <tableColumn id="2998" xr3:uid="{ED79583B-07E1-5448-ADF3-BB8ADBC9D813}" name="Column2979"/>
    <tableColumn id="2999" xr3:uid="{564342EF-9955-0942-9809-CDBB24342E3E}" name="Column2980"/>
    <tableColumn id="3000" xr3:uid="{F2CFF00D-EBFF-E14E-BE2A-3A4C290BC66D}" name="Column2981"/>
    <tableColumn id="3001" xr3:uid="{9EA554CC-694B-DB46-A102-2568187FC52D}" name="Column2982"/>
    <tableColumn id="3002" xr3:uid="{8ADFDA02-3FC3-6643-958B-1C933679AC12}" name="Column2983"/>
    <tableColumn id="3003" xr3:uid="{4FF1227F-4F25-354B-8BE0-AC06551494DE}" name="Column2984"/>
    <tableColumn id="3004" xr3:uid="{2C6E3391-5358-8041-9915-44169D4AFE20}" name="Column2985"/>
    <tableColumn id="3005" xr3:uid="{41A5A1B0-A48E-0C42-A0D9-10B5A98FC39B}" name="Column2986"/>
    <tableColumn id="3006" xr3:uid="{1D67C22F-3977-594E-9F4E-0A69E73317E3}" name="Column2987"/>
    <tableColumn id="3007" xr3:uid="{87778120-6C28-C54A-8479-AC7AA4887D6D}" name="Column2988"/>
    <tableColumn id="3008" xr3:uid="{C66CC078-09E1-644F-9A80-A0D4592647A3}" name="Column2989"/>
    <tableColumn id="3009" xr3:uid="{7CA98F26-2B41-804F-9B55-D46D2D8BDBD1}" name="Column2990"/>
    <tableColumn id="3010" xr3:uid="{89393180-52C5-044B-B877-4334531EBC6A}" name="Column2991"/>
    <tableColumn id="3011" xr3:uid="{FEDA12F2-ACC6-A24F-A730-988A878E0582}" name="Column2992"/>
    <tableColumn id="3012" xr3:uid="{28547D75-E81F-4440-909E-FE9E33D352AF}" name="Column2993"/>
    <tableColumn id="3013" xr3:uid="{9040F33D-2E71-1B47-A1DC-6E3718C40752}" name="Column2994"/>
    <tableColumn id="3014" xr3:uid="{09C4B617-3EA8-654C-9B3F-B44530639A00}" name="Column2995"/>
    <tableColumn id="3015" xr3:uid="{BEE1B4C1-F5B2-1D49-AED1-214FA6361C0D}" name="Column2996"/>
    <tableColumn id="3016" xr3:uid="{9C83B08E-51A3-FA47-9BA5-A6A39D51D0CC}" name="Column2997"/>
    <tableColumn id="3017" xr3:uid="{2D4A24CC-6776-5642-8463-821491F12BFC}" name="Column2998"/>
    <tableColumn id="3018" xr3:uid="{E3C849D7-7670-1B48-8E1C-7C75EE30BA8C}" name="Column2999"/>
    <tableColumn id="3019" xr3:uid="{CD468962-B1EC-A649-91CC-FBB2B83BE13A}" name="Column3000"/>
    <tableColumn id="3020" xr3:uid="{014FB921-76A7-D443-B197-87397A9C6A19}" name="Column3001"/>
    <tableColumn id="3021" xr3:uid="{4B5BE2FE-27E0-CC43-96E8-037F42590FAC}" name="Column3002"/>
    <tableColumn id="3022" xr3:uid="{21AF0790-5CCD-D840-AEC2-1B99D6580A21}" name="Column3003"/>
    <tableColumn id="3023" xr3:uid="{044C2AB4-45C7-E24B-824A-F75387DCC780}" name="Column3004"/>
    <tableColumn id="3024" xr3:uid="{7BC30EB5-5FB6-C24E-B437-1AD184CE3184}" name="Column3005"/>
    <tableColumn id="3025" xr3:uid="{0A126D2D-3284-E949-B813-422B3A3D55FE}" name="Column3006"/>
    <tableColumn id="3026" xr3:uid="{E8C9EDE6-EB30-F24F-8510-A8B4545DE778}" name="Column3007"/>
    <tableColumn id="3027" xr3:uid="{EC7354D1-E2A9-8F4B-91BE-166336B437C8}" name="Column3008"/>
    <tableColumn id="3028" xr3:uid="{466EC7FC-B25C-6647-A18B-5796BEC363D3}" name="Column3009"/>
    <tableColumn id="3029" xr3:uid="{CDFCDEAE-22F8-9C48-AB81-558187372FB9}" name="Column3010"/>
    <tableColumn id="3030" xr3:uid="{A9233E1C-915C-6447-A846-D9841EA71778}" name="Column3011"/>
    <tableColumn id="3031" xr3:uid="{C0D49DFB-8373-F343-9223-49DE8CE3CFEF}" name="Column3012"/>
    <tableColumn id="3032" xr3:uid="{BE7C8BDA-537C-7249-93FF-2EE764BF2819}" name="Column3013"/>
    <tableColumn id="3033" xr3:uid="{1E39796E-3DB4-8745-A9D2-165D700B5012}" name="Column3014"/>
    <tableColumn id="3034" xr3:uid="{7645D714-28DE-F34B-879A-2734CE8760E6}" name="Column3015"/>
    <tableColumn id="3035" xr3:uid="{408B633B-E89F-BA43-87C9-46C5F3315E13}" name="Column3016"/>
    <tableColumn id="3036" xr3:uid="{03F3AF3A-8991-9F43-B155-99783B764713}" name="Column3017"/>
    <tableColumn id="3037" xr3:uid="{D8294725-DF2A-8C40-A671-BB80B55B1F49}" name="Column3018"/>
    <tableColumn id="3038" xr3:uid="{E2ED84D8-B08D-4F40-8457-C62D2B01F1CA}" name="Column3019"/>
    <tableColumn id="3039" xr3:uid="{8476CE9C-5D2D-7C43-9DAA-8C2221E3D00E}" name="Column3020"/>
    <tableColumn id="3040" xr3:uid="{55578E07-EA67-5447-B71D-9B148BB5099E}" name="Column3021"/>
    <tableColumn id="3041" xr3:uid="{BFE99A96-3838-1246-BC27-ABB3D3E7B130}" name="Column3022"/>
    <tableColumn id="3042" xr3:uid="{5069DC27-8533-7743-BBB4-AB95BCA826F0}" name="Column3023"/>
    <tableColumn id="3043" xr3:uid="{25880661-8978-AE48-9208-5AB1C1FB07F0}" name="Column3024"/>
    <tableColumn id="3044" xr3:uid="{63E78D44-4F80-F049-88FF-7EB8D09AC366}" name="Column3025"/>
    <tableColumn id="3045" xr3:uid="{3B16958E-748B-5049-93DA-72D581AFE1E7}" name="Column3026"/>
    <tableColumn id="3046" xr3:uid="{A97F602E-CD04-CC40-895A-379FADDE968F}" name="Column3027"/>
    <tableColumn id="3047" xr3:uid="{4D121EF0-06CB-4C44-B5AE-2387C605920D}" name="Column3028"/>
    <tableColumn id="3048" xr3:uid="{8F020E6D-7DF5-E94B-89BB-F7A8C2DB0992}" name="Column3029"/>
    <tableColumn id="3049" xr3:uid="{CB2D04E7-7623-0A42-887C-D82AB77698AC}" name="Column3030"/>
    <tableColumn id="3050" xr3:uid="{AEE0964F-723E-B540-9CF0-4493EDD911D3}" name="Column3031"/>
    <tableColumn id="3051" xr3:uid="{1285558E-3F1D-0E49-98D3-F7F0A36BABC4}" name="Column3032"/>
    <tableColumn id="3052" xr3:uid="{2CAF7BF6-007F-FF4B-A5AA-14BC7D512723}" name="Column3033"/>
    <tableColumn id="3053" xr3:uid="{44CCA694-C807-3B41-AEE9-9CC2C32BDDAB}" name="Column3034"/>
    <tableColumn id="3054" xr3:uid="{4A963B7F-9B8C-E14F-867C-35053A1BA8E4}" name="Column3035"/>
    <tableColumn id="3055" xr3:uid="{F225E795-6882-B747-AAA2-294240FB4BCE}" name="Column3036"/>
    <tableColumn id="3056" xr3:uid="{89EA8A4C-DBCE-DC4B-8F2A-E1A9C1BB0D4D}" name="Column3037"/>
    <tableColumn id="3057" xr3:uid="{0ED9503F-54E2-BB4A-9021-5CF0F98E0B2F}" name="Column3038"/>
    <tableColumn id="3058" xr3:uid="{DDD88057-8131-6E4B-8E39-DA06342C14FD}" name="Column3039"/>
    <tableColumn id="3059" xr3:uid="{D4909195-8D38-E044-8E0C-A08098EFCDD6}" name="Column3040"/>
    <tableColumn id="3060" xr3:uid="{654C5D65-8983-FE42-98A2-04C271E66520}" name="Column3041"/>
    <tableColumn id="3061" xr3:uid="{ED7B3E8B-5ECF-A34B-85D3-B57BCEC9C9D0}" name="Column3042"/>
    <tableColumn id="3062" xr3:uid="{2EAB91C2-CDDE-0C4C-9604-344CEE9E2F4A}" name="Column3043"/>
    <tableColumn id="3063" xr3:uid="{61D8BBC4-6155-EE43-B1D2-AB7EDA0CD950}" name="Column3044"/>
    <tableColumn id="3064" xr3:uid="{A6C524CB-608F-2D45-AD23-F940CF34256A}" name="Column3045"/>
    <tableColumn id="3065" xr3:uid="{76D56D93-66AC-5F4D-914D-4CD946B54459}" name="Column3046"/>
    <tableColumn id="3066" xr3:uid="{B1AB1658-6AD2-9741-8ED2-DD96B5CB1135}" name="Column3047"/>
    <tableColumn id="3067" xr3:uid="{96BED21D-6780-804D-B572-CCB5B7258BDA}" name="Column3048"/>
    <tableColumn id="3068" xr3:uid="{168B2E62-6FF2-2545-AF21-73518E0CB61F}" name="Column3049"/>
    <tableColumn id="3069" xr3:uid="{37808F89-2478-484A-8D1A-AD6CDA51A7ED}" name="Column3050"/>
    <tableColumn id="3070" xr3:uid="{7F7CAA14-2FDF-B24F-B51A-7066910565CE}" name="Column3051"/>
    <tableColumn id="3071" xr3:uid="{926B46B1-CE0A-B549-B3B9-6E3C7DB7DB87}" name="Column3052"/>
    <tableColumn id="3072" xr3:uid="{4E2B3E5F-ACA5-BE49-87E7-0718751E063A}" name="Column3053"/>
    <tableColumn id="3073" xr3:uid="{2CD3FC7C-E6AC-074A-AFEF-380A57469BF8}" name="Column3054"/>
    <tableColumn id="3074" xr3:uid="{40A30112-DE64-C045-BF0D-FD4DA270632E}" name="Column3055"/>
    <tableColumn id="3075" xr3:uid="{E2A8408A-D0FA-4440-BFAC-CA3BE81EB8A4}" name="Column3056"/>
    <tableColumn id="3076" xr3:uid="{D05F1A31-0899-304B-BDC7-39F6BC696054}" name="Column3057"/>
    <tableColumn id="3077" xr3:uid="{8E45CE20-8128-7F49-8042-D0D4400B8EDC}" name="Column3058"/>
    <tableColumn id="3078" xr3:uid="{FA2C84D1-BACB-5543-91A1-2A5CE314B803}" name="Column3059"/>
    <tableColumn id="3079" xr3:uid="{EA3771B3-C9DC-B54E-8EE9-D48DED59B4EF}" name="Column3060"/>
    <tableColumn id="3080" xr3:uid="{00D9BBE5-69F7-8140-9842-B92D1A9FA10B}" name="Column3061"/>
    <tableColumn id="3081" xr3:uid="{5322D239-1BC4-DB4C-A484-A92255B40641}" name="Column3062"/>
    <tableColumn id="3082" xr3:uid="{8E018237-72D5-9D48-A5E6-6E3FB8472E5F}" name="Column3063"/>
    <tableColumn id="3083" xr3:uid="{98044BD4-DE33-9E42-893B-2FC6483EECA2}" name="Column3064"/>
    <tableColumn id="3084" xr3:uid="{D3A0196E-C8AF-FE49-A7A7-884661EDAE9E}" name="Column3065"/>
    <tableColumn id="3085" xr3:uid="{8C6A13FC-577A-524C-9D7F-5E82C72E3D55}" name="Column3066"/>
    <tableColumn id="3086" xr3:uid="{F472741F-9117-F045-B044-50689152F41B}" name="Column3067"/>
    <tableColumn id="3087" xr3:uid="{3EAD9E60-F5EC-4942-97E6-A9890A0BE10F}" name="Column3068"/>
    <tableColumn id="3088" xr3:uid="{79CC3801-4D8A-7E4E-9873-02D455074AAC}" name="Column3069"/>
    <tableColumn id="3089" xr3:uid="{C42B4473-F0E2-CE41-94AF-42C55D1580BE}" name="Column3070"/>
    <tableColumn id="3090" xr3:uid="{2A576064-606E-EC4D-91FA-A48E0B48E80B}" name="Column3071"/>
    <tableColumn id="3091" xr3:uid="{B673C44D-8F52-754B-B509-57B77C35F273}" name="Column3072"/>
    <tableColumn id="3092" xr3:uid="{F0FE3C18-4EF0-6E41-AC65-6E38143E4903}" name="Column3073"/>
    <tableColumn id="3093" xr3:uid="{DAACC650-C7FC-9346-9879-CA9F013078C3}" name="Column3074"/>
    <tableColumn id="3094" xr3:uid="{A1A53D37-9479-C047-8B2D-B0DCD6B7DBE9}" name="Column3075"/>
    <tableColumn id="3095" xr3:uid="{8DF76A1D-B5F0-4640-909C-7E011B65CAEA}" name="Column3076"/>
    <tableColumn id="3096" xr3:uid="{DE015E78-679C-774A-A913-6A7C398F2A1E}" name="Column3077"/>
    <tableColumn id="3097" xr3:uid="{855CA30A-2BFB-3C44-B7F1-91B2114D1C5F}" name="Column3078"/>
    <tableColumn id="3098" xr3:uid="{CB78D07C-C740-8E4F-AB7E-6C428EEFD846}" name="Column3079"/>
    <tableColumn id="3099" xr3:uid="{C48760C4-D57A-2E45-9C36-DC1B384034AC}" name="Column3080"/>
    <tableColumn id="3100" xr3:uid="{F1563385-80F0-0345-AD14-15E81112F0DE}" name="Column3081"/>
    <tableColumn id="3101" xr3:uid="{BC34CE72-B13C-BF46-8BC8-1757C6663AA8}" name="Column3082"/>
    <tableColumn id="3102" xr3:uid="{E6B6D533-A19D-F241-AE62-48BD687BD3FD}" name="Column3083"/>
    <tableColumn id="3103" xr3:uid="{1C12161C-D721-4844-99CA-7D9459003391}" name="Column3084"/>
    <tableColumn id="3104" xr3:uid="{0D0BA96F-B5E4-FE43-8750-243808291A86}" name="Column3085"/>
    <tableColumn id="3105" xr3:uid="{C2BAA273-5B36-C145-B225-B47FD10D66E1}" name="Column3086"/>
    <tableColumn id="3106" xr3:uid="{DD5B8CBD-DF2F-C448-BBBE-BB1F154EDCFF}" name="Column3087"/>
    <tableColumn id="3107" xr3:uid="{A5632818-2411-004E-BEB3-7CF0F327968C}" name="Column3088"/>
    <tableColumn id="3108" xr3:uid="{3822F1B7-CB9D-BA4E-BC72-2AD9BCD8E7AE}" name="Column3089"/>
    <tableColumn id="3109" xr3:uid="{9C12D18F-13B2-4F48-86CC-DB97C96C105E}" name="Column3090"/>
    <tableColumn id="3110" xr3:uid="{E1EC4C55-EED0-DE40-BD57-5DD59C88122A}" name="Column3091"/>
    <tableColumn id="3111" xr3:uid="{51252A0A-72A8-C84A-9A48-8EF7881D7F15}" name="Column3092"/>
    <tableColumn id="3112" xr3:uid="{BA4B7A52-8ECD-6941-863D-ED143FC35366}" name="Column3093"/>
    <tableColumn id="3113" xr3:uid="{41D664FC-FC36-0D4D-BAE9-E6F9A205CFF0}" name="Column3094"/>
    <tableColumn id="3114" xr3:uid="{75078BCD-B968-6A4A-9DCF-192070524492}" name="Column3095"/>
    <tableColumn id="3115" xr3:uid="{559ECFA9-539E-0A4D-8125-91AA12F342DD}" name="Column3096"/>
    <tableColumn id="3116" xr3:uid="{E5A97B91-9309-C642-BE61-5F529BBA364E}" name="Column3097"/>
    <tableColumn id="3117" xr3:uid="{45808DE9-C564-5441-AA7A-BFE9FE83A469}" name="Column3098"/>
    <tableColumn id="3118" xr3:uid="{F9215DCC-207B-6045-90A2-9832AB1DB950}" name="Column3099"/>
    <tableColumn id="3119" xr3:uid="{C528F0A9-F0F2-5845-956C-524A11B72624}" name="Column3100"/>
    <tableColumn id="3120" xr3:uid="{228EC3DE-0F0C-784E-A181-615E3F8B9949}" name="Column3101"/>
    <tableColumn id="3121" xr3:uid="{94807FC3-8553-1649-8AA8-904B105188C5}" name="Column3102"/>
    <tableColumn id="3122" xr3:uid="{3C4DCBEF-D34E-F94E-82E5-9465A72C894B}" name="Column3103"/>
    <tableColumn id="3123" xr3:uid="{1E0C5BDC-A0E1-394F-AB8B-0A2926849A50}" name="Column3104"/>
    <tableColumn id="3124" xr3:uid="{A061F8C0-2625-9441-AF5C-2D84F866963D}" name="Column3105"/>
    <tableColumn id="3125" xr3:uid="{1B0C8858-A6C0-E146-9A7E-054C5179E52B}" name="Column3106"/>
    <tableColumn id="3126" xr3:uid="{98828816-66AE-E24B-BA25-6F54D5BFB163}" name="Column3107"/>
    <tableColumn id="3127" xr3:uid="{1D06D01F-CD67-8A44-BD8C-3C5F34E6E15C}" name="Column3108"/>
    <tableColumn id="3128" xr3:uid="{AA5F3424-4CF1-2A4F-900B-5EAE3B0B1B7B}" name="Column3109"/>
    <tableColumn id="3129" xr3:uid="{6E7A7544-1624-A44B-8BB7-C423CA535D85}" name="Column3110"/>
    <tableColumn id="3130" xr3:uid="{F3DE700C-7FC5-7547-A50E-A1A724BC7ABD}" name="Column3111"/>
    <tableColumn id="3131" xr3:uid="{2D441E60-4300-924F-8A3C-689ACE6E6742}" name="Column3112"/>
    <tableColumn id="3132" xr3:uid="{2DCCE42C-F353-C94B-8DF2-65B19DA23B57}" name="Column3113"/>
    <tableColumn id="3133" xr3:uid="{24786B39-5C97-9348-97C2-0D6DBAC3466D}" name="Column3114"/>
    <tableColumn id="3134" xr3:uid="{E3B109D6-F04C-044F-8004-48AAAA59FCBB}" name="Column3115"/>
    <tableColumn id="3135" xr3:uid="{541605F9-539E-E349-8661-27AEFF81CF20}" name="Column3116"/>
    <tableColumn id="3136" xr3:uid="{2007E3C9-3624-B743-9982-0D7B5A878076}" name="Column3117"/>
    <tableColumn id="3137" xr3:uid="{23FE6D65-0A4B-8246-9A26-9D75151266C3}" name="Column3118"/>
    <tableColumn id="3138" xr3:uid="{4FD2E9D1-1598-8F4B-9BFC-7BE62832C521}" name="Column3119"/>
    <tableColumn id="3139" xr3:uid="{63D017E6-4197-9B49-BB79-C04186A3D67F}" name="Column3120"/>
    <tableColumn id="3140" xr3:uid="{F74CDA42-7356-D148-83C7-19DBB9E29A9B}" name="Column3121"/>
    <tableColumn id="3141" xr3:uid="{48705DFE-A557-A642-9F61-5A3F67721533}" name="Column3122"/>
    <tableColumn id="3142" xr3:uid="{BC488EA0-17EA-4842-9AD1-1B52054F78A5}" name="Column3123"/>
    <tableColumn id="3143" xr3:uid="{7A768D7B-F605-1B4A-A2B7-85C75E036C63}" name="Column3124"/>
    <tableColumn id="3144" xr3:uid="{A9164FC7-3F82-E14A-906F-7DB005891C19}" name="Column3125"/>
    <tableColumn id="3145" xr3:uid="{46D9B216-7940-7D4F-9DA9-A51132E56F25}" name="Column3126"/>
    <tableColumn id="3146" xr3:uid="{CDC6CECD-64E1-F541-B3E3-143DA8E597D5}" name="Column3127"/>
    <tableColumn id="3147" xr3:uid="{5C990972-AB06-034C-B673-5DDF643B936E}" name="Column3128"/>
    <tableColumn id="3148" xr3:uid="{26E6BE57-B4E8-C542-BA63-ED811714A5A5}" name="Column3129"/>
    <tableColumn id="3149" xr3:uid="{3212A192-3C56-2647-B01B-3DF1100ED49C}" name="Column3130"/>
    <tableColumn id="3150" xr3:uid="{58BF1300-98A9-EF48-9E57-7A03EB96CFF0}" name="Column3131"/>
    <tableColumn id="3151" xr3:uid="{B1349424-01C6-B74F-9886-7EFF85762092}" name="Column3132"/>
    <tableColumn id="3152" xr3:uid="{04BFDEF8-8102-264C-A32F-7948D354DC77}" name="Column3133"/>
    <tableColumn id="3153" xr3:uid="{8CE36A0D-D588-CF44-BB27-A376111CF741}" name="Column3134"/>
    <tableColumn id="3154" xr3:uid="{A3B7AA0E-2C67-A74B-B2D5-D7C09B2D45C5}" name="Column3135"/>
    <tableColumn id="3155" xr3:uid="{EC467CDC-E5FD-5C4D-9E2A-8036C4ADDCF9}" name="Column3136"/>
    <tableColumn id="3156" xr3:uid="{D1F74740-B30C-874D-A911-C9239E3CA45A}" name="Column3137"/>
    <tableColumn id="3157" xr3:uid="{4F0789C3-59A3-FD40-8386-BDD5109842A8}" name="Column3138"/>
    <tableColumn id="3158" xr3:uid="{F426D919-71BB-0545-B22E-A101C1517281}" name="Column3139"/>
    <tableColumn id="3159" xr3:uid="{3BAF5864-1FB7-E444-8004-37D2ABA6ACB2}" name="Column3140"/>
    <tableColumn id="3160" xr3:uid="{3FA2AAC3-982B-6949-B62F-BE13BBC22766}" name="Column3141"/>
    <tableColumn id="3161" xr3:uid="{A7F09475-EE72-974E-8DDE-D0B79307D1BE}" name="Column3142"/>
    <tableColumn id="3162" xr3:uid="{A9CFFD41-A3CE-264F-A31E-6D3AEDD03CAC}" name="Column3143"/>
    <tableColumn id="3163" xr3:uid="{356B143A-15A8-EB45-BDB4-87171CAD72E8}" name="Column3144"/>
    <tableColumn id="3164" xr3:uid="{1B16583B-1409-4947-AFF5-8A1AAF301C6B}" name="Column3145"/>
    <tableColumn id="3165" xr3:uid="{8FE88F78-2EC8-E849-9296-5FDBEAFF1A46}" name="Column3146"/>
    <tableColumn id="3166" xr3:uid="{09800745-7580-7548-8CB3-A46A12709574}" name="Column3147"/>
    <tableColumn id="3167" xr3:uid="{4FBB24C6-06D5-604F-821D-2E6E07010B1F}" name="Column3148"/>
    <tableColumn id="3168" xr3:uid="{3BF3F5D3-B45C-4F45-B465-3A7065C0DD6B}" name="Column3149"/>
    <tableColumn id="3169" xr3:uid="{F160DBEF-E3AE-F34F-8BBA-D139524A3C3A}" name="Column3150"/>
    <tableColumn id="3170" xr3:uid="{DA2B6429-5193-E142-A01B-7AA81240DDEC}" name="Column3151"/>
    <tableColumn id="3171" xr3:uid="{7D01A67F-6EF3-494C-BC15-79CBDBE4794C}" name="Column3152"/>
    <tableColumn id="3172" xr3:uid="{52651667-D408-FE41-AEBF-CF2D1AE9F659}" name="Column3153"/>
    <tableColumn id="3173" xr3:uid="{CC7D0A76-D772-7843-BB67-8EB0C6FCC2E3}" name="Column3154"/>
    <tableColumn id="3174" xr3:uid="{EA6F4C2D-0F6C-B542-B0D6-6DB36A2E2690}" name="Column3155"/>
    <tableColumn id="3175" xr3:uid="{EC84F80C-0BC4-4B42-AEA4-F385ECEA677C}" name="Column3156"/>
    <tableColumn id="3176" xr3:uid="{54B179F6-2599-9B49-BF48-E4AD9B7FAB68}" name="Column3157"/>
    <tableColumn id="3177" xr3:uid="{8C6B6AE0-EC8A-2B43-8966-13898AA3F965}" name="Column3158"/>
    <tableColumn id="3178" xr3:uid="{B2DB04FF-00C1-8A46-9835-CC38A497833D}" name="Column3159"/>
    <tableColumn id="3179" xr3:uid="{692B2C42-4F5B-2642-B85A-BB338C64BB7F}" name="Column3160"/>
    <tableColumn id="3180" xr3:uid="{5D68404F-F92A-DE45-93DE-0554A5064223}" name="Column3161"/>
    <tableColumn id="3181" xr3:uid="{49EFCA5D-126D-154F-8793-CBF498E4E316}" name="Column3162"/>
    <tableColumn id="3182" xr3:uid="{97962023-4CC2-2D4F-AFD8-7DDF87FF5EDE}" name="Column3163"/>
    <tableColumn id="3183" xr3:uid="{EEDA5D60-2ADF-A04F-B766-3B42B18369F4}" name="Column3164"/>
    <tableColumn id="3184" xr3:uid="{25B3667B-9295-EA4B-9E75-A44ED084C1A9}" name="Column3165"/>
    <tableColumn id="3185" xr3:uid="{1DBB4503-3CF8-934D-9712-53DECC4A3800}" name="Column3166"/>
    <tableColumn id="3186" xr3:uid="{E51C9EFE-007E-B448-B7F8-170D9A0CF29A}" name="Column3167"/>
    <tableColumn id="3187" xr3:uid="{F8B86A41-1A2C-2245-85D0-DB8A03E33EE4}" name="Column3168"/>
    <tableColumn id="3188" xr3:uid="{0488D9B6-D990-F446-847F-E84AE676FAEF}" name="Column3169"/>
    <tableColumn id="3189" xr3:uid="{B42216F0-DAD8-6741-8FC2-6915380E9648}" name="Column3170"/>
    <tableColumn id="3190" xr3:uid="{B898A4B1-2247-A145-A062-C5204F5B3446}" name="Column3171"/>
    <tableColumn id="3191" xr3:uid="{254D123D-FB86-5C43-92FD-24EFDA5E615E}" name="Column3172"/>
    <tableColumn id="3192" xr3:uid="{AE57CB35-EDA5-D042-B3B0-D073BB475370}" name="Column3173"/>
    <tableColumn id="3193" xr3:uid="{71B90591-06F5-7845-87B1-B54B0EF0E608}" name="Column3174"/>
    <tableColumn id="3194" xr3:uid="{BFF4DA3E-1B08-8444-87DF-313F5E4B52FF}" name="Column3175"/>
    <tableColumn id="3195" xr3:uid="{754EE7A5-5237-534D-AFC4-11C4D2E93A24}" name="Column3176"/>
    <tableColumn id="3196" xr3:uid="{587BC1D7-FAF7-7E4C-A907-34B600A1586D}" name="Column3177"/>
    <tableColumn id="3197" xr3:uid="{03594260-0E07-FC4C-BB55-938E03023BCB}" name="Column3178"/>
    <tableColumn id="3198" xr3:uid="{BB5F8229-D682-AA4B-96CE-2B1FA5AD5299}" name="Column3179"/>
    <tableColumn id="3199" xr3:uid="{90665CE2-4B55-8146-ADFF-8D83E0C7DA7C}" name="Column3180"/>
    <tableColumn id="3200" xr3:uid="{A240021B-7A10-8C42-9AD0-9507DB454FFD}" name="Column3181"/>
    <tableColumn id="3201" xr3:uid="{5FA00AB4-76E0-3245-8C06-846A4D46C26A}" name="Column3182"/>
    <tableColumn id="3202" xr3:uid="{60EB2A4C-786D-5A45-99E3-DA34B1812E3A}" name="Column3183"/>
    <tableColumn id="3203" xr3:uid="{8C18A4E4-8C42-EA4B-A858-3F56B30ED119}" name="Column3184"/>
    <tableColumn id="3204" xr3:uid="{657A0FAC-585D-0749-8583-39B7F201567A}" name="Column3185"/>
    <tableColumn id="3205" xr3:uid="{69483E46-F58E-7040-A42B-054936DAF758}" name="Column3186"/>
    <tableColumn id="3206" xr3:uid="{73AAF39E-8B61-8B40-AE40-75C68DFDD513}" name="Column3187"/>
    <tableColumn id="3207" xr3:uid="{06BED47E-87E6-B14F-B9DD-180BD6F16A7D}" name="Column3188"/>
    <tableColumn id="3208" xr3:uid="{856E1610-BA58-C74A-89BC-BC6CD5F49A85}" name="Column3189"/>
    <tableColumn id="3209" xr3:uid="{7E060A19-16DD-4843-A109-AB834CD0AE10}" name="Column3190"/>
    <tableColumn id="3210" xr3:uid="{D774947F-42DF-9346-9CE7-560E4C41F74F}" name="Column3191"/>
    <tableColumn id="3211" xr3:uid="{11B7D6A8-62E2-B84C-97AA-E9D94C088635}" name="Column3192"/>
    <tableColumn id="3212" xr3:uid="{E5023D63-7D82-5940-B1E5-780909ECC0F5}" name="Column3193"/>
    <tableColumn id="3213" xr3:uid="{DD1B9DDD-40F1-594B-9B06-92191C0FEC9E}" name="Column3194"/>
    <tableColumn id="3214" xr3:uid="{4D14A58E-3A5A-F64C-9121-77FB7F772887}" name="Column3195"/>
    <tableColumn id="3215" xr3:uid="{3C6B336E-04F0-9747-956D-438937023A67}" name="Column3196"/>
    <tableColumn id="3216" xr3:uid="{785FBD6C-061D-A645-9D5F-EE761C97409E}" name="Column3197"/>
    <tableColumn id="3217" xr3:uid="{A46BC8ED-5CFE-004D-BC30-3A9ED7E9470A}" name="Column3198"/>
    <tableColumn id="3218" xr3:uid="{31EDE7AE-DCA6-0E47-A1B8-EDB1581C6447}" name="Column3199"/>
    <tableColumn id="3219" xr3:uid="{F00D90C8-755E-5449-B59A-898041C6D7D3}" name="Column3200"/>
    <tableColumn id="3220" xr3:uid="{53B5BE83-A1B9-DE41-BDED-8A914B3C278B}" name="Column3201"/>
    <tableColumn id="3221" xr3:uid="{F2410496-C99B-254B-A82F-33077C529851}" name="Column3202"/>
    <tableColumn id="3222" xr3:uid="{8CB8057D-4C84-5240-9B66-42BB43F02885}" name="Column3203"/>
    <tableColumn id="3223" xr3:uid="{9B97A444-886C-D14A-810B-51DF45FDE34D}" name="Column3204"/>
    <tableColumn id="3224" xr3:uid="{72E3B70E-FDD4-0C4F-A30C-A714AE6FA930}" name="Column3205"/>
    <tableColumn id="3225" xr3:uid="{BF336EBE-3DDD-0440-9C1B-1CABCFEDBB53}" name="Column3206"/>
    <tableColumn id="3226" xr3:uid="{A3D02702-9984-334E-98D1-CA2BFC7B94BF}" name="Column3207"/>
    <tableColumn id="3227" xr3:uid="{69069019-3D4E-3049-9389-3807EC2306B6}" name="Column3208"/>
    <tableColumn id="3228" xr3:uid="{1236B5C5-2FC6-E347-B1BD-FF2D1D4163BA}" name="Column3209"/>
    <tableColumn id="3229" xr3:uid="{7851EA34-E3E1-3549-8385-45AD4E4CF6CA}" name="Column3210"/>
    <tableColumn id="3230" xr3:uid="{6B51A282-F3F8-734E-AE3E-9C074A8F76BE}" name="Column3211"/>
    <tableColumn id="3231" xr3:uid="{7EDB8A24-C225-994E-98C5-6D4245F7020B}" name="Column3212"/>
    <tableColumn id="3232" xr3:uid="{66EC8BA2-715F-9042-99BE-5B4B45B422C9}" name="Column3213"/>
    <tableColumn id="3233" xr3:uid="{8A9FB4AB-AAFF-5A41-9A2E-09A6E42110CB}" name="Column3214"/>
    <tableColumn id="3234" xr3:uid="{5D0328B7-2CD4-E146-B66D-60328197777A}" name="Column3215"/>
    <tableColumn id="3235" xr3:uid="{042D7FA7-DC99-B449-9130-C6C4D8F9112C}" name="Column3216"/>
    <tableColumn id="3236" xr3:uid="{FD181333-3889-8D48-A0F5-3617D3F94D54}" name="Column3217"/>
    <tableColumn id="3237" xr3:uid="{7261C32D-8215-E845-82D3-DF1AD897A861}" name="Column3218"/>
    <tableColumn id="3238" xr3:uid="{15DC4300-1A37-6648-8302-FE2BA9B7B0EA}" name="Column3219"/>
    <tableColumn id="3239" xr3:uid="{3EA4A5EC-F7CD-4840-91CD-F5F6DC62D26B}" name="Column3220"/>
    <tableColumn id="3240" xr3:uid="{8E765D47-8E09-624A-827D-CFA37EAF24A7}" name="Column3221"/>
    <tableColumn id="3241" xr3:uid="{C8173BAD-285A-8F47-A42E-96CD79FCF0FB}" name="Column3222"/>
    <tableColumn id="3242" xr3:uid="{D1DD73CD-AFF7-4F43-8687-68179D927227}" name="Column3223"/>
    <tableColumn id="3243" xr3:uid="{AC7FF271-95E1-0643-959C-7737480A4030}" name="Column3224"/>
    <tableColumn id="3244" xr3:uid="{2C947F81-12CD-6045-8D01-9D269D9952F9}" name="Column3225"/>
    <tableColumn id="3245" xr3:uid="{49B01512-22B5-7342-9797-89EEDBFBD0B6}" name="Column3226"/>
    <tableColumn id="3246" xr3:uid="{A6C33640-D450-6844-8D1B-42C991EBC077}" name="Column3227"/>
    <tableColumn id="3247" xr3:uid="{17D30F08-FC2E-0346-9A4B-DF9D8BA8FB24}" name="Column3228"/>
    <tableColumn id="3248" xr3:uid="{83998017-BA17-F946-B509-87C158F0CA06}" name="Column3229"/>
    <tableColumn id="3249" xr3:uid="{AF5B3012-515A-6E43-8DD2-08F8BA2B8565}" name="Column3230"/>
    <tableColumn id="3250" xr3:uid="{D79EFAB4-C42A-864C-8171-BEB3F45658C4}" name="Column3231"/>
    <tableColumn id="3251" xr3:uid="{D6C4D580-903E-6645-943A-85683EEF667C}" name="Column3232"/>
    <tableColumn id="3252" xr3:uid="{E7216528-C15D-A649-8C85-DEEB87DF89D0}" name="Column3233"/>
    <tableColumn id="3253" xr3:uid="{FF835FFA-7E0D-594C-8D6E-FB5718D9CC94}" name="Column3234"/>
    <tableColumn id="3254" xr3:uid="{42BDEA88-C1A3-F849-A2E6-06E0F7C19DAE}" name="Column3235"/>
    <tableColumn id="3255" xr3:uid="{2AA87158-11E6-9E46-81B2-6120A24A1740}" name="Column3236"/>
    <tableColumn id="3256" xr3:uid="{3C0AB35C-5A16-3F4D-B2C5-9C008FF933FD}" name="Column3237"/>
    <tableColumn id="3257" xr3:uid="{BA0241AE-2AD3-D74E-A005-72C044377CEB}" name="Column3238"/>
    <tableColumn id="3258" xr3:uid="{40202661-F1A2-914C-BAB5-7F03E5168FA1}" name="Column3239"/>
    <tableColumn id="3259" xr3:uid="{9408DAB2-BB7E-5E4D-B0DB-C74865B9377E}" name="Column3240"/>
    <tableColumn id="3260" xr3:uid="{9E51AF1E-1C0C-6742-BE47-7165326D51B5}" name="Column3241"/>
    <tableColumn id="3261" xr3:uid="{C084DF71-882C-B347-A407-4DF661872442}" name="Column3242"/>
    <tableColumn id="3262" xr3:uid="{BD561A5F-BEC3-7B4C-B1CD-633D83550D53}" name="Column3243"/>
    <tableColumn id="3263" xr3:uid="{22834549-E828-724E-894B-97900A97CB86}" name="Column3244"/>
    <tableColumn id="3264" xr3:uid="{1D144E2F-BD10-794B-B584-A3C4633751FE}" name="Column3245"/>
    <tableColumn id="3265" xr3:uid="{C5DECFBF-8A49-C245-AA31-537869369EB6}" name="Column3246"/>
    <tableColumn id="3266" xr3:uid="{83A5D10C-79D4-5A40-99C6-A2F1BCB60BE5}" name="Column3247"/>
    <tableColumn id="3267" xr3:uid="{F464388F-544F-0D43-9767-0AAC0548A698}" name="Column3248"/>
    <tableColumn id="3268" xr3:uid="{24AC57E2-CE52-9B4F-977E-9BD3080260BD}" name="Column3249"/>
    <tableColumn id="3269" xr3:uid="{4E527956-4295-3545-92B9-6987322BC17C}" name="Column3250"/>
    <tableColumn id="3270" xr3:uid="{2265A1EA-76C7-194B-AB6F-3D8FD77C0849}" name="Column3251"/>
    <tableColumn id="3271" xr3:uid="{675B2572-A97B-4546-B190-D505DE2844A4}" name="Column3252"/>
    <tableColumn id="3272" xr3:uid="{877C1C47-7AC3-2D4A-A55F-5A243BD5F1A4}" name="Column3253"/>
    <tableColumn id="3273" xr3:uid="{19C2255F-B9E2-B741-BD8A-E270E0E5F760}" name="Column3254"/>
    <tableColumn id="3274" xr3:uid="{77F4045A-34CA-BF47-AD1D-4EBA245C8CA9}" name="Column3255"/>
    <tableColumn id="3275" xr3:uid="{E3963E67-5274-ED47-9901-BCE4484532AE}" name="Column3256"/>
    <tableColumn id="3276" xr3:uid="{F9049F50-755F-3249-9013-B293E6F9DDAA}" name="Column3257"/>
    <tableColumn id="3277" xr3:uid="{D2A4F4BA-2C17-F64F-A2A0-D88E5A0417E7}" name="Column3258"/>
    <tableColumn id="3278" xr3:uid="{C7D3DA28-0990-EC4A-83BB-D280A233F989}" name="Column3259"/>
    <tableColumn id="3279" xr3:uid="{0CD9B90C-CCD9-0D4D-A761-758E5F00C7A6}" name="Column3260"/>
    <tableColumn id="3280" xr3:uid="{646B2A91-DDDD-544B-B7D6-91B04872817C}" name="Column3261"/>
    <tableColumn id="3281" xr3:uid="{4E4F1B5E-FF17-A14A-83A2-302B8621E2F0}" name="Column3262"/>
    <tableColumn id="3282" xr3:uid="{BC6BF217-0992-1B47-B2B1-2F569664D1DA}" name="Column3263"/>
    <tableColumn id="3283" xr3:uid="{822115A9-954B-A544-92B7-40C3A6650D1A}" name="Column3264"/>
    <tableColumn id="3284" xr3:uid="{1D5C887F-1633-B34A-A5B7-8D73F91FE1E7}" name="Column3265"/>
    <tableColumn id="3285" xr3:uid="{14CA0491-BB67-6F42-9A0C-6C78F6281CF3}" name="Column3266"/>
    <tableColumn id="3286" xr3:uid="{78330272-6B09-5D41-8E0F-04D46AE136CC}" name="Column3267"/>
    <tableColumn id="3287" xr3:uid="{DDA8A677-5DA4-B44B-99F8-8B88BA4426D7}" name="Column3268"/>
    <tableColumn id="3288" xr3:uid="{0EF7598F-2494-664C-8AEE-8B30FBD214BE}" name="Column3269"/>
    <tableColumn id="3289" xr3:uid="{C8A43A8B-33D2-D846-B8AC-57035068ECAD}" name="Column3270"/>
    <tableColumn id="3290" xr3:uid="{E9EAC2AB-11FE-DA4A-8EDD-518ACF32BC36}" name="Column3271"/>
    <tableColumn id="3291" xr3:uid="{3B4D304B-F74B-3B48-A49A-DD4A84EA12CF}" name="Column3272"/>
    <tableColumn id="3292" xr3:uid="{F252E57E-E0C4-6441-9485-72F73DE67D0E}" name="Column3273"/>
    <tableColumn id="3293" xr3:uid="{1017E02B-2E22-414E-A956-7EC5EF5E2B5A}" name="Column3274"/>
    <tableColumn id="3294" xr3:uid="{A0A0BFED-73B4-954E-8894-9998EB8AC349}" name="Column3275"/>
    <tableColumn id="3295" xr3:uid="{A3E43112-57B5-DD47-A0F5-A716C1B06381}" name="Column3276"/>
    <tableColumn id="3296" xr3:uid="{FA98F6AD-583A-C449-8D3C-9D19492B1444}" name="Column3277"/>
    <tableColumn id="3297" xr3:uid="{146170A1-E700-9341-B0BA-F9414E872207}" name="Column3278"/>
    <tableColumn id="3298" xr3:uid="{37A39C37-A200-7844-951F-A29F4ADB127F}" name="Column3279"/>
    <tableColumn id="3299" xr3:uid="{26ABE8DA-2356-5F4C-9338-1B2988912FE0}" name="Column3280"/>
    <tableColumn id="3300" xr3:uid="{2B963371-2EDE-0E46-B05B-124C856B490D}" name="Column3281"/>
    <tableColumn id="3301" xr3:uid="{415793DB-798D-714F-91D1-44039E36A5AD}" name="Column3282"/>
    <tableColumn id="3302" xr3:uid="{2D2A9218-5BE1-A141-93C9-483319690D23}" name="Column3283"/>
    <tableColumn id="3303" xr3:uid="{DD2EB0C4-2627-CC4E-A7B7-1B3C52D7C4D0}" name="Column3284"/>
    <tableColumn id="3304" xr3:uid="{6C719E69-2623-4F42-9761-33ACAAD89A1A}" name="Column3285"/>
    <tableColumn id="3305" xr3:uid="{25BAFDAA-C8D6-6743-AC60-8DF2C2AC4309}" name="Column3286"/>
    <tableColumn id="3306" xr3:uid="{F93D2700-C5D6-354C-984A-016DF1844A0E}" name="Column3287"/>
    <tableColumn id="3307" xr3:uid="{93F1591B-63DA-AD4A-AEE6-97DA2F1025E0}" name="Column3288"/>
    <tableColumn id="3308" xr3:uid="{1E4EE661-B286-D541-8859-8A04CE1631D8}" name="Column3289"/>
    <tableColumn id="3309" xr3:uid="{C6BFE288-D3E0-DF44-A17A-4ABFB13629EF}" name="Column3290"/>
    <tableColumn id="3310" xr3:uid="{78546CBB-4A90-9645-BDE5-732FDEE5AA5B}" name="Column3291"/>
    <tableColumn id="3311" xr3:uid="{5C317F64-6751-CE45-853A-B7504C643F3A}" name="Column3292"/>
    <tableColumn id="3312" xr3:uid="{75427594-98CE-C246-8071-85B8B46C0317}" name="Column3293"/>
    <tableColumn id="3313" xr3:uid="{E38D3272-8421-B54C-942D-9AD6B5FBBAEB}" name="Column3294"/>
    <tableColumn id="3314" xr3:uid="{B7E3C90A-F4B3-0543-BB22-51A3F6315FC4}" name="Column3295"/>
    <tableColumn id="3315" xr3:uid="{9BC6A822-40E2-034B-A63A-F4A6A0809E79}" name="Column3296"/>
    <tableColumn id="3316" xr3:uid="{D946FF41-B20F-9A4E-B816-F0B54CB6A380}" name="Column3297"/>
    <tableColumn id="3317" xr3:uid="{62A53329-1471-DA4F-B9E0-9C30788B7AE0}" name="Column3298"/>
    <tableColumn id="3318" xr3:uid="{5CFAB775-1E3A-3A4A-8EA3-5815BC755736}" name="Column3299"/>
    <tableColumn id="3319" xr3:uid="{BF7525A5-CFD6-A142-8DFD-5247A491AB5D}" name="Column3300"/>
    <tableColumn id="3320" xr3:uid="{AD86E600-B918-7D4B-8182-344205224D7D}" name="Column3301"/>
    <tableColumn id="3321" xr3:uid="{C7554953-71EB-C544-AC08-521CBE052263}" name="Column3302"/>
    <tableColumn id="3322" xr3:uid="{FE72262F-A2B8-B347-AC3F-385D4D2943EB}" name="Column3303"/>
    <tableColumn id="3323" xr3:uid="{391894C4-A0C7-8445-AE4D-C09ECCD1FF19}" name="Column3304"/>
    <tableColumn id="3324" xr3:uid="{88D83D76-CE0D-514A-9C6D-D2D19BC1B8A1}" name="Column3305"/>
    <tableColumn id="3325" xr3:uid="{11CA6D8C-CFDE-C341-8F3A-5D02639B670F}" name="Column3306"/>
    <tableColumn id="3326" xr3:uid="{AB4ED0CB-2535-334C-92E4-E3A6C81EE7F5}" name="Column3307"/>
    <tableColumn id="3327" xr3:uid="{F7956F4E-7E0C-7442-8551-43B98882D26D}" name="Column3308"/>
    <tableColumn id="3328" xr3:uid="{8EF82DAC-5262-2C46-B511-208A4073877B}" name="Column3309"/>
    <tableColumn id="3329" xr3:uid="{D1A743EC-18C5-5C4E-AEDA-9BB1245BE29D}" name="Column3310"/>
    <tableColumn id="3330" xr3:uid="{C8EAD248-B470-FE45-A457-0A9C4CA0EDE2}" name="Column3311"/>
    <tableColumn id="3331" xr3:uid="{11E1BFBD-2AF2-A74B-87D2-FCF2C03F369F}" name="Column3312"/>
    <tableColumn id="3332" xr3:uid="{5FC740A6-1F34-874C-9509-1FD92D353291}" name="Column3313"/>
    <tableColumn id="3333" xr3:uid="{6D526DEF-11C5-7A44-B3EA-21CCF6B20C08}" name="Column3314"/>
    <tableColumn id="3334" xr3:uid="{6CBB3D3C-4325-E948-B907-0086330CF00F}" name="Column3315"/>
    <tableColumn id="3335" xr3:uid="{A2AEDB6F-5365-1F4F-BBA1-2EAB2FF00EF7}" name="Column3316"/>
    <tableColumn id="3336" xr3:uid="{05DD4558-C412-494C-9F51-7BFB84788481}" name="Column3317"/>
    <tableColumn id="3337" xr3:uid="{C28C7958-2796-494B-8F7F-843FAF91B109}" name="Column3318"/>
    <tableColumn id="3338" xr3:uid="{60EA0A54-41A5-3046-9F5A-D04177BA95E9}" name="Column3319"/>
    <tableColumn id="3339" xr3:uid="{E5E08867-3297-FE4C-82DA-A11B3112B70B}" name="Column3320"/>
    <tableColumn id="3340" xr3:uid="{C11E25A5-B89A-9647-82D4-6F2F1BC191CE}" name="Column3321"/>
    <tableColumn id="3341" xr3:uid="{B9D87924-DFEE-344B-8281-E4513B922F06}" name="Column3322"/>
    <tableColumn id="3342" xr3:uid="{923D0ADE-03C0-9241-9110-9C8061357818}" name="Column3323"/>
    <tableColumn id="3343" xr3:uid="{52B789A0-A0CF-B446-A4F3-C87965727705}" name="Column3324"/>
    <tableColumn id="3344" xr3:uid="{E2DD72C5-B1C4-D74D-B678-7CDF37FBDFD3}" name="Column3325"/>
    <tableColumn id="3345" xr3:uid="{D33B83B8-6732-1946-8736-98FFF6008ED6}" name="Column3326"/>
    <tableColumn id="3346" xr3:uid="{E546EB8A-13F4-5C43-A35C-B0C1C69FBDDE}" name="Column3327"/>
    <tableColumn id="3347" xr3:uid="{93517175-C3F7-814A-8C24-0CA34010948A}" name="Column3328"/>
    <tableColumn id="3348" xr3:uid="{49E0D4BB-AC5E-5542-B572-D0D02D98773C}" name="Column3329"/>
    <tableColumn id="3349" xr3:uid="{7F211D9A-9EA6-5B48-9BDE-799342A62F1B}" name="Column3330"/>
    <tableColumn id="3350" xr3:uid="{DAC4E91B-03FA-604A-BED1-E838884598D5}" name="Column3331"/>
    <tableColumn id="3351" xr3:uid="{329E78FA-5224-F64B-AC22-A603880CFC17}" name="Column3332"/>
    <tableColumn id="3352" xr3:uid="{29CD8AEA-8120-E949-AE8F-C6F4A4ACD563}" name="Column3333"/>
    <tableColumn id="3353" xr3:uid="{63FE33FF-9D42-F145-B76E-B656502513B0}" name="Column3334"/>
    <tableColumn id="3354" xr3:uid="{732F955A-9B7C-E34B-9A1C-CDEB4EE0EA48}" name="Column3335"/>
    <tableColumn id="3355" xr3:uid="{468D8145-E30C-904C-A6DD-9F351215D55A}" name="Column3336"/>
    <tableColumn id="3356" xr3:uid="{0911A600-B25F-C04A-AB62-2420C516912C}" name="Column3337"/>
    <tableColumn id="3357" xr3:uid="{77DCA5BB-B5CF-7B41-B6BB-BB8388FF32B8}" name="Column3338"/>
    <tableColumn id="3358" xr3:uid="{574FB5D2-2C44-2340-BD28-11901412960F}" name="Column3339"/>
    <tableColumn id="3359" xr3:uid="{3E1C2BBB-10E0-0140-BBCF-082D50DB2A9E}" name="Column3340"/>
    <tableColumn id="3360" xr3:uid="{93497D19-F804-4442-9018-FDA5947C2739}" name="Column3341"/>
    <tableColumn id="3361" xr3:uid="{6ECFAA83-107A-4E4D-B5BC-8F9EA3A74553}" name="Column3342"/>
    <tableColumn id="3362" xr3:uid="{EDD5C5D2-4B6C-AA47-A8BD-CCD950E89B50}" name="Column3343"/>
    <tableColumn id="3363" xr3:uid="{E824CB05-313F-D04F-B079-0036B0BEEC79}" name="Column3344"/>
    <tableColumn id="3364" xr3:uid="{C2200752-0303-AA4F-807D-9D0BFB0DE68A}" name="Column3345"/>
    <tableColumn id="3365" xr3:uid="{7CA66D22-CA14-7447-946D-EF6DDAEC308F}" name="Column3346"/>
    <tableColumn id="3366" xr3:uid="{D6B5F0F9-6A0C-0441-98C0-C492CA307E93}" name="Column3347"/>
    <tableColumn id="3367" xr3:uid="{96333E7A-C519-ED40-980B-DA6135FCB14F}" name="Column3348"/>
    <tableColumn id="3368" xr3:uid="{B357EB5B-0F6E-5343-98E3-C59AC7D4B6A8}" name="Column3349"/>
    <tableColumn id="3369" xr3:uid="{29E65048-8B4F-4F4B-BC3B-6183F6AD4E18}" name="Column3350"/>
    <tableColumn id="3370" xr3:uid="{08324724-3888-C340-B967-85883AE0470C}" name="Column3351"/>
    <tableColumn id="3371" xr3:uid="{C1E08F9E-01A6-6E47-828C-2B9B1406E727}" name="Column3352"/>
    <tableColumn id="3372" xr3:uid="{7F5F6C72-D8E9-E84A-9340-C9A13BED6650}" name="Column3353"/>
    <tableColumn id="3373" xr3:uid="{2F20624B-EC8B-6049-83DF-887B665B0EA6}" name="Column3354"/>
    <tableColumn id="3374" xr3:uid="{2607D349-E87C-6646-A650-8151FFC8EA2B}" name="Column3355"/>
    <tableColumn id="3375" xr3:uid="{1224B608-DA49-394B-AF1C-958CD7E78561}" name="Column3356"/>
    <tableColumn id="3376" xr3:uid="{E73A78C1-A5B7-D144-B9F1-31C2FAF031F5}" name="Column3357"/>
    <tableColumn id="3377" xr3:uid="{06FBEEE6-9522-7642-91A1-3B91C23CB988}" name="Column3358"/>
    <tableColumn id="3378" xr3:uid="{640F4432-D1CF-0B45-8A5D-BD18A8DC1F7D}" name="Column3359"/>
    <tableColumn id="3379" xr3:uid="{36309198-D442-AC40-8E73-DC4478888F6D}" name="Column3360"/>
    <tableColumn id="3380" xr3:uid="{B4E61BD2-577B-554F-A8E1-6F6D644A8540}" name="Column3361"/>
    <tableColumn id="3381" xr3:uid="{051617C2-CCAD-784E-935A-F15B897DBC61}" name="Column3362"/>
    <tableColumn id="3382" xr3:uid="{02B4BEC4-586C-7F4C-9D7C-E72747C04F32}" name="Column3363"/>
    <tableColumn id="3383" xr3:uid="{93339415-5712-7242-9561-8319C79CFE1B}" name="Column3364"/>
    <tableColumn id="3384" xr3:uid="{4B3E491E-0119-064E-BB8A-F03D9A09A9D2}" name="Column3365"/>
    <tableColumn id="3385" xr3:uid="{57C53F80-5F31-434E-90FD-2305D47705CA}" name="Column3366"/>
    <tableColumn id="3386" xr3:uid="{11C17A70-D80F-D94A-806B-A10C8CDBBF04}" name="Column3367"/>
    <tableColumn id="3387" xr3:uid="{E9A79189-A750-904C-8094-774FF6A71BBB}" name="Column3368"/>
    <tableColumn id="3388" xr3:uid="{EB39D262-A45D-7D46-A686-255BA425693D}" name="Column3369"/>
    <tableColumn id="3389" xr3:uid="{208F23FB-CBD3-E046-9461-56BCC7CCB3FE}" name="Column3370"/>
    <tableColumn id="3390" xr3:uid="{2998B49A-6261-DD46-A673-6AC7BEE1A9D7}" name="Column3371"/>
    <tableColumn id="3391" xr3:uid="{F6C6B881-D8BE-A642-A2D6-98A7E8043DB5}" name="Column3372"/>
    <tableColumn id="3392" xr3:uid="{A377CCD0-C1D1-0A4C-9275-4425B94FB091}" name="Column3373"/>
    <tableColumn id="3393" xr3:uid="{5E7D3671-6C9A-564D-A71A-D51AA4B97E92}" name="Column3374"/>
    <tableColumn id="3394" xr3:uid="{D77A1C63-598F-D549-A91A-335C9692D6C6}" name="Column3375"/>
    <tableColumn id="3395" xr3:uid="{0271D391-4A57-AE47-BD12-83038D694421}" name="Column3376"/>
    <tableColumn id="3396" xr3:uid="{D2A93545-5856-3049-B784-060EA690C82C}" name="Column3377"/>
    <tableColumn id="3397" xr3:uid="{578E780C-88A7-5344-BD15-DC84B859B22F}" name="Column3378"/>
    <tableColumn id="3398" xr3:uid="{56FD719A-695A-1347-927D-CE784B2F6449}" name="Column3379"/>
    <tableColumn id="3399" xr3:uid="{F1D0E48B-E9CE-5E40-9636-251CDDFA2EAC}" name="Column3380"/>
    <tableColumn id="3400" xr3:uid="{7F132333-CCB8-F349-A16F-C2EBDF580A36}" name="Column3381"/>
    <tableColumn id="3401" xr3:uid="{AA3214F6-BE55-4C49-86A1-33CBC1DF13F6}" name="Column3382"/>
    <tableColumn id="3402" xr3:uid="{7353E919-5EC3-F542-B196-520F508E91B8}" name="Column3383"/>
    <tableColumn id="3403" xr3:uid="{690BE434-C609-2F4F-826C-847885636C9B}" name="Column3384"/>
    <tableColumn id="3404" xr3:uid="{877B1943-2870-3141-A9CA-B7526E08844A}" name="Column3385"/>
    <tableColumn id="3405" xr3:uid="{AE08ED7A-4E5D-C64E-BF83-D665E1353181}" name="Column3386"/>
    <tableColumn id="3406" xr3:uid="{F4CC6E18-1232-E24B-9C35-DCCB79B63305}" name="Column3387"/>
    <tableColumn id="3407" xr3:uid="{75EE332F-9236-B64E-96B6-E4F828739AD7}" name="Column3388"/>
    <tableColumn id="3408" xr3:uid="{1E20F0D5-2A1F-A14D-A582-656A237D640A}" name="Column3389"/>
    <tableColumn id="3409" xr3:uid="{CD0DFCA8-AC0C-F34B-A89D-38C3EFD1EFD6}" name="Column3390"/>
    <tableColumn id="3410" xr3:uid="{126B9DD6-EBBE-B042-A470-ADD66E0B36CE}" name="Column3391"/>
    <tableColumn id="3411" xr3:uid="{6BEDD3A1-409C-8342-9702-44C7F25D3E4E}" name="Column3392"/>
    <tableColumn id="3412" xr3:uid="{6860747A-5AA8-664A-BB38-E2947CAC2884}" name="Column3393"/>
    <tableColumn id="3413" xr3:uid="{5AD447C3-B55C-984D-A60A-4C706F918AF3}" name="Column3394"/>
    <tableColumn id="3414" xr3:uid="{3938E342-BA49-284D-BF34-DD626C645F2B}" name="Column3395"/>
    <tableColumn id="3415" xr3:uid="{094A879C-0A23-1F46-B8E0-8947A9EDE632}" name="Column3396"/>
    <tableColumn id="3416" xr3:uid="{A6D07EAC-C49D-AD4F-8675-A45D39ED742A}" name="Column3397"/>
    <tableColumn id="3417" xr3:uid="{E3B71876-12AC-A145-9188-B49C9988916F}" name="Column3398"/>
    <tableColumn id="3418" xr3:uid="{0833CE95-7901-2A42-BD0B-CA11861AC206}" name="Column3399"/>
    <tableColumn id="3419" xr3:uid="{82221E24-153F-D240-8074-4B1201F87AB9}" name="Column3400"/>
    <tableColumn id="3420" xr3:uid="{2096584F-BBA2-364E-800C-DE4A5EA3FF28}" name="Column3401"/>
    <tableColumn id="3421" xr3:uid="{53A6B54C-014A-3F49-A6C9-59F52C182202}" name="Column3402"/>
    <tableColumn id="3422" xr3:uid="{5D9DE272-806F-294D-891D-594C246D32CF}" name="Column3403"/>
    <tableColumn id="3423" xr3:uid="{BC8BD678-9E8A-CD48-86D8-7B8872AB830F}" name="Column3404"/>
    <tableColumn id="3424" xr3:uid="{E4E15F9F-4749-7A41-A3CA-63179FFF3CAE}" name="Column3405"/>
    <tableColumn id="3425" xr3:uid="{83E81ACA-B867-954A-A503-864B4F486164}" name="Column3406"/>
    <tableColumn id="3426" xr3:uid="{F10AA74D-9F2A-CF43-9A5A-6DB76EBF7891}" name="Column3407"/>
    <tableColumn id="3427" xr3:uid="{5C5CAAE6-354F-5E4A-B0E2-8D29A5F40F33}" name="Column3408"/>
    <tableColumn id="3428" xr3:uid="{402A8D1D-7E3E-1C4A-9246-C9693EF92C59}" name="Column3409"/>
    <tableColumn id="3429" xr3:uid="{A6172CB5-E0A3-7A4B-A1C0-2504FDF210D1}" name="Column3410"/>
    <tableColumn id="3430" xr3:uid="{03C91A29-598C-E240-9044-0681E9E8E484}" name="Column3411"/>
    <tableColumn id="3431" xr3:uid="{3E6122B4-A310-1143-8DA4-6FFC111326C6}" name="Column3412"/>
    <tableColumn id="3432" xr3:uid="{3E03D9AD-E541-534D-A801-54D54DB21840}" name="Column3413"/>
    <tableColumn id="3433" xr3:uid="{B1A336D9-426F-C648-A3AE-A92D4D09FD62}" name="Column3414"/>
    <tableColumn id="3434" xr3:uid="{6E460A4B-A362-5649-BD5B-219937D3BC6D}" name="Column3415"/>
    <tableColumn id="3435" xr3:uid="{B74E2ECE-E367-374D-81E9-7528CB3A8272}" name="Column3416"/>
    <tableColumn id="3436" xr3:uid="{84289B94-8947-1E4A-A30C-B2AC2CD584AB}" name="Column3417"/>
    <tableColumn id="3437" xr3:uid="{D4176D28-C4C9-AA4C-BC3D-D52EA62B49A7}" name="Column3418"/>
    <tableColumn id="3438" xr3:uid="{1C1FE288-2D98-BB48-BC17-D2E2673B89B4}" name="Column3419"/>
    <tableColumn id="3439" xr3:uid="{B8379715-F5CA-7141-B0D9-F16092374910}" name="Column3420"/>
    <tableColumn id="3440" xr3:uid="{D2521E46-7601-5E4B-9F7A-8BB923DC99FB}" name="Column3421"/>
    <tableColumn id="3441" xr3:uid="{FCF5DAC4-B917-E840-B194-9B90B68B8AC4}" name="Column3422"/>
    <tableColumn id="3442" xr3:uid="{9DC1BC4C-C4F8-5C47-945E-59FBAB27570E}" name="Column3423"/>
    <tableColumn id="3443" xr3:uid="{CAE2B7F4-A45B-C448-820B-EBB8A31FAF4C}" name="Column3424"/>
    <tableColumn id="3444" xr3:uid="{AC19186B-A69B-6F42-8A83-180C4C603221}" name="Column3425"/>
    <tableColumn id="3445" xr3:uid="{4BCE129D-71C9-664F-BCC1-2353D4A2BA22}" name="Column3426"/>
    <tableColumn id="3446" xr3:uid="{21633FD1-8CBA-9048-B34A-C440F8C7C384}" name="Column3427"/>
    <tableColumn id="3447" xr3:uid="{89FB9A63-4DEF-7342-82C1-A8BF20D10778}" name="Column3428"/>
    <tableColumn id="3448" xr3:uid="{27852952-9F04-6846-AC82-CE6F4BB0C354}" name="Column3429"/>
    <tableColumn id="3449" xr3:uid="{E3069BFF-0166-724D-8BB5-D347A2F2D7B6}" name="Column3430"/>
    <tableColumn id="3450" xr3:uid="{E4BDBF58-441F-5142-98B5-135644E1BA55}" name="Column3431"/>
    <tableColumn id="3451" xr3:uid="{624C68F5-691C-B34C-9C45-250B5007C202}" name="Column3432"/>
    <tableColumn id="3452" xr3:uid="{E262916A-562C-F64F-8158-BA0505566BB8}" name="Column3433"/>
    <tableColumn id="3453" xr3:uid="{AE8635DF-1450-DC4E-AEF2-6108C4E95C32}" name="Column3434"/>
    <tableColumn id="3454" xr3:uid="{3B8D5266-941B-B343-A407-C79720D1ED2B}" name="Column3435"/>
    <tableColumn id="3455" xr3:uid="{EF73505A-C198-274A-AEEE-3417A1FFDDC4}" name="Column3436"/>
    <tableColumn id="3456" xr3:uid="{A88123DE-0900-8641-B726-1C1908145E84}" name="Column3437"/>
    <tableColumn id="3457" xr3:uid="{3599E456-CB81-314D-825F-187E1B3AB562}" name="Column3438"/>
    <tableColumn id="3458" xr3:uid="{7AECFA28-3412-A345-B38F-6B3C4EC6A5E8}" name="Column3439"/>
    <tableColumn id="3459" xr3:uid="{CA354606-D79D-0D45-9D29-23121D90F0BD}" name="Column3440"/>
    <tableColumn id="3460" xr3:uid="{8A535F0D-717A-6A4E-888B-1C7C2B754D13}" name="Column3441"/>
    <tableColumn id="3461" xr3:uid="{E486E29B-6086-DC4A-A483-5735E41D485E}" name="Column3442"/>
    <tableColumn id="3462" xr3:uid="{1A377D3F-F79F-F34D-B10F-B5A4E93663D2}" name="Column3443"/>
    <tableColumn id="3463" xr3:uid="{0416200E-5EA8-DA41-9F02-A3832D92012A}" name="Column3444"/>
    <tableColumn id="3464" xr3:uid="{A820CC55-D041-0646-933B-D56998D2D1CD}" name="Column3445"/>
    <tableColumn id="3465" xr3:uid="{13370111-1A31-9C44-B2E2-DE9AA062E018}" name="Column3446"/>
    <tableColumn id="3466" xr3:uid="{3AB6C9F2-9C59-D84A-89D9-E92595921DA8}" name="Column3447"/>
    <tableColumn id="3467" xr3:uid="{1FED87F4-169D-6A45-8D02-E2229ADFB80A}" name="Column3448"/>
    <tableColumn id="3468" xr3:uid="{D7A394E3-407E-314E-AE24-597031F71D98}" name="Column3449"/>
    <tableColumn id="3469" xr3:uid="{80E1F0AB-0DC2-3449-B8A8-1959A474BCFF}" name="Column3450"/>
    <tableColumn id="3470" xr3:uid="{157FD64A-1B90-1F44-9056-D7972177F369}" name="Column3451"/>
    <tableColumn id="3471" xr3:uid="{2947AF03-0A22-9748-BB2C-036B2A984B22}" name="Column3452"/>
    <tableColumn id="3472" xr3:uid="{A0DD0C62-9C3E-3547-9F33-07949BB37B6D}" name="Column3453"/>
    <tableColumn id="3473" xr3:uid="{1FEF94BF-F471-6A48-8335-022A550176C4}" name="Column3454"/>
    <tableColumn id="3474" xr3:uid="{DD274059-4CFB-CE4A-AFF3-FDEEF8EAD765}" name="Column3455"/>
    <tableColumn id="3475" xr3:uid="{83D0C1F6-74F3-F44A-BEA2-CD78389C0944}" name="Column3456"/>
    <tableColumn id="3476" xr3:uid="{558A7336-E0CF-F345-8B7F-CB7B7CB39165}" name="Column3457"/>
    <tableColumn id="3477" xr3:uid="{99DC50EF-3B95-1A44-A322-D4E452D2BE99}" name="Column3458"/>
    <tableColumn id="3478" xr3:uid="{E0D40BF5-B5CF-5C48-9CB9-F9F39C4234AB}" name="Column3459"/>
    <tableColumn id="3479" xr3:uid="{F9F502BB-0D9A-5645-9498-FE2B1859BF16}" name="Column3460"/>
    <tableColumn id="3480" xr3:uid="{4D33A237-290B-FD49-A241-BCC3ABE56129}" name="Column3461"/>
    <tableColumn id="3481" xr3:uid="{BF815CB4-1021-3F4F-BE38-CA377F1A47D7}" name="Column3462"/>
    <tableColumn id="3482" xr3:uid="{5A0875BA-247A-3C46-B7A7-51669D3482B8}" name="Column3463"/>
    <tableColumn id="3483" xr3:uid="{20C18D23-F62B-F449-BADC-055F056309BE}" name="Column3464"/>
    <tableColumn id="3484" xr3:uid="{519EAE63-BE09-4D48-8016-978017B92E28}" name="Column3465"/>
    <tableColumn id="3485" xr3:uid="{8F53289D-6C63-7A40-A2B3-168DA4E67A72}" name="Column3466"/>
    <tableColumn id="3486" xr3:uid="{96794195-3A15-C54D-B836-5E45B7B01B4B}" name="Column3467"/>
    <tableColumn id="3487" xr3:uid="{C2C12276-E7A8-A44B-BA14-2B4A795A87FC}" name="Column3468"/>
    <tableColumn id="3488" xr3:uid="{60E242BA-A7D8-5F45-8186-4DA1C8E39CB8}" name="Column3469"/>
    <tableColumn id="3489" xr3:uid="{FD2E526D-E8C9-E542-8CEF-2CEC5EEAA962}" name="Column3470"/>
    <tableColumn id="3490" xr3:uid="{5E7AD686-14DA-BA48-8C07-825903EC329F}" name="Column3471"/>
    <tableColumn id="3491" xr3:uid="{AF0C3C0A-4F9C-AD46-9538-11045778D12E}" name="Column3472"/>
    <tableColumn id="3492" xr3:uid="{FB849FED-3903-B642-AE71-EE02F22B95F1}" name="Column3473"/>
    <tableColumn id="3493" xr3:uid="{12256645-D4D6-0546-A1FF-984B226754B5}" name="Column3474"/>
    <tableColumn id="3494" xr3:uid="{01FCD07B-1DB6-F347-858B-31D56FCE664B}" name="Column3475"/>
    <tableColumn id="3495" xr3:uid="{0BEE271D-CD13-CD49-A1D3-56DD3A78BA0C}" name="Column3476"/>
    <tableColumn id="3496" xr3:uid="{5C78A75A-731B-A347-A29A-1E84E8537798}" name="Column3477"/>
    <tableColumn id="3497" xr3:uid="{691B7DB1-F8A2-3C4B-8FAC-B9E5E98F8510}" name="Column3478"/>
    <tableColumn id="3498" xr3:uid="{FA7BD1AE-423D-A142-AA59-BE335E34663D}" name="Column3479"/>
    <tableColumn id="3499" xr3:uid="{0A0BBACD-E1EB-EB43-8155-187DE4705ADF}" name="Column3480"/>
    <tableColumn id="3500" xr3:uid="{52C696F0-407F-2348-9EED-2E396459C410}" name="Column3481"/>
    <tableColumn id="3501" xr3:uid="{09D1AF86-0F23-3C46-BD74-7DCE4C26DC39}" name="Column3482"/>
    <tableColumn id="3502" xr3:uid="{9EC92E93-72A4-C045-9994-A2447316150D}" name="Column3483"/>
    <tableColumn id="3503" xr3:uid="{69C6D6BE-E2D9-E54B-87C1-322831D8E4C3}" name="Column3484"/>
    <tableColumn id="3504" xr3:uid="{3297DAD8-F7E5-7C4E-B8C9-0EF404930EA2}" name="Column3485"/>
    <tableColumn id="3505" xr3:uid="{D8F455A7-E439-114A-A072-BAD507B1FDF1}" name="Column3486"/>
    <tableColumn id="3506" xr3:uid="{8D1CCC1D-F1EA-CC4F-BC5C-B680CC39662B}" name="Column3487"/>
    <tableColumn id="3507" xr3:uid="{5AB0B9EE-07AD-004F-AD22-B844714B8B80}" name="Column3488"/>
    <tableColumn id="3508" xr3:uid="{85841F9D-2AA1-374C-B5EF-0A53EBE3876A}" name="Column3489"/>
    <tableColumn id="3509" xr3:uid="{DBB1C906-3560-1946-A5FC-8D8D06DA988D}" name="Column3490"/>
    <tableColumn id="3510" xr3:uid="{61308163-026A-0848-B4FF-9D2BEF4B2DF5}" name="Column3491"/>
    <tableColumn id="3511" xr3:uid="{BDA79392-B377-014A-BE91-5B013330A024}" name="Column3492"/>
    <tableColumn id="3512" xr3:uid="{5125D160-FFA1-1342-9F99-922F9BDD3BCC}" name="Column3493"/>
    <tableColumn id="3513" xr3:uid="{68308ED6-0FE3-1948-BBFF-7E55E54F4E0A}" name="Column3494"/>
    <tableColumn id="3514" xr3:uid="{593D2A96-32F7-3440-9249-91A2DA3B8DD8}" name="Column3495"/>
    <tableColumn id="3515" xr3:uid="{4F15A00B-1843-A24D-8499-0B4FAB60F0F8}" name="Column3496"/>
    <tableColumn id="3516" xr3:uid="{754444E9-D088-B54F-9BD1-4013F5ADBEE1}" name="Column3497"/>
    <tableColumn id="3517" xr3:uid="{88F66CF1-08F1-1141-99E1-FDDD86D1A455}" name="Column3498"/>
    <tableColumn id="3518" xr3:uid="{D46E46E7-6272-6146-A1B9-04EA6EE8AA58}" name="Column3499"/>
    <tableColumn id="3519" xr3:uid="{DD0F6480-8F04-464B-B700-F0CF85D42357}" name="Column3500"/>
    <tableColumn id="3520" xr3:uid="{8F9DAEF8-32C6-3F4F-A7C4-92DA3AB53691}" name="Column3501"/>
    <tableColumn id="3521" xr3:uid="{97517597-0C6B-DF45-9E08-1F84EDF1FAB7}" name="Column3502"/>
    <tableColumn id="3522" xr3:uid="{4E11B62D-9A68-074A-AFFC-45C0E5E8010F}" name="Column3503"/>
    <tableColumn id="3523" xr3:uid="{1C7373FE-ADB3-6047-96A5-2912F1EBB4C3}" name="Column3504"/>
    <tableColumn id="3524" xr3:uid="{6B4B4024-6BE7-F349-BE59-08F36772E087}" name="Column3505"/>
    <tableColumn id="3525" xr3:uid="{25F01402-CFDF-7F44-AEA9-73985C3AE6DF}" name="Column3506"/>
    <tableColumn id="3526" xr3:uid="{6028FB43-1C40-0F40-A44A-661830F54B56}" name="Column3507"/>
    <tableColumn id="3527" xr3:uid="{FF6CD4DB-07AA-6340-AE7E-15E4E9A14F71}" name="Column3508"/>
    <tableColumn id="3528" xr3:uid="{60F62971-5D6D-E44A-BAF9-E8E97AECB688}" name="Column3509"/>
    <tableColumn id="3529" xr3:uid="{869F52FB-7A8A-4348-86DE-A3DCD19593A5}" name="Column3510"/>
    <tableColumn id="3530" xr3:uid="{212A38F5-B0BB-7A48-BB9D-4F5139554165}" name="Column3511"/>
    <tableColumn id="3531" xr3:uid="{1F076244-37DC-7D4C-88AD-EB4C17605166}" name="Column3512"/>
    <tableColumn id="3532" xr3:uid="{CD8F1035-1667-3443-A082-28D1B6717829}" name="Column3513"/>
    <tableColumn id="3533" xr3:uid="{67CD3D88-0BB2-5446-94AC-2377F2D7E786}" name="Column3514"/>
    <tableColumn id="3534" xr3:uid="{AD875C14-F152-C84D-871B-670CDE152EB0}" name="Column3515"/>
    <tableColumn id="3535" xr3:uid="{9650A182-9274-114A-8102-B3A7595249D2}" name="Column3516"/>
    <tableColumn id="3536" xr3:uid="{68D38E3B-9650-B140-A6A4-172A66B8A8FD}" name="Column3517"/>
    <tableColumn id="3537" xr3:uid="{44459BED-904F-6D4A-9524-D1752991FC62}" name="Column3518"/>
    <tableColumn id="3538" xr3:uid="{507B35CA-F369-FB41-AE04-8DBB0B7E746D}" name="Column3519"/>
    <tableColumn id="3539" xr3:uid="{247070E2-A34F-7D4A-BB8B-E91385212ED5}" name="Column3520"/>
    <tableColumn id="3540" xr3:uid="{413FA5D4-558F-D847-9A55-193F4FFEDE0F}" name="Column3521"/>
    <tableColumn id="3541" xr3:uid="{4971A183-C15F-6642-8A93-B7B66517722C}" name="Column3522"/>
    <tableColumn id="3542" xr3:uid="{C34DB2C1-02E1-5F4D-A469-E482D8E09245}" name="Column3523"/>
    <tableColumn id="3543" xr3:uid="{B8CA96BE-8A3B-0949-810A-ADD8A20BD5E0}" name="Column3524"/>
    <tableColumn id="3544" xr3:uid="{E42FEC29-E71D-AA4E-9CE4-026E1A0C543B}" name="Column3525"/>
    <tableColumn id="3545" xr3:uid="{2F922377-6BD9-0242-98C8-B08D3CA7C0BC}" name="Column3526"/>
    <tableColumn id="3546" xr3:uid="{37BF2947-6D55-F84D-B1CA-A3B64430B98B}" name="Column3527"/>
    <tableColumn id="3547" xr3:uid="{3A606871-7638-9448-BD78-96C7EB0F228A}" name="Column3528"/>
    <tableColumn id="3548" xr3:uid="{7AA0825C-B0CC-474B-8BBA-8E50D354CBE9}" name="Column3529"/>
    <tableColumn id="3549" xr3:uid="{8B7ABDAF-AAC2-FD45-8D13-CEBEB61631A6}" name="Column3530"/>
    <tableColumn id="3550" xr3:uid="{C2FF2FCE-0CCA-714B-B538-65F2A58E7103}" name="Column3531"/>
    <tableColumn id="3551" xr3:uid="{597F784D-CCE9-F64D-B6A5-122A66541A84}" name="Column3532"/>
    <tableColumn id="3552" xr3:uid="{7C91FC4E-CE75-894F-B090-3E195CF71D86}" name="Column3533"/>
    <tableColumn id="3553" xr3:uid="{B753E1BB-2F79-634B-B9BF-52CFF1A5C5DB}" name="Column3534"/>
    <tableColumn id="3554" xr3:uid="{3200B148-52B5-AF4B-B69C-AB785549CEC9}" name="Column3535"/>
    <tableColumn id="3555" xr3:uid="{4B96386C-8198-184D-B3EB-B62F8A0B076B}" name="Column3536"/>
    <tableColumn id="3556" xr3:uid="{88145694-C82C-994D-A9B6-4EA21F8B3377}" name="Column3537"/>
    <tableColumn id="3557" xr3:uid="{93128C73-169F-1B45-B221-DAB4A03EE3BD}" name="Column3538"/>
    <tableColumn id="3558" xr3:uid="{7F7D48D1-343B-814E-B259-A9F4C8B1E848}" name="Column3539"/>
    <tableColumn id="3559" xr3:uid="{ABEDC406-02A9-784F-8177-F2289AA845D3}" name="Column3540"/>
    <tableColumn id="3560" xr3:uid="{8E1E722D-78C4-3F4A-ACBB-C080F12C7C12}" name="Column3541"/>
    <tableColumn id="3561" xr3:uid="{DB841B92-1994-5342-9BF8-9673C22D9717}" name="Column3542"/>
    <tableColumn id="3562" xr3:uid="{541719D4-CED6-2246-9B9E-C7CB65AD20D5}" name="Column3543"/>
    <tableColumn id="3563" xr3:uid="{68EDC164-F6CB-A646-B1F2-1D1513466B7E}" name="Column3544"/>
    <tableColumn id="3564" xr3:uid="{D5FC0EEB-E1B3-514A-A04D-44E658C5BB7C}" name="Column3545"/>
    <tableColumn id="3565" xr3:uid="{453C4F3F-D1C4-C042-890D-5958EC28D5A7}" name="Column3546"/>
    <tableColumn id="3566" xr3:uid="{D2083C82-7744-DF46-959A-988EF8C40755}" name="Column3547"/>
    <tableColumn id="3567" xr3:uid="{0C5A7685-EBF9-F24D-92EE-567D66ED5302}" name="Column3548"/>
    <tableColumn id="3568" xr3:uid="{8CF0CB68-191F-B54A-9559-5B58BEA62EBF}" name="Column3549"/>
    <tableColumn id="3569" xr3:uid="{C84561A6-FB47-BA4C-973E-CBC26E5F7C55}" name="Column3550"/>
    <tableColumn id="3570" xr3:uid="{01C9097D-BF48-6C4E-901F-E653FB0048C5}" name="Column3551"/>
    <tableColumn id="3571" xr3:uid="{2AA525E2-FD65-2E4F-A7E7-CA71B0828F24}" name="Column3552"/>
    <tableColumn id="3572" xr3:uid="{2A126864-B342-3946-B697-E97DCEE579EE}" name="Column3553"/>
    <tableColumn id="3573" xr3:uid="{5454A949-CD82-4642-B0DE-7A1DECBC7B94}" name="Column3554"/>
    <tableColumn id="3574" xr3:uid="{6E433CC0-0198-E341-A62C-0DD7D9D04C19}" name="Column3555"/>
    <tableColumn id="3575" xr3:uid="{A6B88A82-A2D1-4B48-ADE0-2D143FE2A027}" name="Column3556"/>
    <tableColumn id="3576" xr3:uid="{2E71FCAC-80A5-6F4F-96CF-7B7B0A0BB5AB}" name="Column3557"/>
    <tableColumn id="3577" xr3:uid="{914F9167-6BD0-E048-BCF1-C1520075B428}" name="Column3558"/>
    <tableColumn id="3578" xr3:uid="{F442A8B7-F813-EF4C-B8C2-395370C58AD5}" name="Column3559"/>
    <tableColumn id="3579" xr3:uid="{9DE2CF25-D3D8-704B-9FCA-31C2A5F37DC4}" name="Column3560"/>
    <tableColumn id="3580" xr3:uid="{A383F5E7-2520-CE4C-874C-C82FDE9E9DDF}" name="Column3561"/>
    <tableColumn id="3581" xr3:uid="{06E8C0D1-040A-2647-B5DD-C4FAA6E7FF94}" name="Column3562"/>
    <tableColumn id="3582" xr3:uid="{0FBD146D-3E43-2644-AC29-DF7B598F3ADC}" name="Column3563"/>
    <tableColumn id="3583" xr3:uid="{0D1A08C1-4BCC-2746-A4F8-E113796CD158}" name="Column3564"/>
    <tableColumn id="3584" xr3:uid="{916F6C13-BB56-034A-8485-993190741933}" name="Column3565"/>
    <tableColumn id="3585" xr3:uid="{E1C6550D-35FA-4D45-BA89-8BE759DCB87F}" name="Column3566"/>
    <tableColumn id="3586" xr3:uid="{5F13D1AB-2317-664A-A3D2-5200BE7AB024}" name="Column3567"/>
    <tableColumn id="3587" xr3:uid="{EB949CFE-CA03-F04C-9397-17FB1A1B9F0E}" name="Column3568"/>
    <tableColumn id="3588" xr3:uid="{F01B85A3-1AD6-564B-9E42-98D211E6BCA3}" name="Column3569"/>
    <tableColumn id="3589" xr3:uid="{2EF25606-1337-4946-A021-8278AE3D356B}" name="Column3570"/>
    <tableColumn id="3590" xr3:uid="{5E0D7FA2-FDCD-3648-9B7E-0111A47DA611}" name="Column3571"/>
    <tableColumn id="3591" xr3:uid="{0154494A-66CC-C94C-95AB-C173300F1508}" name="Column3572"/>
    <tableColumn id="3592" xr3:uid="{612D0EB5-602C-9041-A208-637A022E4A9D}" name="Column3573"/>
    <tableColumn id="3593" xr3:uid="{67D44106-42EE-544C-A43F-A48A9F14DD62}" name="Column3574"/>
    <tableColumn id="3594" xr3:uid="{EF0797F3-D4B6-C940-A3EC-986EE70803B3}" name="Column3575"/>
    <tableColumn id="3595" xr3:uid="{D5BBD02A-467F-5C40-9B6A-F805FA0AE91A}" name="Column3576"/>
    <tableColumn id="3596" xr3:uid="{F2BCC70F-62C6-E840-B069-556DF78FC5F1}" name="Column3577"/>
    <tableColumn id="3597" xr3:uid="{615ED093-7FAE-E84F-959D-0C6E392F6870}" name="Column3578"/>
    <tableColumn id="3598" xr3:uid="{11C672ED-D657-3C41-8B58-4269715458E3}" name="Column3579"/>
    <tableColumn id="3599" xr3:uid="{F0389A02-054F-7A4A-894D-74341024A288}" name="Column3580"/>
    <tableColumn id="3600" xr3:uid="{DF9C0C66-77A6-CB45-9443-C54C6FEF3B89}" name="Column3581"/>
    <tableColumn id="3601" xr3:uid="{CC0CBF84-CB61-BA46-83B0-1A8ACEF2FEBE}" name="Column3582"/>
    <tableColumn id="3602" xr3:uid="{EEFD7DF3-FB31-4C4D-AF9C-070A5B7DACBC}" name="Column3583"/>
    <tableColumn id="3603" xr3:uid="{7785568C-FC3B-5445-8DA6-937C10B71D09}" name="Column3584"/>
    <tableColumn id="3604" xr3:uid="{248266B2-9A5E-3F4F-8A26-233758475D85}" name="Column3585"/>
    <tableColumn id="3605" xr3:uid="{64E19D90-BC9A-C849-AD16-0BF71CDEAED0}" name="Column3586"/>
    <tableColumn id="3606" xr3:uid="{609AF4D6-CF1D-1848-9EC0-2E84E5DE7407}" name="Column3587"/>
    <tableColumn id="3607" xr3:uid="{9D29D6F5-6C8A-964A-B78A-2D6AEE7A3C48}" name="Column3588"/>
    <tableColumn id="3608" xr3:uid="{13BC0993-5FE1-F04E-A066-693AD72EB0BE}" name="Column3589"/>
    <tableColumn id="3609" xr3:uid="{AD1EC916-0DA4-3A47-A4CA-8AEDF6E0D030}" name="Column3590"/>
    <tableColumn id="3610" xr3:uid="{AA199BD7-EA44-EC43-A63D-3293064B7330}" name="Column3591"/>
    <tableColumn id="3611" xr3:uid="{A205FCF6-64E3-7543-ABAA-54B75C354075}" name="Column3592"/>
    <tableColumn id="3612" xr3:uid="{74E57DDA-B68C-2045-A1CA-FF78ABD45B37}" name="Column3593"/>
    <tableColumn id="3613" xr3:uid="{44E8C7B7-F139-5F46-8FE8-847527D52718}" name="Column3594"/>
    <tableColumn id="3614" xr3:uid="{6FCD0672-C721-394A-A8B0-28F7DF2C6B30}" name="Column3595"/>
    <tableColumn id="3615" xr3:uid="{9080D3F8-AAD8-D546-B297-0942B0B1CBB5}" name="Column3596"/>
    <tableColumn id="3616" xr3:uid="{BEAD2FE7-ED4C-F045-B0D9-27A791669A80}" name="Column3597"/>
    <tableColumn id="3617" xr3:uid="{DA451C18-2B8E-DB45-A4CB-5D5D6C489642}" name="Column3598"/>
    <tableColumn id="3618" xr3:uid="{B147C748-72B0-984F-A904-CF594382AA2C}" name="Column3599"/>
    <tableColumn id="3619" xr3:uid="{5A1EB55F-B51B-5644-86A6-A14DF8DDF09D}" name="Column3600"/>
    <tableColumn id="3620" xr3:uid="{9D7F1CF6-78D3-634A-90C2-F537B6540164}" name="Column3601"/>
    <tableColumn id="3621" xr3:uid="{096BCCE6-E5B9-1848-BC9C-95D40883B68D}" name="Column3602"/>
    <tableColumn id="3622" xr3:uid="{7BD109E7-6C60-BA4F-9ED1-F25583ADCE1B}" name="Column3603"/>
    <tableColumn id="3623" xr3:uid="{9EF211E5-1A80-214E-AEB3-FCB8D4F7DFA0}" name="Column3604"/>
    <tableColumn id="3624" xr3:uid="{EFFD06FD-3E50-5A48-989D-EFBB6FE144AE}" name="Column3605"/>
    <tableColumn id="3625" xr3:uid="{FD4F8CE1-6100-B44D-9391-C164C1614A83}" name="Column3606"/>
    <tableColumn id="3626" xr3:uid="{961158C4-3F6B-4643-91C0-15670E9FA783}" name="Column3607"/>
    <tableColumn id="3627" xr3:uid="{965B7568-4E44-1340-9530-A9D558B7D950}" name="Column3608"/>
    <tableColumn id="3628" xr3:uid="{787C3A33-1E24-6F4D-9DD5-BA75FF8ADD14}" name="Column3609"/>
    <tableColumn id="3629" xr3:uid="{5B6E11C3-73E0-6D4D-A1A7-F9F44AD4F463}" name="Column3610"/>
    <tableColumn id="3630" xr3:uid="{CC9F22D5-E1A9-3644-96EA-1EE5BDB10462}" name="Column3611"/>
    <tableColumn id="3631" xr3:uid="{D0723EDF-6EF3-1B4F-B16E-11081DC3B23F}" name="Column3612"/>
    <tableColumn id="3632" xr3:uid="{B0D7FB7C-7DE9-884F-A04E-F402DF225FB2}" name="Column3613"/>
    <tableColumn id="3633" xr3:uid="{D7B3C13D-F52C-464F-8643-1E77391F8ABF}" name="Column3614"/>
    <tableColumn id="3634" xr3:uid="{EE443C03-CAC6-0947-8744-075A76C6C240}" name="Column3615"/>
    <tableColumn id="3635" xr3:uid="{A5B0F3CC-C8DF-CB40-A6F4-FA7A11953CD8}" name="Column3616"/>
    <tableColumn id="3636" xr3:uid="{68F1F12D-0010-3E46-823C-40BE6B8570E4}" name="Column3617"/>
    <tableColumn id="3637" xr3:uid="{E064A5DC-6A47-A34C-9502-E5823D445B1F}" name="Column3618"/>
    <tableColumn id="3638" xr3:uid="{E57B6D52-76AF-4F45-B357-8E6CBEC673AB}" name="Column3619"/>
    <tableColumn id="3639" xr3:uid="{A672E029-3490-604D-B767-D93FA410A887}" name="Column3620"/>
    <tableColumn id="3640" xr3:uid="{9EF46271-FDAD-6E46-9785-B9CA08C0734F}" name="Column3621"/>
    <tableColumn id="3641" xr3:uid="{AAB9BC36-2F0B-5949-A022-AAE63CD6F161}" name="Column3622"/>
    <tableColumn id="3642" xr3:uid="{86C2B6AE-A982-8141-A677-6F983E23D697}" name="Column3623"/>
    <tableColumn id="3643" xr3:uid="{102293F8-DEF9-124F-BAE2-2C1989572B6E}" name="Column3624"/>
    <tableColumn id="3644" xr3:uid="{5B7119C7-B528-FB4D-A0BC-50DAC1FB4C60}" name="Column3625"/>
    <tableColumn id="3645" xr3:uid="{F8DDAD45-02B4-6243-BB1E-25F3C1D7FA79}" name="Column3626"/>
    <tableColumn id="3646" xr3:uid="{0A908EF5-1DF9-2B4D-83F1-4D4E32577977}" name="Column3627"/>
    <tableColumn id="3647" xr3:uid="{66DB1A0E-9197-3E40-88AF-10D7EF0D0B81}" name="Column3628"/>
    <tableColumn id="3648" xr3:uid="{20D64209-E354-264F-8964-E9543F72CB2D}" name="Column3629"/>
    <tableColumn id="3649" xr3:uid="{94A7B95F-4C2E-E248-9FAC-91DFF3A8FBBD}" name="Column3630"/>
    <tableColumn id="3650" xr3:uid="{E2AFCC4E-605C-BC4E-B803-BB14D90FC8C1}" name="Column3631"/>
    <tableColumn id="3651" xr3:uid="{F1D585FC-F0DE-1445-9F3F-5242BDF74A27}" name="Column3632"/>
    <tableColumn id="3652" xr3:uid="{F2498C0B-9A5D-314B-ADBD-4C460E5D7E3F}" name="Column3633"/>
    <tableColumn id="3653" xr3:uid="{4168BCD3-2A12-2D4B-9ABD-8D5AF1F649B7}" name="Column3634"/>
    <tableColumn id="3654" xr3:uid="{D32D1E06-3A9B-8547-978C-A60136F07E6E}" name="Column3635"/>
    <tableColumn id="3655" xr3:uid="{926059FD-0CD1-1849-AF22-FE2B5F9F30FF}" name="Column3636"/>
    <tableColumn id="3656" xr3:uid="{CB02F02F-9748-2D46-9BD8-37A8BAFD665A}" name="Column3637"/>
    <tableColumn id="3657" xr3:uid="{F732C138-8244-B04F-BACB-776CEC25EDA2}" name="Column3638"/>
    <tableColumn id="3658" xr3:uid="{869412DD-7DCC-3B48-B349-86BF9EA75A25}" name="Column3639"/>
    <tableColumn id="3659" xr3:uid="{ACC7CD69-AE80-F54C-9B6E-D3F5B5F0BD2A}" name="Column3640"/>
    <tableColumn id="3660" xr3:uid="{0B6C9A93-B708-1F45-B110-48082740FFD1}" name="Column3641"/>
    <tableColumn id="3661" xr3:uid="{A13A9D8A-45D8-584B-9BDD-819570C8FEDA}" name="Column3642"/>
    <tableColumn id="3662" xr3:uid="{41850C4E-DECC-C14D-88C1-746516058620}" name="Column3643"/>
    <tableColumn id="3663" xr3:uid="{BA6250A1-66F7-DF4A-AD3E-D6BB9C3D7ED2}" name="Column3644"/>
    <tableColumn id="3664" xr3:uid="{E4DAD194-0B62-D242-9139-2DCEDAA1068D}" name="Column3645"/>
    <tableColumn id="3665" xr3:uid="{B51C66BF-011D-FD40-ACC8-54508FCE18F9}" name="Column3646"/>
    <tableColumn id="3666" xr3:uid="{FD75B60C-C6E5-1649-970C-8C7E9242823B}" name="Column3647"/>
    <tableColumn id="3667" xr3:uid="{FBFA7D96-E9A5-1C49-94FB-92554883F1E2}" name="Column3648"/>
    <tableColumn id="3668" xr3:uid="{14E6B070-DE68-6E42-A7BD-1670B9A6D00C}" name="Column3649"/>
    <tableColumn id="3669" xr3:uid="{75323E9E-5389-9947-BD99-E35296EBFE6D}" name="Column3650"/>
    <tableColumn id="3670" xr3:uid="{E21CD3B9-C899-AF49-89F9-37EC4C14AA18}" name="Column3651"/>
    <tableColumn id="3671" xr3:uid="{682A7B3A-9787-1A43-A180-C1F32F0A6E4A}" name="Column3652"/>
    <tableColumn id="3672" xr3:uid="{ABB909D9-EF8B-9749-9C9A-245EE72F450B}" name="Column3653"/>
    <tableColumn id="3673" xr3:uid="{CA858807-260B-AD4A-BD4F-37D12EA36940}" name="Column3654"/>
    <tableColumn id="3674" xr3:uid="{B4D2C779-A510-B441-AAE3-48AA17ACBD95}" name="Column3655"/>
    <tableColumn id="3675" xr3:uid="{EB5C3108-CDA7-2E47-8D40-6428FF8A3EA3}" name="Column3656"/>
    <tableColumn id="3676" xr3:uid="{508D6DAB-72E6-A145-986E-825C7FA80784}" name="Column3657"/>
    <tableColumn id="3677" xr3:uid="{0F92FD6D-C176-B84C-ADA9-C651B2B67754}" name="Column3658"/>
    <tableColumn id="3678" xr3:uid="{F46B9615-4502-0A4C-BB8A-E04609273D95}" name="Column3659"/>
    <tableColumn id="3679" xr3:uid="{E5B878F4-117E-3B4D-B1E1-EFA3FBA0D699}" name="Column3660"/>
    <tableColumn id="3680" xr3:uid="{A80921CF-9228-EB46-9281-C4205D83668C}" name="Column3661"/>
    <tableColumn id="3681" xr3:uid="{E2CC6670-AEDB-6647-8D83-94D6370B434F}" name="Column3662"/>
    <tableColumn id="3682" xr3:uid="{521B329F-F8EA-704D-A6B1-1DD9D9A74C37}" name="Column3663"/>
    <tableColumn id="3683" xr3:uid="{22F6385C-A904-2C4B-BB35-46816EF0520F}" name="Column3664"/>
    <tableColumn id="3684" xr3:uid="{6D07F55D-8A65-8742-94AB-EAA193EEF863}" name="Column3665"/>
    <tableColumn id="3685" xr3:uid="{4AF15819-5E3D-D742-ADC9-48A570CD3570}" name="Column3666"/>
    <tableColumn id="3686" xr3:uid="{6875A922-DB83-DA4D-BE36-CFEC098333E2}" name="Column3667"/>
    <tableColumn id="3687" xr3:uid="{20D0E61A-2893-BF43-ACAF-0F9C4AA9E276}" name="Column3668"/>
    <tableColumn id="3688" xr3:uid="{80822B4F-EA5F-B942-9023-F35368CA3A38}" name="Column3669"/>
    <tableColumn id="3689" xr3:uid="{BA3107E7-68B2-644F-8C04-52B9C0864468}" name="Column3670"/>
    <tableColumn id="3690" xr3:uid="{BA331912-7995-AE47-90F2-0129E2DD3AD8}" name="Column3671"/>
    <tableColumn id="3691" xr3:uid="{D272AC34-6322-A145-843F-ED54F1ADFF75}" name="Column3672"/>
    <tableColumn id="3692" xr3:uid="{128FE7E4-56D0-674F-BF96-417CA1A1454A}" name="Column3673"/>
    <tableColumn id="3693" xr3:uid="{84E5AAFB-4383-5E45-AE22-3A6185D05C49}" name="Column3674"/>
    <tableColumn id="3694" xr3:uid="{65D14AEB-F3C9-C544-B6E9-041A0BB2119E}" name="Column3675"/>
    <tableColumn id="3695" xr3:uid="{85C3D5E2-789E-EA40-A3C5-5702EAC45666}" name="Column3676"/>
    <tableColumn id="3696" xr3:uid="{96AE44C7-8C1E-914A-BB98-98DE2BC53C03}" name="Column3677"/>
    <tableColumn id="3697" xr3:uid="{1D9F65D2-1142-3947-913C-0AD1913E846A}" name="Column3678"/>
    <tableColumn id="3698" xr3:uid="{F09D2593-EF99-3C41-A784-BB1B58A93A57}" name="Column3679"/>
    <tableColumn id="3699" xr3:uid="{BDC1BE46-6797-7C49-B265-07CE5A4FB16A}" name="Column3680"/>
    <tableColumn id="3700" xr3:uid="{AD3C092D-2545-BB41-AC46-4BA159282318}" name="Column3681"/>
    <tableColumn id="3701" xr3:uid="{D2672CEC-62F5-304F-90BA-8B5FB49449B5}" name="Column3682"/>
    <tableColumn id="3702" xr3:uid="{F963EA95-1347-5C40-A668-F20544C898F2}" name="Column3683"/>
    <tableColumn id="3703" xr3:uid="{30ABA6B3-A471-C549-8C7E-5C25234465C6}" name="Column3684"/>
    <tableColumn id="3704" xr3:uid="{B9A6B9C1-87E5-4444-92A7-C0F6C23BB1D8}" name="Column3685"/>
    <tableColumn id="3705" xr3:uid="{A61E817E-FCE8-A34C-AB30-CA367E130D68}" name="Column3686"/>
    <tableColumn id="3706" xr3:uid="{F6825C51-3E54-294E-9072-6CC524EF98F5}" name="Column3687"/>
    <tableColumn id="3707" xr3:uid="{19896036-22F2-214F-8679-5089383C2695}" name="Column3688"/>
    <tableColumn id="3708" xr3:uid="{938605B2-9F3E-A14D-83AA-E14E1C69D2E0}" name="Column3689"/>
    <tableColumn id="3709" xr3:uid="{81670780-87FE-1D4D-91B6-AFEFD7E1686E}" name="Column3690"/>
    <tableColumn id="3710" xr3:uid="{F76B8E3A-C077-0A49-88D0-7CA33778BF9E}" name="Column3691"/>
    <tableColumn id="3711" xr3:uid="{B8DD9AD3-03FC-9D43-A951-E02B22F3BE94}" name="Column3692"/>
    <tableColumn id="3712" xr3:uid="{0E8D1168-9842-264F-94D3-76E4BA3FB2BD}" name="Column3693"/>
    <tableColumn id="3713" xr3:uid="{CE04433F-FBBC-9640-AB5A-BE2EA07010C5}" name="Column3694"/>
    <tableColumn id="3714" xr3:uid="{A6E7DDD8-7DC7-1747-9D60-41E950CEE8EE}" name="Column3695"/>
    <tableColumn id="3715" xr3:uid="{C73BE8D0-4118-8049-B061-D05D6E7378A8}" name="Column3696"/>
    <tableColumn id="3716" xr3:uid="{29F386A1-634D-6E49-BB65-4A48C54704C5}" name="Column3697"/>
    <tableColumn id="3717" xr3:uid="{A45AF1D9-8190-E44C-A926-99E75FB0B44B}" name="Column3698"/>
    <tableColumn id="3718" xr3:uid="{3F08D49F-BA24-D341-B58F-EF97BAE55ACC}" name="Column3699"/>
    <tableColumn id="3719" xr3:uid="{F0DAA5F6-4799-C94A-9520-08D05F5995B8}" name="Column3700"/>
    <tableColumn id="3720" xr3:uid="{B1BE2C1F-D04C-224C-A5F3-FD676F34D7C1}" name="Column3701"/>
    <tableColumn id="3721" xr3:uid="{C59D3093-0A9C-8544-8D6D-96323F8E002A}" name="Column3702"/>
    <tableColumn id="3722" xr3:uid="{9B538997-3533-4348-9F5E-30D2F552D691}" name="Column3703"/>
    <tableColumn id="3723" xr3:uid="{CADB257A-468E-6842-A3DF-9A50628D8BA5}" name="Column3704"/>
    <tableColumn id="3724" xr3:uid="{41150D7A-DA1D-C44B-AE50-A27620CB109D}" name="Column3705"/>
    <tableColumn id="3725" xr3:uid="{BF611670-0770-7648-A6D1-85766AED8CB3}" name="Column3706"/>
    <tableColumn id="3726" xr3:uid="{9E469FD1-AB04-A04D-B127-41E4092B9263}" name="Column3707"/>
    <tableColumn id="3727" xr3:uid="{47FE840E-DAFC-C848-ADD3-00C943F8A7B3}" name="Column3708"/>
    <tableColumn id="3728" xr3:uid="{0772DCBF-0EB3-424F-AC49-FB0E0751FF54}" name="Column3709"/>
    <tableColumn id="3729" xr3:uid="{0E7F1A88-7E7A-4342-B72B-145625651464}" name="Column3710"/>
    <tableColumn id="3730" xr3:uid="{0D8EEA6A-66BA-3B40-AC01-5E63D772189B}" name="Column3711"/>
    <tableColumn id="3731" xr3:uid="{D461AF86-A42D-FC46-8722-58359AD75741}" name="Column3712"/>
    <tableColumn id="3732" xr3:uid="{14F16BCD-2C6C-B244-9CBA-AF8268B25BCB}" name="Column3713"/>
    <tableColumn id="3733" xr3:uid="{3444BFD1-33CA-9E41-8FEA-367766E78C67}" name="Column3714"/>
    <tableColumn id="3734" xr3:uid="{01ACBE32-3E9D-B04F-9038-BE30BD1B4C55}" name="Column3715"/>
    <tableColumn id="3735" xr3:uid="{7648D4C7-5983-E246-AD4D-3AEAEA3F6165}" name="Column3716"/>
    <tableColumn id="3736" xr3:uid="{F3F3FF64-D91D-7B40-B5BA-5307D8DFD3CB}" name="Column3717"/>
    <tableColumn id="3737" xr3:uid="{6F9D4F47-F294-6341-8FD1-2F08C03FDFE0}" name="Column3718"/>
    <tableColumn id="3738" xr3:uid="{5A48A2FF-3C1D-444C-8849-764862194DD6}" name="Column3719"/>
    <tableColumn id="3739" xr3:uid="{A849D6EA-7741-6349-B3FD-70E8D9FF5CA4}" name="Column3720"/>
    <tableColumn id="3740" xr3:uid="{08909578-96AA-3943-98F9-54638A8E158C}" name="Column3721"/>
    <tableColumn id="3741" xr3:uid="{5EF9534F-AF2E-D54B-BBA1-2092431B124B}" name="Column3722"/>
    <tableColumn id="3742" xr3:uid="{27CA3590-1B76-524B-915F-DF53ACCD3262}" name="Column3723"/>
    <tableColumn id="3743" xr3:uid="{8020CA1F-929A-CE4C-BFC9-4CCDCEF69722}" name="Column3724"/>
    <tableColumn id="3744" xr3:uid="{9CFFEBDB-6C00-2E4E-8CB6-A2533C55F2C5}" name="Column3725"/>
    <tableColumn id="3745" xr3:uid="{31C415FD-1D0B-ED47-B9E0-EA29FDA4441F}" name="Column3726"/>
    <tableColumn id="3746" xr3:uid="{138C0209-7D91-7249-A732-8AE64F22EF26}" name="Column3727"/>
    <tableColumn id="3747" xr3:uid="{2AAAFA9F-CC8C-634A-AB7D-420D3CFB47C2}" name="Column3728"/>
    <tableColumn id="3748" xr3:uid="{0DCC5551-902A-1843-9E7E-2151936F8BC8}" name="Column3729"/>
    <tableColumn id="3749" xr3:uid="{BA0C842B-CCB5-154F-90C5-B3625918A9AA}" name="Column3730"/>
    <tableColumn id="3750" xr3:uid="{E5D0AE02-66E8-4B48-8F8C-95CA8E37A634}" name="Column3731"/>
    <tableColumn id="3751" xr3:uid="{36E72CAE-0F2E-BD40-8D3C-0AAD4BDFA468}" name="Column3732"/>
    <tableColumn id="3752" xr3:uid="{16A58EF1-3A59-464C-B627-D2C81AE74FD3}" name="Column3733"/>
    <tableColumn id="3753" xr3:uid="{2CE583AD-2C49-7540-A19B-3F0629042332}" name="Column3734"/>
    <tableColumn id="3754" xr3:uid="{D25D6679-C2DF-3242-BB74-24F70A1ACD02}" name="Column3735"/>
    <tableColumn id="3755" xr3:uid="{6587B8AE-01DC-2046-B128-74D1E4CAC3AD}" name="Column3736"/>
    <tableColumn id="3756" xr3:uid="{4D944C24-8C73-D64E-B1A9-5E3849332052}" name="Column3737"/>
    <tableColumn id="3757" xr3:uid="{A3B8D092-0EA4-304B-9FC5-E496B4552943}" name="Column3738"/>
    <tableColumn id="3758" xr3:uid="{F079AA14-506F-8348-BF7C-1035F71D0B31}" name="Column3739"/>
    <tableColumn id="3759" xr3:uid="{5543DDDA-DA59-2941-A126-51ACA293F2DA}" name="Column3740"/>
    <tableColumn id="3760" xr3:uid="{6CFD6C85-C595-1F4E-B9B7-5A562BB99C80}" name="Column3741"/>
    <tableColumn id="3761" xr3:uid="{2EE9C262-1EF1-1741-B00E-02C858442538}" name="Column3742"/>
    <tableColumn id="3762" xr3:uid="{3474EAF5-0243-C448-A0D1-0B3D5359F14A}" name="Column3743"/>
    <tableColumn id="3763" xr3:uid="{ECA7FEE2-1483-314A-92C2-3226F7662824}" name="Column3744"/>
    <tableColumn id="3764" xr3:uid="{39D9AC0A-7327-C94A-A2E1-742F724432AE}" name="Column3745"/>
    <tableColumn id="3765" xr3:uid="{6CCA2022-FD79-FA4D-99BF-C060CB737F99}" name="Column3746"/>
    <tableColumn id="3766" xr3:uid="{18EE6A73-B2E4-4B43-B5AF-C2E5AA791C33}" name="Column3747"/>
    <tableColumn id="3767" xr3:uid="{7F07D657-B3C5-DC4E-AD89-FB1DA7196B64}" name="Column3748"/>
    <tableColumn id="3768" xr3:uid="{48F4ED6D-0E95-274B-94F5-FF89FE1B2458}" name="Column3749"/>
    <tableColumn id="3769" xr3:uid="{AE6F12CD-D2E9-2F45-B0F0-281C6D728D53}" name="Column3750"/>
    <tableColumn id="3770" xr3:uid="{1AEA26CB-5C72-A94F-A3E5-6857C4431BA4}" name="Column3751"/>
    <tableColumn id="3771" xr3:uid="{75A01C2F-FA75-914C-949A-27977AAABA12}" name="Column3752"/>
    <tableColumn id="3772" xr3:uid="{B50DA725-9ABC-BD45-917A-7E54C87858B7}" name="Column3753"/>
    <tableColumn id="3773" xr3:uid="{DE955E0C-6B6B-184D-82A3-B6C997E2BD89}" name="Column3754"/>
    <tableColumn id="3774" xr3:uid="{0B152E61-7C07-0A47-BA4F-BC130BA3E24D}" name="Column3755"/>
    <tableColumn id="3775" xr3:uid="{D5D576F3-9188-B340-A4F5-C1AA12A3E405}" name="Column3756"/>
    <tableColumn id="3776" xr3:uid="{C368DAD0-B8FB-104A-B12B-70FC5ECCA95D}" name="Column3757"/>
    <tableColumn id="3777" xr3:uid="{22733056-7935-344A-9D6B-7AF830088484}" name="Column3758"/>
    <tableColumn id="3778" xr3:uid="{AD6FECDE-739E-9A4C-8E6B-ACF719CC5E46}" name="Column3759"/>
    <tableColumn id="3779" xr3:uid="{8ACDC1F3-5C9D-F94B-B4D6-A282DC05C3D4}" name="Column3760"/>
    <tableColumn id="3780" xr3:uid="{C448940E-DC66-3246-8A85-E888CEB34E09}" name="Column3761"/>
    <tableColumn id="3781" xr3:uid="{BDFB2FEC-1FFA-7344-814F-4C4039BEFCFB}" name="Column3762"/>
    <tableColumn id="3782" xr3:uid="{CB4A945D-3EF7-514E-B52B-BB53ACE79F03}" name="Column3763"/>
    <tableColumn id="3783" xr3:uid="{2173F6A6-A2CA-9E41-9E2C-B42A7BF1BDEF}" name="Column3764"/>
    <tableColumn id="3784" xr3:uid="{3B15C355-A63A-884F-B965-55EF4098BBDE}" name="Column3765"/>
    <tableColumn id="3785" xr3:uid="{C27E4FE5-F767-3D40-8DFA-1BF25A75EB1B}" name="Column3766"/>
    <tableColumn id="3786" xr3:uid="{AE76E716-7025-6A4F-849C-16ABD50F03CD}" name="Column3767"/>
    <tableColumn id="3787" xr3:uid="{C31A8FC4-8858-B044-9871-F1A01C82FBA1}" name="Column3768"/>
    <tableColumn id="3788" xr3:uid="{771D8869-2DDA-2D42-BC10-22FC7E0BF0DE}" name="Column3769"/>
    <tableColumn id="3789" xr3:uid="{5F8B1920-391A-E24C-BA6F-C69BC465EF3D}" name="Column3770"/>
    <tableColumn id="3790" xr3:uid="{AD0237C3-ADC2-F749-970D-F61AC9A4CBF8}" name="Column3771"/>
    <tableColumn id="3791" xr3:uid="{FF0129EE-211F-CD46-85AE-FA50E88F7F0F}" name="Column3772"/>
    <tableColumn id="3792" xr3:uid="{E540A2D4-4FE0-8B45-BC71-ADDBE95FF878}" name="Column3773"/>
    <tableColumn id="3793" xr3:uid="{77A7E49E-0FBF-CB4D-AFBB-05C9F8F49842}" name="Column3774"/>
    <tableColumn id="3794" xr3:uid="{B1BEB81D-35E5-C745-B1B7-E5EC202EB521}" name="Column3775"/>
    <tableColumn id="3795" xr3:uid="{668A146B-7D50-054D-B9C8-DD3683E68B14}" name="Column3776"/>
    <tableColumn id="3796" xr3:uid="{8FA74824-E7F2-7149-A386-B8C07BB8734F}" name="Column3777"/>
    <tableColumn id="3797" xr3:uid="{976B02F0-B185-2C44-92CC-539C85C6B059}" name="Column3778"/>
    <tableColumn id="3798" xr3:uid="{8FB79258-AED9-A440-B1D6-A6897955C454}" name="Column3779"/>
    <tableColumn id="3799" xr3:uid="{4848AFE4-3EDA-C343-80E5-2ECD891C62F4}" name="Column3780"/>
    <tableColumn id="3800" xr3:uid="{29C5B1FE-1AF8-8D45-BCB8-F4F02DBFEB0F}" name="Column3781"/>
    <tableColumn id="3801" xr3:uid="{6F808013-7C1C-D14A-AF57-784A0627299B}" name="Column3782"/>
    <tableColumn id="3802" xr3:uid="{00F43FBC-F0DA-F244-AC09-4F2F7DB907ED}" name="Column3783"/>
    <tableColumn id="3803" xr3:uid="{F33C546B-ED1A-6F4E-B7CF-B76476D8B45C}" name="Column3784"/>
    <tableColumn id="3804" xr3:uid="{D63341D8-EF86-2E4B-839F-CC0A1C6F5E51}" name="Column3785"/>
    <tableColumn id="3805" xr3:uid="{B448453B-494F-0645-8E13-CCE1019E0B72}" name="Column3786"/>
    <tableColumn id="3806" xr3:uid="{643B878A-53FD-864A-9C6F-86EAAF168BF7}" name="Column3787"/>
    <tableColumn id="3807" xr3:uid="{12F03BAD-E307-6C4B-A946-000D587C8468}" name="Column3788"/>
    <tableColumn id="3808" xr3:uid="{38A4B49B-72C1-7645-8D9A-69F82959D5FB}" name="Column3789"/>
    <tableColumn id="3809" xr3:uid="{31B8E066-2661-EB41-A480-04598995DC3A}" name="Column3790"/>
    <tableColumn id="3810" xr3:uid="{60F3402B-1244-6341-98CF-BDE9B931D75B}" name="Column3791"/>
    <tableColumn id="3811" xr3:uid="{FA9C8C60-6F9A-8547-9F06-CB7B4733C6FE}" name="Column3792"/>
    <tableColumn id="3812" xr3:uid="{6559A050-5383-7A41-A4D1-99747611033D}" name="Column3793"/>
    <tableColumn id="3813" xr3:uid="{13ACC73F-8F62-C74E-B84E-195336141F3E}" name="Column3794"/>
    <tableColumn id="3814" xr3:uid="{A110BEB9-1560-E649-81FC-830EFF3B8A12}" name="Column3795"/>
    <tableColumn id="3815" xr3:uid="{6DF4D0E0-5C99-7644-B6BD-7BBA8EAA5EC5}" name="Column3796"/>
    <tableColumn id="3816" xr3:uid="{B99481EF-E2D3-8940-AA10-118CF7A28488}" name="Column3797"/>
    <tableColumn id="3817" xr3:uid="{2DE5035A-7C93-6743-BD3C-57ED6754A63D}" name="Column3798"/>
    <tableColumn id="3818" xr3:uid="{AFB52755-7A29-9449-B43C-98F2E0D8BC2D}" name="Column3799"/>
    <tableColumn id="3819" xr3:uid="{330D2F02-78C0-244C-907B-377857EE4313}" name="Column3800"/>
    <tableColumn id="3820" xr3:uid="{971D63D8-84C3-484B-8836-2663D6C6DDDF}" name="Column3801"/>
    <tableColumn id="3821" xr3:uid="{8C619AFA-8663-2145-9B50-C3DC222C3D14}" name="Column3802"/>
    <tableColumn id="3822" xr3:uid="{5BB71C05-52C4-9444-9380-08E7F0CC7CB8}" name="Column3803"/>
    <tableColumn id="3823" xr3:uid="{8EB412C9-68DE-3246-8DCD-8CD7BCC039C1}" name="Column3804"/>
    <tableColumn id="3824" xr3:uid="{9E9FF3B9-0F3D-154B-B6B6-D7CF50317108}" name="Column3805"/>
    <tableColumn id="3825" xr3:uid="{C0E88388-F032-D04F-B8FB-8C2ACD5B5012}" name="Column3806"/>
    <tableColumn id="3826" xr3:uid="{118CB300-5254-B04E-9803-E416D3ABB60B}" name="Column3807"/>
    <tableColumn id="3827" xr3:uid="{868FE3F0-2BD9-6645-BD26-C561B35F99E7}" name="Column3808"/>
    <tableColumn id="3828" xr3:uid="{5C197B54-2C2F-4341-9D4A-8830A3955589}" name="Column3809"/>
    <tableColumn id="3829" xr3:uid="{F3C6DEFD-040A-F94F-91B1-08FCC4CF5B8C}" name="Column3810"/>
    <tableColumn id="3830" xr3:uid="{184B3F38-97A4-9D42-8BDA-90BFD780C31E}" name="Column3811"/>
    <tableColumn id="3831" xr3:uid="{5FDB38C7-A77F-5A43-BE9B-615F810772DE}" name="Column3812"/>
    <tableColumn id="3832" xr3:uid="{4772342F-DF6F-D544-96BF-2640B9370F6C}" name="Column3813"/>
    <tableColumn id="3833" xr3:uid="{153B12D9-EF5F-2A44-9924-2BA0D813D249}" name="Column3814"/>
    <tableColumn id="3834" xr3:uid="{CD0A969C-C259-1541-ACC6-EFF0C6C7D4D4}" name="Column3815"/>
    <tableColumn id="3835" xr3:uid="{BE2DE59D-1B9B-1B47-B276-0395CB708FA1}" name="Column3816"/>
    <tableColumn id="3836" xr3:uid="{8C76A20A-E792-0A41-AFF0-10EAD54CBFF3}" name="Column3817"/>
    <tableColumn id="3837" xr3:uid="{E4921461-803E-4A41-BC6F-1B9DC0B807B9}" name="Column3818"/>
    <tableColumn id="3838" xr3:uid="{8F77A4F0-A2E4-8947-B4E7-156C60457782}" name="Column3819"/>
    <tableColumn id="3839" xr3:uid="{4E5EB6D6-7F06-2B40-904E-05AB6F4EAE3A}" name="Column3820"/>
    <tableColumn id="3840" xr3:uid="{34DEEFC7-6AA7-1F48-9924-CD4889A0AE20}" name="Column3821"/>
    <tableColumn id="3841" xr3:uid="{8B71C169-A233-BB43-BE1D-69D47D7121C1}" name="Column3822"/>
    <tableColumn id="3842" xr3:uid="{0F25918E-E45F-664D-8A0B-3F660401AC40}" name="Column3823"/>
    <tableColumn id="3843" xr3:uid="{6CC0E7B1-0AB1-BC42-9137-93E426655DB3}" name="Column3824"/>
    <tableColumn id="3844" xr3:uid="{909B0041-A150-7141-8B64-B5261FEB97CA}" name="Column3825"/>
    <tableColumn id="3845" xr3:uid="{27539981-1CA4-3345-B6B1-C38ECD00C57A}" name="Column3826"/>
    <tableColumn id="3846" xr3:uid="{060DD1EB-FD73-374F-B376-4D072D9BB283}" name="Column3827"/>
    <tableColumn id="3847" xr3:uid="{C18F9474-01BD-8043-800F-D2831D27E615}" name="Column3828"/>
    <tableColumn id="3848" xr3:uid="{E44609AF-9615-774B-ACEE-978CA953F98B}" name="Column3829"/>
    <tableColumn id="3849" xr3:uid="{3EEA6268-51DB-BB44-B061-5FC465791C81}" name="Column3830"/>
    <tableColumn id="3850" xr3:uid="{CAD200B1-BBD4-1E40-B16B-26518BAF6033}" name="Column3831"/>
    <tableColumn id="3851" xr3:uid="{7B60F2C7-D226-5E46-8DF0-D087780FADE5}" name="Column3832"/>
    <tableColumn id="3852" xr3:uid="{8B2769C1-9AED-704F-98FE-87FAE7990A84}" name="Column3833"/>
    <tableColumn id="3853" xr3:uid="{E74F9FD1-FD2C-B949-BEC7-9DFCBB3C9B93}" name="Column3834"/>
    <tableColumn id="3854" xr3:uid="{ADCE4DF7-A2F7-324D-BFB6-F8FFE53CAD26}" name="Column3835"/>
    <tableColumn id="3855" xr3:uid="{87E1B4E6-B065-BC41-B2A4-48F528F4E515}" name="Column3836"/>
    <tableColumn id="3856" xr3:uid="{082B6F56-B12A-0B41-8640-A49C78C736CF}" name="Column3837"/>
    <tableColumn id="3857" xr3:uid="{D9D0C3FD-06CF-5F44-9131-716CEF257300}" name="Column3838"/>
    <tableColumn id="3858" xr3:uid="{B58309F9-3BDE-2742-9A39-66AE1950AB7B}" name="Column3839"/>
    <tableColumn id="3859" xr3:uid="{989B9859-3A8C-074E-B3F1-D04F4263E734}" name="Column3840"/>
    <tableColumn id="3860" xr3:uid="{4C36D8A9-8013-7E4A-B28F-25F6C8CFA8DC}" name="Column3841"/>
    <tableColumn id="3861" xr3:uid="{E0940360-9CBA-4C49-AD99-402A7DC2BB4F}" name="Column3842"/>
    <tableColumn id="3862" xr3:uid="{BFDC908C-61DC-4E4B-9CD8-8A2D0E7F9431}" name="Column3843"/>
    <tableColumn id="3863" xr3:uid="{DC8E5EB2-1D69-6947-A949-ED02182FF8C0}" name="Column3844"/>
    <tableColumn id="3864" xr3:uid="{6D50DF73-BAC5-D146-A158-D2CF849E643C}" name="Column3845"/>
    <tableColumn id="3865" xr3:uid="{924798FE-B20D-F049-B844-B31AD460D138}" name="Column3846"/>
    <tableColumn id="3866" xr3:uid="{643D8614-D5BD-1848-AD68-3613842CB045}" name="Column3847"/>
    <tableColumn id="3867" xr3:uid="{ED5FDD57-AF3F-5E4C-AEB6-6EDE6F0B490D}" name="Column3848"/>
    <tableColumn id="3868" xr3:uid="{839843E7-FD9D-924B-B886-D11CE31517E7}" name="Column3849"/>
    <tableColumn id="3869" xr3:uid="{AD8540E8-B6CA-944D-901C-A2F7D4D96537}" name="Column3850"/>
    <tableColumn id="3870" xr3:uid="{38211E95-AEE5-BA4B-8F88-AB9B6006B169}" name="Column3851"/>
    <tableColumn id="3871" xr3:uid="{3FEEA8C6-925E-8D42-AAD6-35490C473259}" name="Column3852"/>
    <tableColumn id="3872" xr3:uid="{9F418B2D-1A02-1C48-96CE-2F2E5EF5286D}" name="Column3853"/>
    <tableColumn id="3873" xr3:uid="{707F4A93-F419-2141-9189-D6FD7BE089B3}" name="Column3854"/>
    <tableColumn id="3874" xr3:uid="{ED0CBB77-4B9C-4944-BA49-2B5671666ADD}" name="Column3855"/>
    <tableColumn id="3875" xr3:uid="{9692FE75-BDCF-554A-A843-A54F25214BF7}" name="Column3856"/>
    <tableColumn id="3876" xr3:uid="{A0B58902-CEB4-9448-B6AD-A89677A3B25C}" name="Column3857"/>
    <tableColumn id="3877" xr3:uid="{A59F575C-54BE-2946-82F0-A63268A9F7CF}" name="Column3858"/>
    <tableColumn id="3878" xr3:uid="{A6B16BB4-9C82-DE48-9650-FFEC3115DAD8}" name="Column3859"/>
    <tableColumn id="3879" xr3:uid="{5DAEA94F-16AD-A34D-87AE-F276D48BE319}" name="Column3860"/>
    <tableColumn id="3880" xr3:uid="{0D57BF18-DDED-B844-B46E-8A3AD5415C6D}" name="Column3861"/>
    <tableColumn id="3881" xr3:uid="{B5114BCD-161B-4F43-B2C5-1CE1589FEC8D}" name="Column3862"/>
    <tableColumn id="3882" xr3:uid="{66CD3592-2C56-2343-813B-B48F70EE217E}" name="Column3863"/>
    <tableColumn id="3883" xr3:uid="{651753E7-7622-2549-8102-B8CDB0FBFA12}" name="Column3864"/>
    <tableColumn id="3884" xr3:uid="{4BCEC01C-CDE7-BF46-ACF0-C10158D270DD}" name="Column3865"/>
    <tableColumn id="3885" xr3:uid="{B88ED974-0631-264D-A62A-008E3AFF8782}" name="Column3866"/>
    <tableColumn id="3886" xr3:uid="{3A3BEE3A-053E-4546-8904-C8E16EF6ABE9}" name="Column3867"/>
    <tableColumn id="3887" xr3:uid="{FB85C95E-85E0-DD44-9716-A705F1518B21}" name="Column3868"/>
    <tableColumn id="3888" xr3:uid="{F83EF2F5-C78D-DE4E-8F09-7D12C1F18C82}" name="Column3869"/>
    <tableColumn id="3889" xr3:uid="{80EDEC05-500F-2D46-8DC8-67C105C421EA}" name="Column3870"/>
    <tableColumn id="3890" xr3:uid="{1AE5E173-4B8A-0E4C-9DCD-C124DD4C6086}" name="Column3871"/>
    <tableColumn id="3891" xr3:uid="{D3A4B567-9836-B54F-8C41-ACE1EAEF8E71}" name="Column3872"/>
    <tableColumn id="3892" xr3:uid="{49EFCAFE-5FAE-2141-BD23-0CFF0F43A60E}" name="Column3873"/>
    <tableColumn id="3893" xr3:uid="{EA990A57-CAB5-4047-A7EC-E96E633A34BE}" name="Column3874"/>
    <tableColumn id="3894" xr3:uid="{5D37BB18-848C-0E4B-BDB8-E0C725A15822}" name="Column3875"/>
    <tableColumn id="3895" xr3:uid="{99A64744-A5BB-7C4D-96EF-B4C2D265037A}" name="Column3876"/>
    <tableColumn id="3896" xr3:uid="{327C835D-D67F-D14A-8355-EC5ED0D8B582}" name="Column3877"/>
    <tableColumn id="3897" xr3:uid="{767C01EA-F6C6-F342-B4D8-B19B4E081565}" name="Column3878"/>
    <tableColumn id="3898" xr3:uid="{BF0ED1D4-3303-614C-93FB-823BB52E867B}" name="Column3879"/>
    <tableColumn id="3899" xr3:uid="{8ED84F68-5665-0B4A-AA0F-F132334732C8}" name="Column3880"/>
    <tableColumn id="3900" xr3:uid="{FA301AE0-8169-BC4B-9827-F573F8692F0D}" name="Column3881"/>
    <tableColumn id="3901" xr3:uid="{41ED4233-6E8B-6841-B150-A6FB2B03EDD3}" name="Column3882"/>
    <tableColumn id="3902" xr3:uid="{048E2F29-BF8D-3C4A-A3AF-0DB077BA826A}" name="Column3883"/>
    <tableColumn id="3903" xr3:uid="{759EB1A9-0343-BC43-9A6E-2E762D884774}" name="Column3884"/>
    <tableColumn id="3904" xr3:uid="{FC15D5B6-B1AA-624A-A20B-93635C8958F4}" name="Column3885"/>
    <tableColumn id="3905" xr3:uid="{892C9DBD-4316-AF44-99F5-D9E8CF449CAE}" name="Column3886"/>
    <tableColumn id="3906" xr3:uid="{A067BA1A-70A1-BE49-A36A-1E924B33BB5C}" name="Column3887"/>
    <tableColumn id="3907" xr3:uid="{71663E11-6C61-CE40-B5EE-7281C0B15430}" name="Column3888"/>
    <tableColumn id="3908" xr3:uid="{D37A2371-74E3-3242-A44F-0145195FB106}" name="Column3889"/>
    <tableColumn id="3909" xr3:uid="{D5CECDB4-E446-FD4A-B869-6A141901BDF5}" name="Column3890"/>
    <tableColumn id="3910" xr3:uid="{CB9D9DFD-11DD-0243-AD2F-4CF67D416A5C}" name="Column3891"/>
    <tableColumn id="3911" xr3:uid="{9F76AF7F-3B77-5047-B388-3F5F286E1DE4}" name="Column3892"/>
    <tableColumn id="3912" xr3:uid="{CD9C845F-563F-324B-9D46-83B90E080FFB}" name="Column3893"/>
    <tableColumn id="3913" xr3:uid="{300F34B1-3F16-8840-9F84-5C7D12550CA0}" name="Column3894"/>
    <tableColumn id="3914" xr3:uid="{5077DE62-F5EF-EA4F-8D0C-4C9D23365FC2}" name="Column3895"/>
    <tableColumn id="3915" xr3:uid="{1E6B5A03-0797-D44E-AFBB-7F686DCC2BF8}" name="Column3896"/>
    <tableColumn id="3916" xr3:uid="{86686AEA-62E6-C841-B416-B4509AB65135}" name="Column3897"/>
    <tableColumn id="3917" xr3:uid="{690DED02-9105-EF40-B0C3-D1C2C6EAD357}" name="Column3898"/>
    <tableColumn id="3918" xr3:uid="{C9C12E25-B6AF-0B4E-805A-B0C06E21871C}" name="Column3899"/>
    <tableColumn id="3919" xr3:uid="{631FD198-5574-1E41-9656-58984177E9F8}" name="Column3900"/>
    <tableColumn id="3920" xr3:uid="{B5CB16D6-19F6-0C4A-AED0-175F92B6E0DF}" name="Column3901"/>
    <tableColumn id="3921" xr3:uid="{CD7BEF62-2376-084D-919A-96DD7EC81407}" name="Column3902"/>
    <tableColumn id="3922" xr3:uid="{AE849F8E-C549-E742-A8C9-457755B14DBC}" name="Column3903"/>
    <tableColumn id="3923" xr3:uid="{FED23AA4-25E8-8E48-AE71-636CE14A8BBC}" name="Column3904"/>
    <tableColumn id="3924" xr3:uid="{32D3D9C2-DFAA-624B-8308-47A9FB87A6AF}" name="Column3905"/>
    <tableColumn id="3925" xr3:uid="{23BF781C-230E-EA4B-B06F-A95CDB2ADEB4}" name="Column3906"/>
    <tableColumn id="3926" xr3:uid="{DA9830D4-286A-0D49-AC7D-9541C37F3703}" name="Column3907"/>
    <tableColumn id="3927" xr3:uid="{4D77B615-79B0-ED45-8DBD-BE677B739A71}" name="Column3908"/>
    <tableColumn id="3928" xr3:uid="{63B56C0C-E5F1-5446-94C2-6AC0BB2E573E}" name="Column3909"/>
    <tableColumn id="3929" xr3:uid="{2D52C140-7DD3-1941-A8A2-6003C400D8B3}" name="Column3910"/>
    <tableColumn id="3930" xr3:uid="{5C4776CB-CE2D-344C-8C7F-EE3E0A731D55}" name="Column3911"/>
    <tableColumn id="3931" xr3:uid="{9E55A8A4-76F1-5444-8E4D-1FEF799AC4DB}" name="Column3912"/>
    <tableColumn id="3932" xr3:uid="{B0216E09-911B-9C42-8C3E-AABA2C638BD8}" name="Column3913"/>
    <tableColumn id="3933" xr3:uid="{974C3B64-8281-804A-93AA-3A58D509C606}" name="Column3914"/>
    <tableColumn id="3934" xr3:uid="{E08D9C08-47D9-4941-8943-332C7A2FE372}" name="Column3915"/>
    <tableColumn id="3935" xr3:uid="{87538473-5ACB-D14D-B24B-90DF0B39D8B5}" name="Column3916"/>
    <tableColumn id="3936" xr3:uid="{BD7D461F-E976-1F43-AE4C-00C4D6DFC1AF}" name="Column3917"/>
    <tableColumn id="3937" xr3:uid="{6A3AF92E-63E4-554F-8185-24C0101625E6}" name="Column3918"/>
    <tableColumn id="3938" xr3:uid="{FFFE8092-9F12-BA46-845A-90C3CEC1D55B}" name="Column3919"/>
    <tableColumn id="3939" xr3:uid="{52F6680E-6B0A-AF40-94A7-5A5D174AF27A}" name="Column3920"/>
    <tableColumn id="3940" xr3:uid="{9355E75C-F430-4843-9CC2-082383B13279}" name="Column3921"/>
    <tableColumn id="3941" xr3:uid="{D6A243F2-6FEE-F543-82BD-07F0BDC7374A}" name="Column3922"/>
    <tableColumn id="3942" xr3:uid="{2CCA3627-6AAE-2E40-9923-2D5C118CF3BC}" name="Column3923"/>
    <tableColumn id="3943" xr3:uid="{A502E093-A849-074E-B090-BEB846A90489}" name="Column3924"/>
    <tableColumn id="3944" xr3:uid="{0966D5B1-D626-2447-8A65-0136D7190BF8}" name="Column3925"/>
    <tableColumn id="3945" xr3:uid="{DFAF0DA9-A243-D344-9304-1C6E3AC181EF}" name="Column3926"/>
    <tableColumn id="3946" xr3:uid="{0A8237EB-0555-5F49-85AC-0577FEE92133}" name="Column3927"/>
    <tableColumn id="3947" xr3:uid="{A7C3574F-4B7B-DA42-980B-98D6F05DBC17}" name="Column3928"/>
    <tableColumn id="3948" xr3:uid="{46899BBF-990F-6F4C-8CDC-D287AC7A655A}" name="Column3929"/>
    <tableColumn id="3949" xr3:uid="{C7502345-CE4F-3641-89CE-3E48FB1984D8}" name="Column3930"/>
    <tableColumn id="3950" xr3:uid="{FF21F70D-162A-A342-B58B-E07914988B5E}" name="Column3931"/>
    <tableColumn id="3951" xr3:uid="{486B4248-620B-5C4F-A6CD-A8ACCA0FC370}" name="Column3932"/>
    <tableColumn id="3952" xr3:uid="{A4A7A7F0-9EEC-3347-A777-87560A144BB3}" name="Column3933"/>
    <tableColumn id="3953" xr3:uid="{0AFDF458-D2C4-3A45-9268-BEFBB6467C11}" name="Column3934"/>
    <tableColumn id="3954" xr3:uid="{E5A26B15-29F4-E342-BF69-BCCDAD725201}" name="Column3935"/>
    <tableColumn id="3955" xr3:uid="{6984849B-DCA2-2E46-B4C7-19C4E30CDEA8}" name="Column3936"/>
    <tableColumn id="3956" xr3:uid="{9927E0D8-6B24-624F-BC44-EFABE1319C15}" name="Column3937"/>
    <tableColumn id="3957" xr3:uid="{57C550DB-C040-B944-9347-3F6E8085EC76}" name="Column3938"/>
    <tableColumn id="3958" xr3:uid="{AB1C6604-7A6B-B549-9A8F-050E49FE65FF}" name="Column3939"/>
    <tableColumn id="3959" xr3:uid="{AC979C44-636D-774F-AC22-2F339407BBA9}" name="Column3940"/>
    <tableColumn id="3960" xr3:uid="{DED0CFF5-4458-9B44-AD5E-683CA230DBCF}" name="Column3941"/>
    <tableColumn id="3961" xr3:uid="{8694AE0F-4680-6E49-9689-3D502CEB78D2}" name="Column3942"/>
    <tableColumn id="3962" xr3:uid="{D9214E28-9B52-494D-B438-43F401789AA2}" name="Column3943"/>
    <tableColumn id="3963" xr3:uid="{BDCA493A-3A27-C64C-9920-EC77EB07BB4C}" name="Column3944"/>
    <tableColumn id="3964" xr3:uid="{4B00D3F5-456F-164A-B965-0DF0B79410C6}" name="Column3945"/>
    <tableColumn id="3965" xr3:uid="{35022B7A-E826-064E-8DED-AD3B233477C8}" name="Column3946"/>
    <tableColumn id="3966" xr3:uid="{62522DFF-C6FF-D74A-A7A7-6D0C0238F485}" name="Column3947"/>
    <tableColumn id="3967" xr3:uid="{6B9A6EDA-EB8A-1048-A3D4-708865AD8E9D}" name="Column3948"/>
    <tableColumn id="3968" xr3:uid="{B96EDD11-9280-B646-8F5D-4648DD2F235C}" name="Column3949"/>
    <tableColumn id="3969" xr3:uid="{04822C3C-9B95-194E-93E2-910AE68E7625}" name="Column3950"/>
    <tableColumn id="3970" xr3:uid="{BA5CD11D-5149-C64D-9920-B6D78271CBAA}" name="Column3951"/>
    <tableColumn id="3971" xr3:uid="{92859FE7-1964-CA40-A07C-B2DDD9A46A28}" name="Column3952"/>
    <tableColumn id="3972" xr3:uid="{B75B1E4F-270E-BF4E-AE83-43809A8D18D7}" name="Column3953"/>
    <tableColumn id="3973" xr3:uid="{BECE5C2C-57C5-1444-9D0C-192DDA5022C8}" name="Column3954"/>
    <tableColumn id="3974" xr3:uid="{42314C37-C74C-1348-9975-02425E876F08}" name="Column3955"/>
    <tableColumn id="3975" xr3:uid="{ADB21E0A-A4F7-7D42-A153-2F2232935EBC}" name="Column3956"/>
    <tableColumn id="3976" xr3:uid="{7E40A065-7E90-9249-8756-0EC2D81A5703}" name="Column3957"/>
    <tableColumn id="3977" xr3:uid="{115D13C4-C5D5-0749-ADAC-B45DC0D9BFE8}" name="Column3958"/>
    <tableColumn id="3978" xr3:uid="{4E4F887D-7659-D34D-9A27-CDF153F44D0B}" name="Column3959"/>
    <tableColumn id="3979" xr3:uid="{C2BD5B99-BAF3-6441-A8B9-0D09297DEB03}" name="Column3960"/>
    <tableColumn id="3980" xr3:uid="{A518D446-35C0-244C-A5F1-ABFD94A4EBFE}" name="Column3961"/>
    <tableColumn id="3981" xr3:uid="{76DA3E10-EBBF-5B42-8583-52AA5CC5ACAB}" name="Column3962"/>
    <tableColumn id="3982" xr3:uid="{B7E5EAF3-6DC1-2144-BA54-B03A29328354}" name="Column3963"/>
    <tableColumn id="3983" xr3:uid="{8A033B23-34D0-C640-AF55-02EA6A682C10}" name="Column3964"/>
    <tableColumn id="3984" xr3:uid="{6CA02669-04B9-5F43-8390-D2676B48FE74}" name="Column3965"/>
    <tableColumn id="3985" xr3:uid="{392D80F5-1C03-F54D-A78B-5C9E32F1F4B1}" name="Column3966"/>
    <tableColumn id="3986" xr3:uid="{AD6024B4-F3FD-4E4C-BDC3-0B8B3FB76014}" name="Column3967"/>
    <tableColumn id="3987" xr3:uid="{76C4AD9B-743C-0144-AE85-A5B409BACA5B}" name="Column3968"/>
    <tableColumn id="3988" xr3:uid="{9AAB781E-2286-9249-BF96-F3E5787B6A8B}" name="Column3969"/>
    <tableColumn id="3989" xr3:uid="{5149120B-9757-474E-8309-5F964DFF2B2A}" name="Column3970"/>
    <tableColumn id="3990" xr3:uid="{7DA0DDAF-12B0-D648-B7D4-9E3DD0A87589}" name="Column3971"/>
    <tableColumn id="3991" xr3:uid="{CAF4F063-AC89-0146-B8AF-11A1C00043AD}" name="Column3972"/>
    <tableColumn id="3992" xr3:uid="{7C2E7FF7-CE23-6041-B1F6-A76E3A6502DE}" name="Column3973"/>
    <tableColumn id="3993" xr3:uid="{2DFAB8B9-CAFE-AC47-9D09-AA7CF8CDE976}" name="Column3974"/>
    <tableColumn id="3994" xr3:uid="{A266F2E0-264D-0E45-A87B-49697FCA4255}" name="Column3975"/>
    <tableColumn id="3995" xr3:uid="{94BCBBF6-576E-824D-9B40-F07BC36546ED}" name="Column3976"/>
    <tableColumn id="3996" xr3:uid="{FA782C1D-38C7-A046-915B-1DDF97B4019A}" name="Column3977"/>
    <tableColumn id="3997" xr3:uid="{EAC34326-DFCA-8E4A-B3D8-23B2B1FEE1C8}" name="Column3978"/>
    <tableColumn id="3998" xr3:uid="{75EA210C-13D1-DA4E-AAA8-A4F020EC1442}" name="Column3979"/>
    <tableColumn id="3999" xr3:uid="{9C19B6EF-32A4-C940-82D9-16E4D304EF04}" name="Column3980"/>
    <tableColumn id="4000" xr3:uid="{94EEFC4D-1566-8147-8B98-701D1E68AC02}" name="Column3981"/>
    <tableColumn id="4001" xr3:uid="{781FA951-E553-B345-9907-316AB196523F}" name="Column3982"/>
    <tableColumn id="4002" xr3:uid="{D5F6B92B-7F39-2945-ACA4-D2DF92F44515}" name="Column3983"/>
    <tableColumn id="4003" xr3:uid="{F3C45C80-A3D3-904F-8135-3F4C6819D9EA}" name="Column3984"/>
    <tableColumn id="4004" xr3:uid="{BC47C086-9322-DD4E-991D-D35759975371}" name="Column3985"/>
    <tableColumn id="4005" xr3:uid="{AD9DD935-35C3-E740-B7B7-99525E829232}" name="Column3986"/>
    <tableColumn id="4006" xr3:uid="{604BA7D0-8602-6D4C-B8BA-BA60661DA464}" name="Column3987"/>
    <tableColumn id="4007" xr3:uid="{03174CAD-2ECB-5B4B-8CA5-36C03AC81A13}" name="Column3988"/>
    <tableColumn id="4008" xr3:uid="{700F59BC-80D3-C948-BE92-F059AD3D0198}" name="Column3989"/>
    <tableColumn id="4009" xr3:uid="{39D343E8-455B-C745-A20A-6A0C1F7CB2E3}" name="Column3990"/>
    <tableColumn id="4010" xr3:uid="{B0985121-F308-5B4D-83A5-1D69150173E7}" name="Column3991"/>
    <tableColumn id="4011" xr3:uid="{93851A5C-5E63-6B41-BFB1-1B4021A29263}" name="Column3992"/>
    <tableColumn id="4012" xr3:uid="{343A6858-03A5-6741-9A73-28B2549F2045}" name="Column3993"/>
    <tableColumn id="4013" xr3:uid="{0A794467-F147-3144-BDC5-DA4AAE124550}" name="Column3994"/>
    <tableColumn id="4014" xr3:uid="{AB8C987B-63A0-3B4F-84A1-75F2EAEBFD48}" name="Column3995"/>
    <tableColumn id="4015" xr3:uid="{A8C912D9-EC68-4540-9787-8832E7937105}" name="Column3996"/>
    <tableColumn id="4016" xr3:uid="{889A4D5A-2DFF-AC42-8E4C-A48E4F44334E}" name="Column3997"/>
    <tableColumn id="4017" xr3:uid="{FE1C1FBB-2A9A-1E43-AE8F-F5A60D30D5CB}" name="Column3998"/>
    <tableColumn id="4018" xr3:uid="{D59431FA-26DD-B94A-82CB-B4FE9B4232C8}" name="Column3999"/>
    <tableColumn id="4019" xr3:uid="{9FAF3C09-C363-6C42-8D6A-F3A1F0F1A36E}" name="Column4000"/>
    <tableColumn id="4020" xr3:uid="{15945723-D28C-2B43-996A-3F908463FE96}" name="Column4001"/>
    <tableColumn id="4021" xr3:uid="{16DB2F80-01B7-3B41-9505-318513B1DACC}" name="Column4002"/>
    <tableColumn id="4022" xr3:uid="{9F94C48D-3FE5-7F47-A7C0-C26E4FB3AAE5}" name="Column4003"/>
    <tableColumn id="4023" xr3:uid="{B2E899E6-36F3-4246-BA65-40C7E1490439}" name="Column4004"/>
    <tableColumn id="4024" xr3:uid="{22004245-4F9F-4F44-91CE-B2AF9F212033}" name="Column4005"/>
    <tableColumn id="4025" xr3:uid="{0F7BC4AF-D65F-8546-B423-F39E97151541}" name="Column4006"/>
    <tableColumn id="4026" xr3:uid="{DA4B8F45-1C64-F84A-84B3-ECA8EA1BA27C}" name="Column4007"/>
    <tableColumn id="4027" xr3:uid="{8E1A839C-B27F-904D-A0EE-210F2731C9FE}" name="Column4008"/>
    <tableColumn id="4028" xr3:uid="{8D5C67A0-25EC-EB42-8E6F-135782944DF3}" name="Column4009"/>
    <tableColumn id="4029" xr3:uid="{95A8C658-E975-054D-B15B-65844B6BD722}" name="Column4010"/>
    <tableColumn id="4030" xr3:uid="{6FD9BF59-6914-F14A-852C-57C9D2A2B4C7}" name="Column4011"/>
    <tableColumn id="4031" xr3:uid="{BC5A9981-5894-6A4A-A145-D43E83FB6D99}" name="Column4012"/>
    <tableColumn id="4032" xr3:uid="{6419E6CB-61AA-1247-9065-87A1B44D66FA}" name="Column4013"/>
    <tableColumn id="4033" xr3:uid="{052AD280-1CBF-B340-8025-18C65574EAD4}" name="Column4014"/>
    <tableColumn id="4034" xr3:uid="{5ACBBD90-8FEA-9847-BBAB-117CD1589C11}" name="Column4015"/>
    <tableColumn id="4035" xr3:uid="{ECFB4EB5-E6D4-E642-8BDB-C34DDAEA9F04}" name="Column4016"/>
    <tableColumn id="4036" xr3:uid="{7A4D23D1-CDA0-894F-9E52-D41005EFA001}" name="Column4017"/>
    <tableColumn id="4037" xr3:uid="{8C105E0D-4F6C-7248-9C81-B7F65F43AF08}" name="Column4018"/>
    <tableColumn id="4038" xr3:uid="{737ED393-4E2B-7949-9AD3-F8CA776D08AE}" name="Column4019"/>
    <tableColumn id="4039" xr3:uid="{25CBCBE9-A42F-6342-A0BD-E1D7E3DD9C76}" name="Column4020"/>
    <tableColumn id="4040" xr3:uid="{E1AB1BC4-C60A-4849-B30C-F9EE121EC321}" name="Column4021"/>
    <tableColumn id="4041" xr3:uid="{1A2A704F-BEA3-DF4F-A0A8-0FEF460AE483}" name="Column4022"/>
    <tableColumn id="4042" xr3:uid="{6C86DDBE-3A0E-2F48-8621-EF868D8BAC69}" name="Column4023"/>
    <tableColumn id="4043" xr3:uid="{A0FD0874-80CF-964E-B4AA-85BCBC0200CE}" name="Column4024"/>
    <tableColumn id="4044" xr3:uid="{0D1DE359-7A80-F74B-A098-97DB78C5A364}" name="Column4025"/>
    <tableColumn id="4045" xr3:uid="{DCD071E4-2CD8-F448-A0B2-BBEE2D1C44A4}" name="Column4026"/>
    <tableColumn id="4046" xr3:uid="{5B7BA612-9AD9-DC4B-ADA3-6511323715B3}" name="Column4027"/>
    <tableColumn id="4047" xr3:uid="{E039A0A6-EE67-4F49-8E0B-BBF5961E01E0}" name="Column4028"/>
    <tableColumn id="4048" xr3:uid="{DD35B637-846C-4F44-9CEE-E58A1DDF8042}" name="Column4029"/>
    <tableColumn id="4049" xr3:uid="{0919F6B6-63FD-844C-8A00-D39C7F8C2E11}" name="Column4030"/>
    <tableColumn id="4050" xr3:uid="{B37F38B9-3EBA-8A4F-8B76-A0D9473ECAE4}" name="Column4031"/>
    <tableColumn id="4051" xr3:uid="{17CFA3F9-7D26-BF48-B385-B862E88F7B77}" name="Column4032"/>
    <tableColumn id="4052" xr3:uid="{42D69BAE-434A-A545-ADF1-492D0BDCD585}" name="Column4033"/>
    <tableColumn id="4053" xr3:uid="{6ADAA923-DE1A-264F-84F7-5A867D4769C8}" name="Column4034"/>
    <tableColumn id="4054" xr3:uid="{4434F62F-9316-F44C-BB7D-5D6EFDE68E16}" name="Column4035"/>
    <tableColumn id="4055" xr3:uid="{5947167E-3AFF-B443-A34B-8CDCBBE6399F}" name="Column4036"/>
    <tableColumn id="4056" xr3:uid="{4BEE1C6A-4A1C-2748-ACB8-E4BF35D98D59}" name="Column4037"/>
    <tableColumn id="4057" xr3:uid="{C95D9550-71E6-7B4B-87BA-1EC300AFD9AF}" name="Column4038"/>
    <tableColumn id="4058" xr3:uid="{D917EE9F-DE72-F345-8768-C0D95F6A59CC}" name="Column4039"/>
    <tableColumn id="4059" xr3:uid="{63195E7E-AAF8-A14F-AEC7-21B31BE3F6B1}" name="Column4040"/>
    <tableColumn id="4060" xr3:uid="{52EAEFCA-50AF-7145-8159-59EB25046B6A}" name="Column4041"/>
    <tableColumn id="4061" xr3:uid="{095E2730-370E-6D41-B1EB-AB2E52374541}" name="Column4042"/>
    <tableColumn id="4062" xr3:uid="{63031B8A-F7D0-354C-9041-81D3EB966FAB}" name="Column4043"/>
    <tableColumn id="4063" xr3:uid="{618F0DC0-C536-6A42-A5B8-01AC541E730C}" name="Column4044"/>
    <tableColumn id="4064" xr3:uid="{ED045FDD-5AC5-FB48-8A34-C674BBDDA9A0}" name="Column4045"/>
    <tableColumn id="4065" xr3:uid="{6663EEC4-2E11-6249-8A5E-65C817E953CB}" name="Column4046"/>
    <tableColumn id="4066" xr3:uid="{404C701E-62D9-3942-B1C8-AB55B7FEFC58}" name="Column4047"/>
    <tableColumn id="4067" xr3:uid="{12A29250-D546-3147-A719-B7D1C4F93692}" name="Column4048"/>
    <tableColumn id="4068" xr3:uid="{9B282EAB-8E2F-7344-B82D-100A818F2CA7}" name="Column4049"/>
    <tableColumn id="4069" xr3:uid="{681EEE30-6826-E147-8E01-7C06D6D1E46C}" name="Column4050"/>
    <tableColumn id="4070" xr3:uid="{0EAB98FE-7D27-6E4D-96AB-9D44547A4BF2}" name="Column4051"/>
    <tableColumn id="4071" xr3:uid="{0CDBB095-C357-8343-A0B4-9190C2383CEF}" name="Column4052"/>
    <tableColumn id="4072" xr3:uid="{AB8AE549-F8F0-8148-92A2-2191CDE96E40}" name="Column4053"/>
    <tableColumn id="4073" xr3:uid="{1245C858-4402-FF4B-80EA-E4C3BE2C9CB9}" name="Column4054"/>
    <tableColumn id="4074" xr3:uid="{3D1A8407-B481-7944-AAC1-9D7C1B28C462}" name="Column4055"/>
    <tableColumn id="4075" xr3:uid="{A26861B2-B8A0-3B4F-A49D-B420D0861C06}" name="Column4056"/>
    <tableColumn id="4076" xr3:uid="{F2725AD9-A106-C14D-AF6B-E60DE87D3E26}" name="Column4057"/>
    <tableColumn id="4077" xr3:uid="{A8180657-91B3-F14B-908F-BF349735BC4E}" name="Column4058"/>
    <tableColumn id="4078" xr3:uid="{9D1C3D71-DA1A-2146-849E-4D089DE54549}" name="Column4059"/>
    <tableColumn id="4079" xr3:uid="{23719278-8312-FC42-8B8C-FB1613A24295}" name="Column4060"/>
    <tableColumn id="4080" xr3:uid="{56DC45AF-B229-C84A-A3FB-9D3FA9AE6120}" name="Column4061"/>
    <tableColumn id="4081" xr3:uid="{12CF2B31-D786-2440-BE6A-7FC970355C79}" name="Column4062"/>
    <tableColumn id="4082" xr3:uid="{B18E2756-4AE7-4648-8AA1-8481CE7CEAF6}" name="Column4063"/>
    <tableColumn id="4083" xr3:uid="{39345748-1350-9842-BBB5-98700CC6CC79}" name="Column4064"/>
    <tableColumn id="4084" xr3:uid="{CFF2E479-090C-4646-B9DD-92BD5F91F71A}" name="Column4065"/>
    <tableColumn id="4085" xr3:uid="{13AD3626-0378-0847-B41A-D7F7E7830C09}" name="Column4066"/>
    <tableColumn id="4086" xr3:uid="{71653189-D680-F446-B268-ED3E655828D2}" name="Column4067"/>
    <tableColumn id="4087" xr3:uid="{8E5239A0-FCE5-1A4A-AF27-02F8F7776949}" name="Column4068"/>
    <tableColumn id="4088" xr3:uid="{D55D1DF6-D2BB-9740-AD1D-E5B72F47AF1D}" name="Column4069"/>
    <tableColumn id="4089" xr3:uid="{A4284EEC-A300-DE4B-9A07-5A59E1751224}" name="Column4070"/>
    <tableColumn id="4090" xr3:uid="{CAD720D1-FE7B-A74D-97C3-117D4878AEFC}" name="Column4071"/>
    <tableColumn id="4091" xr3:uid="{824ABF29-AE29-C34D-B282-27003C5DA3D4}" name="Column4072"/>
    <tableColumn id="4092" xr3:uid="{9AF60F3D-9B69-C94B-96DF-327B64D29FB4}" name="Column4073"/>
    <tableColumn id="4093" xr3:uid="{D6CCBD3C-98C2-8F44-948D-A394A6906FE6}" name="Column4074"/>
    <tableColumn id="4094" xr3:uid="{809791F1-FA24-194B-A29D-9D8246D9D04E}" name="Column4075"/>
    <tableColumn id="4095" xr3:uid="{C73E3ACA-D429-6744-B68F-D11C96939E00}" name="Column4076"/>
    <tableColumn id="4096" xr3:uid="{1AF25369-6333-7D43-A43B-D1A0E58A9287}" name="Column4077"/>
    <tableColumn id="4097" xr3:uid="{7324C94A-A45C-5141-BCFB-46F61B0F69DC}" name="Column4078"/>
    <tableColumn id="4098" xr3:uid="{7B0C1266-9544-A74B-8623-98A654AF1B64}" name="Column4079"/>
    <tableColumn id="4099" xr3:uid="{B33FBBAD-9E11-6746-80DF-8DF890690ECC}" name="Column4080"/>
    <tableColumn id="4100" xr3:uid="{CA5F7107-D3CC-3F42-90F5-B31EF4B2E204}" name="Column4081"/>
    <tableColumn id="4101" xr3:uid="{B98124BA-D319-5D40-93BB-3D2AF3BC4A5B}" name="Column4082"/>
    <tableColumn id="4102" xr3:uid="{5E2A98D3-866E-674B-A5B6-43E20160D2AE}" name="Column4083"/>
    <tableColumn id="4103" xr3:uid="{61BC89EA-1AF6-424D-8B96-1118408639A9}" name="Column4084"/>
    <tableColumn id="4104" xr3:uid="{F1C0BBD5-ACC0-0748-BDEB-145EA5364204}" name="Column4085"/>
    <tableColumn id="4105" xr3:uid="{0E6AE514-F26B-2F46-8B5A-5F5FD30C509B}" name="Column4086"/>
    <tableColumn id="4106" xr3:uid="{9A28C5AC-F1EE-9E44-B8C3-B2701A49A38A}" name="Column4087"/>
    <tableColumn id="4107" xr3:uid="{15B7BD5E-1F4F-F542-B771-B12B02C22391}" name="Column4088"/>
    <tableColumn id="4108" xr3:uid="{B9B2170B-1976-7949-9A40-AD14B7A84356}" name="Column4089"/>
    <tableColumn id="4109" xr3:uid="{AC73F9E8-974E-4B40-A1E6-5BAC92277874}" name="Column4090"/>
    <tableColumn id="4110" xr3:uid="{7DD2CD6F-5EF7-B94C-A6AA-6820F58BA9BA}" name="Column4091"/>
    <tableColumn id="4111" xr3:uid="{0A14078F-024B-9644-91B9-C4467CC64616}" name="Column4092"/>
    <tableColumn id="4112" xr3:uid="{DF67CC64-C962-8C42-BAF3-F751F78B0A62}" name="Column4093"/>
    <tableColumn id="4113" xr3:uid="{F7F2E37B-C635-C944-8337-D727DD8E4F3E}" name="Column4094"/>
    <tableColumn id="4114" xr3:uid="{5F3CDA06-7884-C04C-8020-FD3821E45312}" name="Column4095"/>
    <tableColumn id="4115" xr3:uid="{5CEA7423-8C8D-7B4E-BCE8-24CDF94304B9}" name="Column4096"/>
    <tableColumn id="4116" xr3:uid="{1B9EF6AE-1394-2943-B6B2-F3637370C6B8}" name="Column4097"/>
    <tableColumn id="4117" xr3:uid="{27D185D0-8C01-AF44-8D74-AF74AC5F1FE0}" name="Column4098"/>
    <tableColumn id="4118" xr3:uid="{FC96DEB0-5C1B-904A-9241-EB2822BD8CE5}" name="Column4099"/>
    <tableColumn id="4119" xr3:uid="{AB79248F-38A4-E14F-B176-F741AB73137B}" name="Column4100"/>
    <tableColumn id="4120" xr3:uid="{9607FD7E-0F8D-2349-90E4-277651F79F56}" name="Column4101"/>
    <tableColumn id="4121" xr3:uid="{E49D3647-4077-7D42-966C-38673D408D6A}" name="Column4102"/>
    <tableColumn id="4122" xr3:uid="{D8B4E83B-57B1-7F4B-85C3-484A448D5C86}" name="Column4103"/>
    <tableColumn id="4123" xr3:uid="{953F62DB-DF3C-3241-8870-01EB597DCF87}" name="Column4104"/>
    <tableColumn id="4124" xr3:uid="{FA7EE9E2-3861-5240-8B99-9FD8BB690BFB}" name="Column4105"/>
    <tableColumn id="4125" xr3:uid="{04BA9069-F53D-3740-B285-A02E3ADA5E54}" name="Column4106"/>
    <tableColumn id="4126" xr3:uid="{E331C827-B7D6-1F49-B36E-F16B9024096E}" name="Column4107"/>
    <tableColumn id="4127" xr3:uid="{04855797-BD8E-3C4A-8057-38B8D37B9602}" name="Column4108"/>
    <tableColumn id="4128" xr3:uid="{4C761087-98FE-A841-8758-BF1D628138A8}" name="Column4109"/>
    <tableColumn id="4129" xr3:uid="{C4D4D56D-9B1D-BF4D-970F-C165692BE122}" name="Column4110"/>
    <tableColumn id="4130" xr3:uid="{86C8FAB9-F741-924F-A845-B736277407A9}" name="Column4111"/>
    <tableColumn id="4131" xr3:uid="{B7882C86-5660-0346-9254-E16B4A4325F5}" name="Column4112"/>
    <tableColumn id="4132" xr3:uid="{CD97A683-E750-4D40-9104-F4FB4455BBA6}" name="Column4113"/>
    <tableColumn id="4133" xr3:uid="{1D6059FC-2A8C-4C44-BDD7-AB1A90742BDA}" name="Column4114"/>
    <tableColumn id="4134" xr3:uid="{EDEDF91C-492B-6A4D-AAC1-4F17BD025F90}" name="Column4115"/>
    <tableColumn id="4135" xr3:uid="{A68250B1-C1A3-EA46-B28C-EC7BCF7E3DCA}" name="Column4116"/>
    <tableColumn id="4136" xr3:uid="{26781D02-571C-194A-B556-68062B27AACF}" name="Column4117"/>
    <tableColumn id="4137" xr3:uid="{BF4C824A-7100-2F4E-800C-4112E93B8F45}" name="Column4118"/>
    <tableColumn id="4138" xr3:uid="{1EFD3825-66A5-424A-82A9-909FB61BB9ED}" name="Column4119"/>
    <tableColumn id="4139" xr3:uid="{D7385F29-C9C0-434F-9AC3-5342FFD76686}" name="Column4120"/>
    <tableColumn id="4140" xr3:uid="{F0A70890-A0E2-2248-803E-8670A05CD2D4}" name="Column4121"/>
    <tableColumn id="4141" xr3:uid="{C57476DE-BE10-EA44-9501-18356DECC11B}" name="Column4122"/>
    <tableColumn id="4142" xr3:uid="{55B18AB4-1393-9945-A905-FACF3C5B6063}" name="Column4123"/>
    <tableColumn id="4143" xr3:uid="{8F572149-AA2A-FA4E-B64F-9D2A76D44BFD}" name="Column4124"/>
    <tableColumn id="4144" xr3:uid="{00F2F4CA-07BA-3E40-B449-B0358BC32DBC}" name="Column4125"/>
    <tableColumn id="4145" xr3:uid="{FBB559C8-31B3-A547-8BF9-7D89EBF9706E}" name="Column4126"/>
    <tableColumn id="4146" xr3:uid="{E7F3E08F-EB91-AC4C-A7C4-109497520E3C}" name="Column4127"/>
    <tableColumn id="4147" xr3:uid="{65116E1E-3D19-8F4C-8FF4-010D67168B95}" name="Column4128"/>
    <tableColumn id="4148" xr3:uid="{1C9C2A09-4F56-234B-9AEE-BD531B414299}" name="Column4129"/>
    <tableColumn id="4149" xr3:uid="{4736E8E0-B62E-DC4A-A401-29DD0BBF0A8A}" name="Column4130"/>
    <tableColumn id="4150" xr3:uid="{1C4D651A-1A7F-8A43-BC52-08EAE6D3695B}" name="Column4131"/>
    <tableColumn id="4151" xr3:uid="{64288509-8CC1-2C4D-9D1D-6EE72A76DFA1}" name="Column4132"/>
    <tableColumn id="4152" xr3:uid="{A3C49C15-2B3D-2A4F-9DE8-E63484465E81}" name="Column4133"/>
    <tableColumn id="4153" xr3:uid="{F3749242-FF0D-DB47-85AD-BEC7FDC74A65}" name="Column4134"/>
    <tableColumn id="4154" xr3:uid="{5D158298-1E6A-7B40-8CE9-FD9FDE0655E5}" name="Column4135"/>
    <tableColumn id="4155" xr3:uid="{4CE8BC23-A439-224F-B4CF-B9405307A83C}" name="Column4136"/>
    <tableColumn id="4156" xr3:uid="{387E516B-E9E0-1942-9192-44A07D73439C}" name="Column4137"/>
    <tableColumn id="4157" xr3:uid="{F392D4ED-48FC-CF4E-8D8F-D85CF57B519C}" name="Column4138"/>
    <tableColumn id="4158" xr3:uid="{18C89D15-1D46-7942-8793-0E7F4B537269}" name="Column4139"/>
    <tableColumn id="4159" xr3:uid="{A2BB6DE4-C29D-6049-986F-05999A88D31D}" name="Column4140"/>
    <tableColumn id="4160" xr3:uid="{BC770469-ECC4-4740-BD08-BA4DFA94C905}" name="Column4141"/>
    <tableColumn id="4161" xr3:uid="{7C90DEB0-4943-6E48-B2E5-996D6D60AA60}" name="Column4142"/>
    <tableColumn id="4162" xr3:uid="{B1FEC0B3-B21D-BF41-A053-5BAF5A374A07}" name="Column4143"/>
    <tableColumn id="4163" xr3:uid="{6DE5B5F4-3638-F540-B7B8-5F28C5C4CE8D}" name="Column4144"/>
    <tableColumn id="4164" xr3:uid="{5E62AC2E-B54C-A24D-91F4-0A4B6E267013}" name="Column4145"/>
    <tableColumn id="4165" xr3:uid="{9A580F2B-838B-BB41-ADBF-5C2EF9CB6C5E}" name="Column4146"/>
    <tableColumn id="4166" xr3:uid="{CE3A4909-C1A7-4F44-9DF6-0DCF8F5077AE}" name="Column4147"/>
    <tableColumn id="4167" xr3:uid="{51424CD9-69CE-C348-A67A-2A1602EA89E3}" name="Column4148"/>
    <tableColumn id="4168" xr3:uid="{0F780E43-EDBF-344F-904A-E97370099E8E}" name="Column4149"/>
    <tableColumn id="4169" xr3:uid="{D0F02EDF-F3C7-4A4F-A067-5A98E9ACBF36}" name="Column4150"/>
    <tableColumn id="4170" xr3:uid="{4D8CA952-6961-4140-89A4-7F4418F2D719}" name="Column4151"/>
    <tableColumn id="4171" xr3:uid="{04413833-CEB8-6E43-9FB5-56839E0434DE}" name="Column4152"/>
    <tableColumn id="4172" xr3:uid="{D154E8E4-1D3F-B043-8BFE-1E030223E06E}" name="Column4153"/>
    <tableColumn id="4173" xr3:uid="{9F2BC5C2-9ECB-624C-AE5B-172587770948}" name="Column4154"/>
    <tableColumn id="4174" xr3:uid="{D497FAC0-3EA5-CC43-B893-9662480D5A71}" name="Column4155"/>
    <tableColumn id="4175" xr3:uid="{2FBF942A-A740-F84A-BAE8-41FBA1907DB0}" name="Column4156"/>
    <tableColumn id="4176" xr3:uid="{F6A37392-2CF2-3747-BF37-F35E4ADD74D7}" name="Column4157"/>
    <tableColumn id="4177" xr3:uid="{AC25B9D0-70B1-784B-ABFD-34C04FC78AF3}" name="Column4158"/>
    <tableColumn id="4178" xr3:uid="{C6F17137-7A75-4543-8EBF-583DA94C2313}" name="Column4159"/>
    <tableColumn id="4179" xr3:uid="{BCD164B4-775A-2048-9F3D-A4577C12BE41}" name="Column4160"/>
    <tableColumn id="4180" xr3:uid="{4DF408D2-22EC-3442-8865-563630DEAE03}" name="Column4161"/>
    <tableColumn id="4181" xr3:uid="{527F18F1-75D1-9A46-91D9-E009C9312F3E}" name="Column4162"/>
    <tableColumn id="4182" xr3:uid="{ECC54469-0FF1-494E-83C1-8C7308EE0CF9}" name="Column4163"/>
    <tableColumn id="4183" xr3:uid="{3ACDCB64-F878-BA4F-96D3-D667467B570D}" name="Column4164"/>
    <tableColumn id="4184" xr3:uid="{33ACA086-C105-7140-997E-25F1879E6B0C}" name="Column4165"/>
    <tableColumn id="4185" xr3:uid="{B2E673AE-F214-6D41-ACFB-FFF948F59035}" name="Column4166"/>
    <tableColumn id="4186" xr3:uid="{C98805A1-5794-DF4A-BFF6-B7319C16839D}" name="Column4167"/>
    <tableColumn id="4187" xr3:uid="{B528BD7C-4C1B-9C45-A419-C504816D9460}" name="Column4168"/>
    <tableColumn id="4188" xr3:uid="{DE0D4600-77E4-8E42-BAF4-31E772CF12C8}" name="Column4169"/>
    <tableColumn id="4189" xr3:uid="{BE03227E-4D33-074B-ACD3-2AEC1315CC3D}" name="Column4170"/>
    <tableColumn id="4190" xr3:uid="{20F0BB72-255F-D14A-9F7D-4954347422C9}" name="Column4171"/>
    <tableColumn id="4191" xr3:uid="{4B0D6B22-B400-964E-ABFD-FA7BF4843911}" name="Column4172"/>
    <tableColumn id="4192" xr3:uid="{B53D98F4-3D39-6A4D-BC77-FC8A759E4C97}" name="Column4173"/>
    <tableColumn id="4193" xr3:uid="{9A7593F4-45B7-1346-89E3-C49130E5ABBF}" name="Column4174"/>
    <tableColumn id="4194" xr3:uid="{96B84728-463A-2845-9A66-37ED4C82285D}" name="Column4175"/>
    <tableColumn id="4195" xr3:uid="{F702F01B-B75B-8A43-BA83-DD05448AEBD9}" name="Column4176"/>
    <tableColumn id="4196" xr3:uid="{15AF3D93-F45D-2D40-A1C7-BE80CAE0E4FD}" name="Column4177"/>
    <tableColumn id="4197" xr3:uid="{F24D29A3-D74D-6747-A02E-7E2E69A7D288}" name="Column4178"/>
    <tableColumn id="4198" xr3:uid="{3513D17C-19D2-DD42-945F-834D0328F0B3}" name="Column4179"/>
    <tableColumn id="4199" xr3:uid="{B66E30C3-AE7C-5647-A51B-0292F00D5F3C}" name="Column4180"/>
    <tableColumn id="4200" xr3:uid="{CF67D44D-936F-AC4E-A3B0-4A42FDDEA31D}" name="Column4181"/>
    <tableColumn id="4201" xr3:uid="{1F5BF3A2-5788-5A41-B332-8864566673FE}" name="Column4182"/>
    <tableColumn id="4202" xr3:uid="{17B0909B-2DAF-2241-A95D-761F02297359}" name="Column4183"/>
    <tableColumn id="4203" xr3:uid="{59B998A6-4B3E-D944-B5CF-6487A797336D}" name="Column4184"/>
    <tableColumn id="4204" xr3:uid="{1957660F-F13A-B749-BB41-439FCAEACCA3}" name="Column4185"/>
    <tableColumn id="4205" xr3:uid="{BF81388D-459A-2342-B705-295495A5ACEB}" name="Column4186"/>
    <tableColumn id="4206" xr3:uid="{76B61BDF-A674-FD47-BD2D-1ACB05372092}" name="Column4187"/>
    <tableColumn id="4207" xr3:uid="{007F2FB2-1DB3-F04E-B8F5-02B4FCE9FB1D}" name="Column4188"/>
    <tableColumn id="4208" xr3:uid="{AA81F125-8D40-6942-90C3-55885E403695}" name="Column4189"/>
    <tableColumn id="4209" xr3:uid="{2FD8755C-DA50-9D40-A197-B3A531DB60F2}" name="Column4190"/>
    <tableColumn id="4210" xr3:uid="{CAF16D48-B81E-C849-BF15-2262D5DBAEE8}" name="Column4191"/>
    <tableColumn id="4211" xr3:uid="{F124180B-CE92-DB41-82A5-244573EA8F55}" name="Column4192"/>
    <tableColumn id="4212" xr3:uid="{F953127E-D989-A143-8501-77AE72624D8A}" name="Column4193"/>
    <tableColumn id="4213" xr3:uid="{CB015C04-1B74-C846-B4E4-BB515783A177}" name="Column4194"/>
    <tableColumn id="4214" xr3:uid="{47D4851A-772D-684C-BB30-A02B477903B2}" name="Column4195"/>
    <tableColumn id="4215" xr3:uid="{1EB76030-5952-844F-A0D9-C4E418DCC7C3}" name="Column4196"/>
    <tableColumn id="4216" xr3:uid="{634719B0-09A8-BB48-903C-22613314E6C0}" name="Column4197"/>
    <tableColumn id="4217" xr3:uid="{949BA384-7300-B34D-B31E-056A327599D0}" name="Column4198"/>
    <tableColumn id="4218" xr3:uid="{E87EB3AD-1D85-884D-8CBC-DAB2D3C1C2F7}" name="Column4199"/>
    <tableColumn id="4219" xr3:uid="{9D62A247-A6E1-594C-B4DE-27CCB9AA19B9}" name="Column4200"/>
    <tableColumn id="4220" xr3:uid="{1EEF52F7-63CD-4340-ACB6-0BA46FCB7E7B}" name="Column4201"/>
    <tableColumn id="4221" xr3:uid="{FD35C045-E793-2940-9290-BF1EFB641234}" name="Column4202"/>
    <tableColumn id="4222" xr3:uid="{CA069471-027C-4849-8502-CB3ABCF1308E}" name="Column4203"/>
    <tableColumn id="4223" xr3:uid="{49CF630C-6646-864B-BB98-E304A81765E4}" name="Column4204"/>
    <tableColumn id="4224" xr3:uid="{8719CD2D-E079-134E-9D03-1C286F9E8872}" name="Column4205"/>
    <tableColumn id="4225" xr3:uid="{6604A3B9-9569-C24F-A63C-BD016C3B504D}" name="Column4206"/>
    <tableColumn id="4226" xr3:uid="{CD4719CA-176C-AC48-9BAF-ED9950A1B9F4}" name="Column4207"/>
    <tableColumn id="4227" xr3:uid="{E76E6D06-8445-2E4E-AEAD-B2EA3068C919}" name="Column4208"/>
    <tableColumn id="4228" xr3:uid="{589A02BB-E470-EB41-A86C-E8D32D5CE3D2}" name="Column4209"/>
    <tableColumn id="4229" xr3:uid="{269B06EE-D630-5C4A-A021-A3E8DAB106F5}" name="Column4210"/>
    <tableColumn id="4230" xr3:uid="{46086748-BD9F-414A-9986-188A8725DF83}" name="Column4211"/>
    <tableColumn id="4231" xr3:uid="{1881B4DA-16AF-D248-B91E-6D110AE9CB6A}" name="Column4212"/>
    <tableColumn id="4232" xr3:uid="{E23BE20D-DFEF-D14A-ADC3-1753D7BA51D4}" name="Column4213"/>
    <tableColumn id="4233" xr3:uid="{5BBC5B98-70AD-B748-8155-535D239AFFC1}" name="Column4214"/>
    <tableColumn id="4234" xr3:uid="{128D6384-B35B-234A-86A8-7FA21F4B8367}" name="Column4215"/>
    <tableColumn id="4235" xr3:uid="{5DFBDFC5-7BC9-EA47-8DF3-E0E436A4FA02}" name="Column4216"/>
    <tableColumn id="4236" xr3:uid="{D10C2CEB-DD5A-594F-BACE-5DE71A2062CE}" name="Column4217"/>
    <tableColumn id="4237" xr3:uid="{CE46057C-43AF-9A4D-B587-E4C7C736D131}" name="Column4218"/>
    <tableColumn id="4238" xr3:uid="{68D16276-CD6D-F247-9E63-0D2ED8E5E127}" name="Column4219"/>
    <tableColumn id="4239" xr3:uid="{32D17A03-0BD3-8E42-9541-FE8F4E077CB6}" name="Column4220"/>
    <tableColumn id="4240" xr3:uid="{9F21AB32-BB1B-2245-9C47-0D9E5B1D7E14}" name="Column4221"/>
    <tableColumn id="4241" xr3:uid="{8790B9C5-594B-7B49-85EA-FC76BEEADDFF}" name="Column4222"/>
    <tableColumn id="4242" xr3:uid="{A5B974C2-D9AA-3047-8CF0-DDF2ED5C4E48}" name="Column4223"/>
    <tableColumn id="4243" xr3:uid="{B8F7547B-584D-814A-BAEE-76E05908724A}" name="Column4224"/>
    <tableColumn id="4244" xr3:uid="{6ECAEE6D-3AA0-7645-9DEF-850B9881FCDE}" name="Column4225"/>
    <tableColumn id="4245" xr3:uid="{827B2429-24B7-6C47-BF8D-D076BBDBE370}" name="Column4226"/>
    <tableColumn id="4246" xr3:uid="{C49B14CC-E9AA-394F-AB92-8A420E64820B}" name="Column4227"/>
    <tableColumn id="4247" xr3:uid="{21B94FE9-180E-BD43-B6FE-80E69A0C383C}" name="Column4228"/>
    <tableColumn id="4248" xr3:uid="{6237DD39-B998-A44C-951D-B826BECC698C}" name="Column4229"/>
    <tableColumn id="4249" xr3:uid="{FD05B8A3-BA35-0D4D-A623-3F89B8B0E17E}" name="Column4230"/>
    <tableColumn id="4250" xr3:uid="{285CEC5B-07C9-4541-9F0A-8D0AFBF75158}" name="Column4231"/>
    <tableColumn id="4251" xr3:uid="{071F3D33-EBAC-8F42-9B03-7171D4EBE487}" name="Column4232"/>
    <tableColumn id="4252" xr3:uid="{F3C54A50-EF02-C440-8AB8-121B9530F83D}" name="Column4233"/>
    <tableColumn id="4253" xr3:uid="{2EF628B4-7D60-E240-97FA-563BBD987208}" name="Column4234"/>
    <tableColumn id="4254" xr3:uid="{B2F5B349-F841-0541-8500-63A4B7AC0BB4}" name="Column4235"/>
    <tableColumn id="4255" xr3:uid="{DC156A85-43BF-5142-AA6A-612ED7666EB6}" name="Column4236"/>
    <tableColumn id="4256" xr3:uid="{7D055BF3-95A4-774D-A602-22B74206D950}" name="Column4237"/>
    <tableColumn id="4257" xr3:uid="{416FD364-4BE3-F648-8FEF-0426CADA6950}" name="Column4238"/>
    <tableColumn id="4258" xr3:uid="{DCC52445-5A43-604E-B770-D9B1EA4E26D6}" name="Column4239"/>
    <tableColumn id="4259" xr3:uid="{1D62AE35-AECD-1544-AA99-57677FFEEC4E}" name="Column4240"/>
    <tableColumn id="4260" xr3:uid="{D6A9F00D-D257-4945-9359-2C98C2B60611}" name="Column4241"/>
    <tableColumn id="4261" xr3:uid="{CA7CC2CF-4802-1340-835B-1B10D2813B96}" name="Column4242"/>
    <tableColumn id="4262" xr3:uid="{E5E973B7-5BD0-C944-9741-4D1CE9BE4EA8}" name="Column4243"/>
    <tableColumn id="4263" xr3:uid="{E65792B2-949C-5547-ABD3-0F96845A7F63}" name="Column4244"/>
    <tableColumn id="4264" xr3:uid="{F9C1DC4F-8F59-AD40-A404-566182E0C8DB}" name="Column4245"/>
    <tableColumn id="4265" xr3:uid="{3B1BA593-9B74-A348-B250-2E956255C450}" name="Column4246"/>
    <tableColumn id="4266" xr3:uid="{0CA6442B-7E91-0B43-9B47-C70B6F295E2A}" name="Column4247"/>
    <tableColumn id="4267" xr3:uid="{0B71D00F-2713-CE47-AB9A-3F87B2A6ED80}" name="Column4248"/>
    <tableColumn id="4268" xr3:uid="{67895A49-F85B-8A43-9858-21C06FE1D007}" name="Column4249"/>
    <tableColumn id="4269" xr3:uid="{404B624B-B28C-AE4A-B060-8E117220B201}" name="Column4250"/>
    <tableColumn id="4270" xr3:uid="{382AEE00-356F-F346-B979-4568196E11CD}" name="Column4251"/>
    <tableColumn id="4271" xr3:uid="{AE621D31-F803-0D47-B36E-CFE4B2B871B5}" name="Column4252"/>
    <tableColumn id="4272" xr3:uid="{34F4E4C0-6BCA-0644-9AFF-A18389A5C4EC}" name="Column4253"/>
    <tableColumn id="4273" xr3:uid="{00D9244F-B970-9247-8008-EBDCF3CFA057}" name="Column4254"/>
    <tableColumn id="4274" xr3:uid="{62D693BE-BBDD-E84A-BF44-51ABC55A54A2}" name="Column4255"/>
    <tableColumn id="4275" xr3:uid="{5F42B131-ED44-5C4B-90B2-C5FB344DBB6E}" name="Column4256"/>
    <tableColumn id="4276" xr3:uid="{C82AC1DB-2746-794D-B878-CEB9124345EE}" name="Column4257"/>
    <tableColumn id="4277" xr3:uid="{220DBF40-B3DD-9B4E-AD30-417B8A119BF3}" name="Column4258"/>
    <tableColumn id="4278" xr3:uid="{F014236D-93E6-F143-9A37-09A649A6C7A7}" name="Column4259"/>
    <tableColumn id="4279" xr3:uid="{C0F03175-2643-7444-92A5-DE7479018AB8}" name="Column4260"/>
    <tableColumn id="4280" xr3:uid="{29E85297-133A-0343-95FD-3FF61E2E87FE}" name="Column4261"/>
    <tableColumn id="4281" xr3:uid="{B82010BF-2B60-6640-9109-04994A764499}" name="Column4262"/>
    <tableColumn id="4282" xr3:uid="{BE9EC1F8-EE7E-4A41-B777-7302BFFDC2B1}" name="Column4263"/>
    <tableColumn id="4283" xr3:uid="{8FE1345D-73DA-014A-9EA5-F937BCD80C45}" name="Column4264"/>
    <tableColumn id="4284" xr3:uid="{2842B703-AF97-164E-9DD3-1A5EB58005DB}" name="Column4265"/>
    <tableColumn id="4285" xr3:uid="{C186E7F7-686E-6748-AB26-256FA8DF84C9}" name="Column4266"/>
    <tableColumn id="4286" xr3:uid="{92A77F9F-4B16-3A49-94BF-08BB47C16B00}" name="Column4267"/>
    <tableColumn id="4287" xr3:uid="{DBDDCD6B-CC21-2745-BF4D-B2DF7C0FEBB0}" name="Column4268"/>
    <tableColumn id="4288" xr3:uid="{52FA00C8-C68F-734A-B20C-B44341C9ECE7}" name="Column4269"/>
    <tableColumn id="4289" xr3:uid="{E1112BA4-4F68-734C-979A-2DE36050DEC7}" name="Column4270"/>
    <tableColumn id="4290" xr3:uid="{F4EBF5C3-0E87-5D47-B1C6-4D1504482A7F}" name="Column4271"/>
    <tableColumn id="4291" xr3:uid="{22317FDD-C3A6-CE4F-965B-9F8D0D6D5009}" name="Column4272"/>
    <tableColumn id="4292" xr3:uid="{49BF7DDE-6F7D-1449-8AF1-D12D318A570B}" name="Column4273"/>
    <tableColumn id="4293" xr3:uid="{104BB2F3-465C-A349-80D2-78793B0A0A67}" name="Column4274"/>
    <tableColumn id="4294" xr3:uid="{0A5E254C-F930-A94D-A2E2-28182DFE8A61}" name="Column4275"/>
    <tableColumn id="4295" xr3:uid="{E7E5FD3E-59A8-BB45-BFF0-A38752DE1C40}" name="Column4276"/>
    <tableColumn id="4296" xr3:uid="{507F8F5A-0C4B-F34E-BB26-C008ED3DD8BA}" name="Column4277"/>
    <tableColumn id="4297" xr3:uid="{45992767-1DA3-684D-9E89-2EAFAFD04719}" name="Column4278"/>
    <tableColumn id="4298" xr3:uid="{90FCBFA1-E731-EE49-A741-884C68A776C5}" name="Column4279"/>
    <tableColumn id="4299" xr3:uid="{95F3486C-C981-CA48-BA40-D2A0B7C3FB97}" name="Column4280"/>
    <tableColumn id="4300" xr3:uid="{6C6DBFDE-43CC-6248-8913-8FC06E5D9B17}" name="Column4281"/>
    <tableColumn id="4301" xr3:uid="{70E28105-9CBC-1742-81DD-A8E6ECD09EFE}" name="Column4282"/>
    <tableColumn id="4302" xr3:uid="{63FD3C05-7D04-F543-8AB5-A13A3A52DF22}" name="Column4283"/>
    <tableColumn id="4303" xr3:uid="{FAD4C4BE-A288-904F-9005-2D43FC72C6CB}" name="Column4284"/>
    <tableColumn id="4304" xr3:uid="{1FE91C7B-A6B1-3A4A-B4F3-F29113F46F09}" name="Column4285"/>
    <tableColumn id="4305" xr3:uid="{2AD7CB5B-1D5C-8A45-8EF5-BAA71221AD8C}" name="Column4286"/>
    <tableColumn id="4306" xr3:uid="{63B81ED8-CB38-0C46-823B-CFC3D9AA7A59}" name="Column4287"/>
    <tableColumn id="4307" xr3:uid="{8F489DA5-CA34-614E-BBB7-930F37492F22}" name="Column4288"/>
    <tableColumn id="4308" xr3:uid="{8723F2E1-1C09-7E43-82D5-4C3BB081D6E8}" name="Column4289"/>
    <tableColumn id="4309" xr3:uid="{6D5F0C05-EF30-454B-BA19-42FDC0997E07}" name="Column4290"/>
    <tableColumn id="4310" xr3:uid="{2F03979B-588C-5045-A3C8-14E4FEE7C8D4}" name="Column4291"/>
    <tableColumn id="4311" xr3:uid="{F20F9671-454D-5544-9FA9-31E169F4F408}" name="Column4292"/>
    <tableColumn id="4312" xr3:uid="{02C03E70-4734-CE41-BA71-0F225E6CDAA6}" name="Column4293"/>
    <tableColumn id="4313" xr3:uid="{ABCDAFCA-7918-9949-BD69-C7E0919D1895}" name="Column4294"/>
    <tableColumn id="4314" xr3:uid="{6DA79D32-D5DE-6D42-9A60-E25A44F01EFD}" name="Column4295"/>
    <tableColumn id="4315" xr3:uid="{C1F342CB-DB60-D446-B5FD-EA9162D78412}" name="Column4296"/>
    <tableColumn id="4316" xr3:uid="{DE946E18-F83F-8F4D-8743-313030301859}" name="Column4297"/>
    <tableColumn id="4317" xr3:uid="{46468AFD-31DC-B94D-B803-7BAB116D091D}" name="Column4298"/>
    <tableColumn id="4318" xr3:uid="{388E97C9-79C9-2844-93A8-DF13B6F2853A}" name="Column4299"/>
    <tableColumn id="4319" xr3:uid="{B327C7D1-5A93-FD45-93A3-02FE2A106BE6}" name="Column4300"/>
    <tableColumn id="4320" xr3:uid="{D6ECC4BE-2E50-F64C-AAE5-B1FD073479BB}" name="Column4301"/>
    <tableColumn id="4321" xr3:uid="{CD33E50E-6AD3-FF41-A492-0C63BAEEAAA4}" name="Column4302"/>
    <tableColumn id="4322" xr3:uid="{AC4CF029-613F-544F-B228-29BA495D5C3B}" name="Column4303"/>
    <tableColumn id="4323" xr3:uid="{84A7CABF-0090-034E-8D52-F7A73DF90DAA}" name="Column4304"/>
    <tableColumn id="4324" xr3:uid="{8B57388A-31F8-3443-93E3-BE45ED6CEA24}" name="Column4305"/>
    <tableColumn id="4325" xr3:uid="{CE6F57CC-CA6A-7B4C-9755-6B28F15CE57F}" name="Column4306"/>
    <tableColumn id="4326" xr3:uid="{6C8FD592-43E7-F643-A685-F56DD8482CF7}" name="Column4307"/>
    <tableColumn id="4327" xr3:uid="{5C83F03A-0903-B146-9681-132489AF4292}" name="Column4308"/>
    <tableColumn id="4328" xr3:uid="{3C12AEE9-D179-F147-9634-680F2B1C9B2F}" name="Column4309"/>
    <tableColumn id="4329" xr3:uid="{CFD58485-BF56-7745-81F1-07AF9689CA35}" name="Column4310"/>
    <tableColumn id="4330" xr3:uid="{90059B60-EBEC-1046-8B39-F84948BE86D4}" name="Column4311"/>
    <tableColumn id="4331" xr3:uid="{0109A1FB-DDA3-9241-9927-B95DAFBE7B89}" name="Column4312"/>
    <tableColumn id="4332" xr3:uid="{9ABE1782-B4AB-DD4F-97E7-5E34B94AC0E8}" name="Column4313"/>
    <tableColumn id="4333" xr3:uid="{5F846B66-F733-244A-9208-559B7959DC2C}" name="Column4314"/>
    <tableColumn id="4334" xr3:uid="{56964797-C0D6-EF4B-BBA6-633525DC6521}" name="Column4315"/>
    <tableColumn id="4335" xr3:uid="{F383077A-6B89-9B4F-900F-915CB068DF9B}" name="Column4316"/>
    <tableColumn id="4336" xr3:uid="{BDEA7A60-F934-CD47-AF58-CD0441972F2C}" name="Column4317"/>
    <tableColumn id="4337" xr3:uid="{0EC54D0C-685A-AB4F-8E4E-6152C7575105}" name="Column4318"/>
    <tableColumn id="4338" xr3:uid="{1B1D9931-23D5-0F40-AA36-64FFD93063DD}" name="Column4319"/>
    <tableColumn id="4339" xr3:uid="{67B40C91-47EF-EE4D-9CCD-BD8BC9290BD2}" name="Column4320"/>
    <tableColumn id="4340" xr3:uid="{3103786B-64D9-8148-BA92-A9FA76382BFE}" name="Column4321"/>
    <tableColumn id="4341" xr3:uid="{259E95BB-BE83-D049-8480-F80549126EE5}" name="Column4322"/>
    <tableColumn id="4342" xr3:uid="{14AEB707-0518-3E49-B2AF-EACA175B45D7}" name="Column4323"/>
    <tableColumn id="4343" xr3:uid="{CA4F28A5-2E79-CC44-83E1-22751D6F9E81}" name="Column4324"/>
    <tableColumn id="4344" xr3:uid="{ACFC7270-71DF-FE4D-82BA-F6801253284B}" name="Column4325"/>
    <tableColumn id="4345" xr3:uid="{07579D5B-B771-004A-AE0C-23ACDC0B0E68}" name="Column4326"/>
    <tableColumn id="4346" xr3:uid="{0841D2A0-F4BE-994B-A5DA-CFE0D1004952}" name="Column4327"/>
    <tableColumn id="4347" xr3:uid="{8B3451EA-2097-AD41-80AF-B2FA0505B809}" name="Column4328"/>
    <tableColumn id="4348" xr3:uid="{76DEB45E-6F25-424F-BDD2-B0EDFF805633}" name="Column4329"/>
    <tableColumn id="4349" xr3:uid="{3362BB00-6EFA-F043-B405-619C140F252C}" name="Column4330"/>
    <tableColumn id="4350" xr3:uid="{944D129E-CBB5-EB4D-9818-083BC40E4A5E}" name="Column4331"/>
    <tableColumn id="4351" xr3:uid="{1EB9BFF9-3BEA-C143-85D9-8CEC2E03FA9C}" name="Column4332"/>
    <tableColumn id="4352" xr3:uid="{4E0A8F3B-9F8D-2249-85BB-ED16C3116A98}" name="Column4333"/>
    <tableColumn id="4353" xr3:uid="{82E7CF98-3DB8-564F-9B14-B3705B54E594}" name="Column4334"/>
    <tableColumn id="4354" xr3:uid="{B6FC2CB0-581C-2E46-884B-0E51185D57FA}" name="Column4335"/>
    <tableColumn id="4355" xr3:uid="{871C12A7-5979-C146-8C3D-56E225E604CF}" name="Column4336"/>
    <tableColumn id="4356" xr3:uid="{EE400AE9-F4A8-3F46-BA5F-F1EDB3EE7194}" name="Column4337"/>
    <tableColumn id="4357" xr3:uid="{2D03C607-D820-6645-988D-A27F55D574DF}" name="Column4338"/>
    <tableColumn id="4358" xr3:uid="{2A862EFB-0C55-C64D-ABBD-1214482CE664}" name="Column4339"/>
    <tableColumn id="4359" xr3:uid="{7E915F85-F479-FB43-8A90-0B73FEA01F85}" name="Column4340"/>
    <tableColumn id="4360" xr3:uid="{0CB34909-C470-FB4E-ACDC-85DC2B31A0F2}" name="Column4341"/>
    <tableColumn id="4361" xr3:uid="{5E6FCE07-1299-3F4A-9E73-D6C27545FB9B}" name="Column4342"/>
    <tableColumn id="4362" xr3:uid="{61512D47-76FE-AF49-9014-48C58CD4BF2F}" name="Column4343"/>
    <tableColumn id="4363" xr3:uid="{A3B0BB92-DB51-F84A-A6EE-BCC76038EA25}" name="Column4344"/>
    <tableColumn id="4364" xr3:uid="{14F8C4CB-C20E-D94A-82D3-A389BB383F47}" name="Column4345"/>
    <tableColumn id="4365" xr3:uid="{479FE005-2BAC-F247-B752-E45FF7CDE7D7}" name="Column4346"/>
    <tableColumn id="4366" xr3:uid="{F511C1C8-F008-CB43-9782-D1E1F2AD2865}" name="Column4347"/>
    <tableColumn id="4367" xr3:uid="{FBE69BE8-8797-A843-BFA8-15CBE99EB4E4}" name="Column4348"/>
    <tableColumn id="4368" xr3:uid="{14487AC5-FB1C-DE4C-9DAF-3B846F52AB43}" name="Column4349"/>
    <tableColumn id="4369" xr3:uid="{08EACECF-9AB1-5546-A466-14F905B35827}" name="Column4350"/>
    <tableColumn id="4370" xr3:uid="{7E47DE28-8023-A04F-B6BA-0936DC622257}" name="Column4351"/>
    <tableColumn id="4371" xr3:uid="{288C0EA5-87E7-E940-9095-8D7D02A68DED}" name="Column4352"/>
    <tableColumn id="4372" xr3:uid="{EAD15CD8-03DC-8249-B57C-52D5004E16A1}" name="Column4353"/>
    <tableColumn id="4373" xr3:uid="{164BBB21-680F-E34D-ABA1-3AFDEFFAF322}" name="Column4354"/>
    <tableColumn id="4374" xr3:uid="{881D8C8E-BFDD-C04D-A927-413108E39588}" name="Column4355"/>
    <tableColumn id="4375" xr3:uid="{6CC3E0EA-A65B-1F43-B52A-C5ECC8D910CC}" name="Column4356"/>
    <tableColumn id="4376" xr3:uid="{8170FED7-BB3B-A449-89FF-CC74C3E3512A}" name="Column4357"/>
    <tableColumn id="4377" xr3:uid="{1CC503E6-F80A-BA47-B959-6D922666583A}" name="Column4358"/>
    <tableColumn id="4378" xr3:uid="{EC46C8C5-48D4-AC4C-A135-3A1EDD7B7049}" name="Column4359"/>
    <tableColumn id="4379" xr3:uid="{87C4AEE2-293C-5549-ADCB-D5EF91012C4B}" name="Column4360"/>
    <tableColumn id="4380" xr3:uid="{69CA9041-A963-7548-8A08-490CCC87F180}" name="Column4361"/>
    <tableColumn id="4381" xr3:uid="{7E30A39E-9573-454C-940C-66F88767E9C6}" name="Column4362"/>
    <tableColumn id="4382" xr3:uid="{A8E4F6DB-B634-A444-8B7F-C41043E22984}" name="Column4363"/>
    <tableColumn id="4383" xr3:uid="{B21660CC-BE77-FA48-B8CA-1BDD94068B52}" name="Column4364"/>
    <tableColumn id="4384" xr3:uid="{82C25574-3ECA-554F-8E7D-1A818199581D}" name="Column4365"/>
    <tableColumn id="4385" xr3:uid="{B9248553-49FE-1248-A7AD-6CA406EA18F3}" name="Column4366"/>
    <tableColumn id="4386" xr3:uid="{83AAA20C-9CD2-5046-AE6A-51C18CD3F5B3}" name="Column4367"/>
    <tableColumn id="4387" xr3:uid="{3A287165-29BB-1544-A8BB-9AA06A6A6D9C}" name="Column4368"/>
    <tableColumn id="4388" xr3:uid="{8439F717-0366-2A42-9710-5FCE85EFBC78}" name="Column4369"/>
    <tableColumn id="4389" xr3:uid="{4CEA212B-7FDA-6E48-AA63-B7872BDB54EE}" name="Column4370"/>
    <tableColumn id="4390" xr3:uid="{7BFC7170-0B45-7944-844E-E3E98F5A61B4}" name="Column4371"/>
    <tableColumn id="4391" xr3:uid="{B5B22F09-6F9E-E64D-A2DC-8F253ABC26B1}" name="Column4372"/>
    <tableColumn id="4392" xr3:uid="{96FE31BF-9C0B-144C-BA3D-9A14B9B9B301}" name="Column4373"/>
    <tableColumn id="4393" xr3:uid="{D8E4E436-054E-5D4B-9A8C-87FFF1D2728E}" name="Column4374"/>
    <tableColumn id="4394" xr3:uid="{C1A85A48-3DDD-6F46-A515-57262E899058}" name="Column4375"/>
    <tableColumn id="4395" xr3:uid="{0381495A-A91E-0345-9FC4-82BB5DA3E51E}" name="Column4376"/>
    <tableColumn id="4396" xr3:uid="{34A5E00D-238D-A149-922A-A02C5C8F5004}" name="Column4377"/>
    <tableColumn id="4397" xr3:uid="{71A762B7-A2E9-D048-BB3E-E3A87861BF22}" name="Column4378"/>
    <tableColumn id="4398" xr3:uid="{CB14F93F-E300-214B-A52D-0B6A0A38BAC7}" name="Column4379"/>
    <tableColumn id="4399" xr3:uid="{90672A14-D7FE-5B4D-B71E-0B3C41CBC41E}" name="Column4380"/>
    <tableColumn id="4400" xr3:uid="{F4C4B051-6F0B-BE46-A15A-30921D4434A2}" name="Column4381"/>
    <tableColumn id="4401" xr3:uid="{792A0CB9-9375-524C-95E0-FDE0C5F62F33}" name="Column4382"/>
    <tableColumn id="4402" xr3:uid="{D4874FC7-A133-714C-952E-C91447FBE13F}" name="Column4383"/>
    <tableColumn id="4403" xr3:uid="{3DA36180-D7EE-1A42-8B79-E7B29664F9B1}" name="Column4384"/>
    <tableColumn id="4404" xr3:uid="{FF7D055E-335C-DE4C-B49B-7F0E664BD1AC}" name="Column4385"/>
    <tableColumn id="4405" xr3:uid="{1327F611-23BE-8342-87DB-83BE5EE2310B}" name="Column4386"/>
    <tableColumn id="4406" xr3:uid="{85AEAABA-9D94-5043-9F7B-AC8F16F2E10F}" name="Column4387"/>
    <tableColumn id="4407" xr3:uid="{CF83EF52-D2DF-5D4C-A5A3-0A13480D20FF}" name="Column4388"/>
    <tableColumn id="4408" xr3:uid="{331304F6-FA5F-1241-BF0D-DDE48357E53A}" name="Column4389"/>
    <tableColumn id="4409" xr3:uid="{6A2AD7C1-C2C5-B640-99E0-E4516B1C96DD}" name="Column4390"/>
    <tableColumn id="4410" xr3:uid="{D9904303-0B9B-7A4A-89B2-9D8B4DDD1602}" name="Column4391"/>
    <tableColumn id="4411" xr3:uid="{071AB82A-F3C8-A142-94B7-EAD15B5806C4}" name="Column4392"/>
    <tableColumn id="4412" xr3:uid="{0C14B68D-2419-1B42-B64A-B829EBA603A1}" name="Column4393"/>
    <tableColumn id="4413" xr3:uid="{3B7521D1-95A2-D642-B5E4-AF18EF073334}" name="Column4394"/>
    <tableColumn id="4414" xr3:uid="{C5C5879A-29E8-1344-9070-BEF6BD71E77C}" name="Column4395"/>
    <tableColumn id="4415" xr3:uid="{5829FCD7-4517-6C43-9F58-C4B5AFD2BE9B}" name="Column4396"/>
    <tableColumn id="4416" xr3:uid="{F8304589-FDEC-3D47-8A98-29FCD8114B5E}" name="Column4397"/>
    <tableColumn id="4417" xr3:uid="{E24E9692-E03A-A346-9BE6-07C72D068A05}" name="Column4398"/>
    <tableColumn id="4418" xr3:uid="{8072F6F3-C226-DD46-A3D4-B16C355FFDD8}" name="Column4399"/>
    <tableColumn id="4419" xr3:uid="{00C41892-C602-1F40-8A97-33E5CF3E4EAA}" name="Column4400"/>
    <tableColumn id="4420" xr3:uid="{D16B4E3F-3686-FB46-9D38-320A1946EFC3}" name="Column4401"/>
    <tableColumn id="4421" xr3:uid="{5455C601-DFD9-3F44-AA62-BBD895F11CFF}" name="Column4402"/>
    <tableColumn id="4422" xr3:uid="{39B31173-7957-E545-9158-E8DA9D37131A}" name="Column4403"/>
    <tableColumn id="4423" xr3:uid="{006D9D36-EC90-8B48-B640-F65FEA59935F}" name="Column4404"/>
    <tableColumn id="4424" xr3:uid="{FDE1E780-BBDB-3446-85B6-60B2DCB1CCBF}" name="Column4405"/>
    <tableColumn id="4425" xr3:uid="{4249BFF4-5A81-B943-AA34-FC3551D684FC}" name="Column4406"/>
    <tableColumn id="4426" xr3:uid="{9E38E9F0-86AB-F64E-995F-CDB7D63378D8}" name="Column4407"/>
    <tableColumn id="4427" xr3:uid="{75B42DE9-089C-5E45-851C-63E76A1C73C3}" name="Column4408"/>
    <tableColumn id="4428" xr3:uid="{B1A0E4F6-A407-6741-9F69-54FB6731CC5F}" name="Column4409"/>
    <tableColumn id="4429" xr3:uid="{9327B152-2912-EA4D-AA70-93F2EA5C91F9}" name="Column4410"/>
    <tableColumn id="4430" xr3:uid="{A8737074-CAC8-F04E-AB6D-7F56760B81B3}" name="Column4411"/>
    <tableColumn id="4431" xr3:uid="{86F3D753-E34B-4D49-9482-A45B146F4768}" name="Column4412"/>
    <tableColumn id="4432" xr3:uid="{FEE3FCF9-30A2-AF41-B7B6-75B25D703EE4}" name="Column4413"/>
    <tableColumn id="4433" xr3:uid="{EEA95B00-C5C4-C44D-9FB2-0BD9140E8886}" name="Column4414"/>
    <tableColumn id="4434" xr3:uid="{2F112F76-1151-B944-AE05-6C073E6B16BE}" name="Column4415"/>
    <tableColumn id="4435" xr3:uid="{298CBE28-9EB9-174B-B6CD-27BA53AEE6E3}" name="Column4416"/>
    <tableColumn id="4436" xr3:uid="{126EFA19-5AAE-7447-A07D-0880C646D3F6}" name="Column4417"/>
    <tableColumn id="4437" xr3:uid="{6B0A0E84-E64C-D543-AB44-79F75EA61209}" name="Column4418"/>
    <tableColumn id="4438" xr3:uid="{B11C1774-B80B-AB4C-8044-768F31FE234E}" name="Column4419"/>
    <tableColumn id="4439" xr3:uid="{B1D6065C-4F64-834C-A0A3-12C2685D197E}" name="Column4420"/>
    <tableColumn id="4440" xr3:uid="{E7F9554F-D658-0046-8C2D-2E04D52EE480}" name="Column4421"/>
    <tableColumn id="4441" xr3:uid="{7EC94D5A-B3CE-FF4A-9295-284B418E8937}" name="Column4422"/>
    <tableColumn id="4442" xr3:uid="{C705E971-BB9D-0846-AFE9-E00E18BAF3AB}" name="Column4423"/>
    <tableColumn id="4443" xr3:uid="{1407B222-3EC0-F34D-A51B-6D382FB07F79}" name="Column4424"/>
    <tableColumn id="4444" xr3:uid="{18EC0DA0-2171-AA4E-8CF4-8FBC746C4689}" name="Column4425"/>
    <tableColumn id="4445" xr3:uid="{10A0174A-A89A-4240-B98D-72CFB648EB7C}" name="Column4426"/>
    <tableColumn id="4446" xr3:uid="{2566C345-4A68-A746-B07E-005C2B24F3E7}" name="Column4427"/>
    <tableColumn id="4447" xr3:uid="{791421FE-0F29-E745-934D-069A133FE40B}" name="Column4428"/>
    <tableColumn id="4448" xr3:uid="{4D34A132-0108-DB48-9E92-612281072116}" name="Column4429"/>
    <tableColumn id="4449" xr3:uid="{E9B391DC-78B3-4F4C-8AF0-822A08D5617B}" name="Column4430"/>
    <tableColumn id="4450" xr3:uid="{BB8DC1FC-2524-C541-91A9-795190C93974}" name="Column4431"/>
    <tableColumn id="4451" xr3:uid="{974DB70E-D2A3-1D49-9E5D-EFB7D16A19FD}" name="Column4432"/>
    <tableColumn id="4452" xr3:uid="{DFB8771C-F3FE-B84D-B9B4-3233FB5E6999}" name="Column4433"/>
    <tableColumn id="4453" xr3:uid="{406D9909-1378-6149-ADC9-A60AD68F9FE3}" name="Column4434"/>
    <tableColumn id="4454" xr3:uid="{4859992F-2FA4-3944-B36F-875E13929EDF}" name="Column4435"/>
    <tableColumn id="4455" xr3:uid="{A93F38F5-E589-0044-9822-443F0C71FA20}" name="Column4436"/>
    <tableColumn id="4456" xr3:uid="{DC6D9A3D-391A-2847-9E07-02D316EDB812}" name="Column4437"/>
    <tableColumn id="4457" xr3:uid="{005C24B6-1822-F942-9A79-D1A8E58CB1ED}" name="Column4438"/>
    <tableColumn id="4458" xr3:uid="{0B4BC821-54EA-3248-A22E-141CA409C060}" name="Column4439"/>
    <tableColumn id="4459" xr3:uid="{7BD2C658-72F0-EA48-9F62-384B00E6B935}" name="Column4440"/>
    <tableColumn id="4460" xr3:uid="{E00D6E6B-35EF-4F4F-8F81-CE20E16AEE02}" name="Column4441"/>
    <tableColumn id="4461" xr3:uid="{38B04218-3F2B-5346-A2B7-E571606DFE97}" name="Column4442"/>
    <tableColumn id="4462" xr3:uid="{A01A1EA0-5E3B-044C-8E16-FFCF324BBA6E}" name="Column4443"/>
    <tableColumn id="4463" xr3:uid="{BFBC9041-A7AC-1B48-8480-E3EBF07C66C4}" name="Column4444"/>
    <tableColumn id="4464" xr3:uid="{7F8F02EA-2609-4843-9672-F205E01B26AA}" name="Column4445"/>
    <tableColumn id="4465" xr3:uid="{68C2691F-3993-C149-8BB8-D87C5C41A6EF}" name="Column4446"/>
    <tableColumn id="4466" xr3:uid="{7FFAEF21-1DA0-E341-86EF-A3391F140015}" name="Column4447"/>
    <tableColumn id="4467" xr3:uid="{083AA2B2-E4E3-7640-B860-53062B85A61E}" name="Column4448"/>
    <tableColumn id="4468" xr3:uid="{3DA8B368-12FA-C14D-BB8F-3357AB32A880}" name="Column4449"/>
    <tableColumn id="4469" xr3:uid="{CE99D524-D947-8241-9DA3-32EB6567F670}" name="Column4450"/>
    <tableColumn id="4470" xr3:uid="{D0667524-1C6D-DF4F-A5D7-B6282574C13B}" name="Column4451"/>
    <tableColumn id="4471" xr3:uid="{C11C6A15-140B-1F48-8EBB-D8D8F7A480AD}" name="Column4452"/>
    <tableColumn id="4472" xr3:uid="{A2CBE1F2-E94E-9641-8E92-A0F3A9A0DEB4}" name="Column4453"/>
    <tableColumn id="4473" xr3:uid="{97C48CFF-F092-4740-8726-B1B8F1196D20}" name="Column4454"/>
    <tableColumn id="4474" xr3:uid="{DAC35ED9-7ECA-0B4E-BF9B-C86339212281}" name="Column4455"/>
    <tableColumn id="4475" xr3:uid="{C26C8B59-14EB-EF4F-9F59-44B4A5274E0A}" name="Column4456"/>
    <tableColumn id="4476" xr3:uid="{A7469B13-FE5A-A74A-AE42-91D97A6ADD5A}" name="Column4457"/>
    <tableColumn id="4477" xr3:uid="{E38234A1-208B-1D4D-837A-ECB94144257E}" name="Column4458"/>
    <tableColumn id="4478" xr3:uid="{E0A7D434-A704-C94A-9DB9-11DF74B19D88}" name="Column4459"/>
    <tableColumn id="4479" xr3:uid="{672D7FDE-E389-1746-AD30-AF5A1A36C801}" name="Column4460"/>
    <tableColumn id="4480" xr3:uid="{0F1E9F3C-4709-2A48-B4CB-704BEAC168C3}" name="Column4461"/>
    <tableColumn id="4481" xr3:uid="{7937903D-935B-FB42-8881-CA708B64E1B5}" name="Column4462"/>
    <tableColumn id="4482" xr3:uid="{592E9BDE-A7F4-2843-903D-58C9ECEA360F}" name="Column4463"/>
    <tableColumn id="4483" xr3:uid="{DE876A44-6C44-9647-8DD2-3985116A8977}" name="Column4464"/>
    <tableColumn id="4484" xr3:uid="{85E9D22C-5E58-E440-8065-814B90F7C7A3}" name="Column4465"/>
    <tableColumn id="4485" xr3:uid="{8A6EBA99-F9CA-6D4B-BAD9-D5265591D381}" name="Column4466"/>
    <tableColumn id="4486" xr3:uid="{31E2E23B-9B81-5A46-A12F-99D1D203C809}" name="Column4467"/>
    <tableColumn id="4487" xr3:uid="{FD613276-997E-7D43-9B50-97B4E48B13AC}" name="Column4468"/>
    <tableColumn id="4488" xr3:uid="{E4202477-5594-5A42-AC0A-1DBD9F1F0801}" name="Column4469"/>
    <tableColumn id="4489" xr3:uid="{13261C3B-B1CB-5A4A-AF23-76AE52F664DC}" name="Column4470"/>
    <tableColumn id="4490" xr3:uid="{0D1A2B11-D269-C546-859C-AE122BD37309}" name="Column4471"/>
    <tableColumn id="4491" xr3:uid="{0AD6BDB9-0D57-7D41-90E1-C92CEB1A5A9D}" name="Column4472"/>
    <tableColumn id="4492" xr3:uid="{15290D16-8235-E442-AC15-7F257AEE2D2B}" name="Column4473"/>
    <tableColumn id="4493" xr3:uid="{F0BDE3A4-A66D-3948-97D8-52ACDFB9458B}" name="Column4474"/>
    <tableColumn id="4494" xr3:uid="{01C494A4-E369-D148-933D-B4CEA673B680}" name="Column4475"/>
    <tableColumn id="4495" xr3:uid="{6FBBD0D6-F696-BA41-B6A5-666A5A6CA1BC}" name="Column4476"/>
    <tableColumn id="4496" xr3:uid="{D59FB782-BB29-BE4D-B67A-6E6F54ED5CFA}" name="Column4477"/>
    <tableColumn id="4497" xr3:uid="{2098F25C-E445-B343-88ED-2F335A079D21}" name="Column4478"/>
    <tableColumn id="4498" xr3:uid="{030C636C-ACCC-7442-BAE6-BDCE78C55819}" name="Column4479"/>
    <tableColumn id="4499" xr3:uid="{2F5DB87F-BA7D-434C-96F2-71759CDB3B56}" name="Column4480"/>
    <tableColumn id="4500" xr3:uid="{AD382CFE-789C-CC4A-A0AF-B5C725F4B14C}" name="Column4481"/>
    <tableColumn id="4501" xr3:uid="{513FFB3A-FF4A-2242-9BC9-73CFE303F43B}" name="Column4482"/>
    <tableColumn id="4502" xr3:uid="{17CD0452-5675-F742-87F8-B936E07E5DBB}" name="Column4483"/>
    <tableColumn id="4503" xr3:uid="{0BCB37DF-270A-4541-858C-C3A12B4D04F2}" name="Column4484"/>
    <tableColumn id="4504" xr3:uid="{A0C8C73B-0E32-C246-A716-E4BD18723BB1}" name="Column4485"/>
    <tableColumn id="4505" xr3:uid="{9BC75E6F-3AEC-074E-8520-5F6155676CD1}" name="Column4486"/>
    <tableColumn id="4506" xr3:uid="{7B2C0FDD-3F1C-8D44-A05A-9799CF98147D}" name="Column4487"/>
    <tableColumn id="4507" xr3:uid="{46C5764E-4536-1547-82FB-A98DF4D43FD6}" name="Column4488"/>
    <tableColumn id="4508" xr3:uid="{95611F7A-338F-404C-872B-AA5537187F4F}" name="Column4489"/>
    <tableColumn id="4509" xr3:uid="{1C4028C0-403D-C14D-B180-67518D68A3C2}" name="Column4490"/>
    <tableColumn id="4510" xr3:uid="{DC872391-B60F-E04C-A64A-A1398A410826}" name="Column4491"/>
    <tableColumn id="4511" xr3:uid="{4A3A4BEF-8B68-0C45-ABEB-691859651838}" name="Column4492"/>
    <tableColumn id="4512" xr3:uid="{01EF4FE2-7859-9842-B015-55624409B892}" name="Column4493"/>
    <tableColumn id="4513" xr3:uid="{EA1A3B25-0005-3D4B-8283-0B4C5A4331A5}" name="Column4494"/>
    <tableColumn id="4514" xr3:uid="{41ECC961-3CB4-5640-B046-5EC5192E01E2}" name="Column4495"/>
    <tableColumn id="4515" xr3:uid="{C1CAEAEC-287E-3E41-B1D9-E9D0B738DF06}" name="Column4496"/>
    <tableColumn id="4516" xr3:uid="{44A028E7-B299-024D-8DEB-37BFD84D8A83}" name="Column4497"/>
    <tableColumn id="4517" xr3:uid="{88ADB480-F1D0-B447-9D97-EEE92E3DAFEE}" name="Column4498"/>
    <tableColumn id="4518" xr3:uid="{76C799E1-3DBB-5642-8B4E-2B13BC606E64}" name="Column4499"/>
    <tableColumn id="4519" xr3:uid="{2867B111-4EFF-364A-935F-DD081BFC1D06}" name="Column4500"/>
    <tableColumn id="4520" xr3:uid="{A796F866-8DF9-E945-AB23-EC0F52A2EF14}" name="Column4501"/>
    <tableColumn id="4521" xr3:uid="{76CEC621-3B54-6B4D-B7AF-E90E04847B8C}" name="Column4502"/>
    <tableColumn id="4522" xr3:uid="{64F19448-3387-504B-BDB7-658E02245593}" name="Column4503"/>
    <tableColumn id="4523" xr3:uid="{CCBC6426-0F1A-1944-A400-A158171ADC1E}" name="Column4504"/>
    <tableColumn id="4524" xr3:uid="{B125C2EF-570C-7C40-BA4B-7C1C8CD293E5}" name="Column4505"/>
    <tableColumn id="4525" xr3:uid="{9869E1F4-3A87-7B40-A195-24FAE3B484B7}" name="Column4506"/>
    <tableColumn id="4526" xr3:uid="{1DDDE60E-C489-0543-BF4B-38AFFB59BBD6}" name="Column4507"/>
    <tableColumn id="4527" xr3:uid="{518EA3A0-5160-3146-A4B6-E08AADDE6F24}" name="Column4508"/>
    <tableColumn id="4528" xr3:uid="{9469FFA3-9BC6-F847-A1EB-A11BA1A4FB14}" name="Column4509"/>
    <tableColumn id="4529" xr3:uid="{009158BB-E9C3-6947-8914-88385C47E53F}" name="Column4510"/>
    <tableColumn id="4530" xr3:uid="{EF985F8E-F4D9-3D4A-9E2D-392DEF5F8E51}" name="Column4511"/>
    <tableColumn id="4531" xr3:uid="{AB33D459-D240-254A-BB89-705AE2AB5AE0}" name="Column4512"/>
    <tableColumn id="4532" xr3:uid="{E6116189-41EE-FD41-851C-18DC34A3B68D}" name="Column4513"/>
    <tableColumn id="4533" xr3:uid="{F1B8C99A-5B25-4A45-9689-8CE6E0E18B7B}" name="Column4514"/>
    <tableColumn id="4534" xr3:uid="{8EB42152-7E65-134D-93E5-A30155A78F4E}" name="Column4515"/>
    <tableColumn id="4535" xr3:uid="{7FD23674-5010-FF40-AFED-4333E0694B11}" name="Column4516"/>
    <tableColumn id="4536" xr3:uid="{81410D54-6370-D24E-B7D4-74E4B2E97E5C}" name="Column4517"/>
    <tableColumn id="4537" xr3:uid="{4FF8CDA5-86ED-5B4A-A299-C2FE83463623}" name="Column4518"/>
    <tableColumn id="4538" xr3:uid="{3E3126DD-B46F-5D44-AA7B-CEEDF07FEB39}" name="Column4519"/>
    <tableColumn id="4539" xr3:uid="{37C1E558-F84A-3048-B0A4-D8019E395767}" name="Column4520"/>
    <tableColumn id="4540" xr3:uid="{B762CC23-8407-B847-A8F9-64FA60095AC7}" name="Column4521"/>
    <tableColumn id="4541" xr3:uid="{E68C2B8E-EFA1-864C-B007-C14463ED774F}" name="Column4522"/>
    <tableColumn id="4542" xr3:uid="{3B10C403-6065-8E4C-853E-D709AD5C723F}" name="Column4523"/>
    <tableColumn id="4543" xr3:uid="{DEA5EBD2-4894-DD4D-AB2E-038E76AF7D35}" name="Column4524"/>
    <tableColumn id="4544" xr3:uid="{31D254BC-5C74-024A-BD8E-4E6B9C46FB69}" name="Column4525"/>
    <tableColumn id="4545" xr3:uid="{9E6153F7-11C4-3A4B-868B-D49D30CD5CF7}" name="Column4526"/>
    <tableColumn id="4546" xr3:uid="{705AFE76-4AE1-E14E-A870-15A2C3952E65}" name="Column4527"/>
    <tableColumn id="4547" xr3:uid="{E2ADCFC6-0952-D143-A667-449BEFD33630}" name="Column4528"/>
    <tableColumn id="4548" xr3:uid="{52F8B667-74C5-274D-AA36-0BB14EC10388}" name="Column4529"/>
    <tableColumn id="4549" xr3:uid="{7FC2E1CD-8712-C44B-A065-3B4A7697595A}" name="Column4530"/>
    <tableColumn id="4550" xr3:uid="{CA1E2D69-B16C-584E-A5F8-1A6E587B4B39}" name="Column4531"/>
    <tableColumn id="4551" xr3:uid="{6AB4E42B-88C0-0746-8E35-C137B8067CA3}" name="Column4532"/>
    <tableColumn id="4552" xr3:uid="{4EE8D6C7-BF2E-6445-960E-BE0C02C52A01}" name="Column4533"/>
    <tableColumn id="4553" xr3:uid="{5B7BCF18-4ED3-E041-B098-9E75B2E69AC7}" name="Column4534"/>
    <tableColumn id="4554" xr3:uid="{931E1890-1C9B-F344-AF63-539034DDF857}" name="Column4535"/>
    <tableColumn id="4555" xr3:uid="{3A0B7B23-7BFF-FB41-991A-4ED98E8C473C}" name="Column4536"/>
    <tableColumn id="4556" xr3:uid="{12698EA8-BB8C-8A42-91C6-581D7097D571}" name="Column4537"/>
    <tableColumn id="4557" xr3:uid="{4FDD1F50-8D10-A542-AD55-455ECF96000E}" name="Column4538"/>
    <tableColumn id="4558" xr3:uid="{9EE4511E-CD4F-9B4C-8BF3-AFA1E073AC37}" name="Column4539"/>
    <tableColumn id="4559" xr3:uid="{CEEF52A2-C998-9145-93D4-0AB4AF1E0660}" name="Column4540"/>
    <tableColumn id="4560" xr3:uid="{4CACE2F8-C823-2D4E-8C74-373B347B725F}" name="Column4541"/>
    <tableColumn id="4561" xr3:uid="{DD907F2F-A16D-364E-93AD-5A9FD6FFFD47}" name="Column4542"/>
    <tableColumn id="4562" xr3:uid="{0092200F-4FC1-D94C-8D82-9C7F7F79AC98}" name="Column4543"/>
    <tableColumn id="4563" xr3:uid="{E214F716-E9F7-BE4B-AF33-78E42A2784E0}" name="Column4544"/>
    <tableColumn id="4564" xr3:uid="{41FA8A1C-95DB-CC4A-B8A9-0E7EB4A97EE9}" name="Column4545"/>
    <tableColumn id="4565" xr3:uid="{E867A44E-22B1-DD4D-9F3D-1C84610968E2}" name="Column4546"/>
    <tableColumn id="4566" xr3:uid="{A83ADD20-7B2E-1549-B5B4-6F379EC4859F}" name="Column4547"/>
    <tableColumn id="4567" xr3:uid="{D7A23F87-0D9E-F842-8482-85FBADD7ED2A}" name="Column4548"/>
    <tableColumn id="4568" xr3:uid="{76C650D1-9206-FC47-BD37-B64AE6B38473}" name="Column4549"/>
    <tableColumn id="4569" xr3:uid="{F6BCDB57-4206-C543-B167-1874FA335D5D}" name="Column4550"/>
    <tableColumn id="4570" xr3:uid="{F7BF5482-DAB4-5C46-BA31-40E95F2F7C83}" name="Column4551"/>
    <tableColumn id="4571" xr3:uid="{D2C372F4-B983-E64D-ABEB-F3F128448328}" name="Column4552"/>
    <tableColumn id="4572" xr3:uid="{9D4CE968-4152-A041-86A8-867B8B5E4093}" name="Column4553"/>
    <tableColumn id="4573" xr3:uid="{9BCC73E6-F9AE-8944-A490-6FE72236C5EA}" name="Column4554"/>
    <tableColumn id="4574" xr3:uid="{F1B47017-F98E-E947-BC78-B84C6743A197}" name="Column4555"/>
    <tableColumn id="4575" xr3:uid="{48A6152B-ED8C-8C47-99FB-27EE5A218A20}" name="Column4556"/>
    <tableColumn id="4576" xr3:uid="{A28A6BA2-4136-8C4A-B2CA-9B6B56160ABA}" name="Column4557"/>
    <tableColumn id="4577" xr3:uid="{572F99C8-F183-C348-9503-1BB26CBF2CE2}" name="Column4558"/>
    <tableColumn id="4578" xr3:uid="{AFAC71C8-0828-244A-8BB7-F9E33B11CAAC}" name="Column4559"/>
    <tableColumn id="4579" xr3:uid="{158C0073-6019-4747-ABDA-3A255AF1A3A1}" name="Column4560"/>
    <tableColumn id="4580" xr3:uid="{4D614084-0610-2349-9030-AACDBBCAC9E6}" name="Column4561"/>
    <tableColumn id="4581" xr3:uid="{511C7AE3-E773-994B-B7BC-05D78F4FB3DD}" name="Column4562"/>
    <tableColumn id="4582" xr3:uid="{31BA886C-EC4C-974B-BF4A-F1ACF396666E}" name="Column4563"/>
    <tableColumn id="4583" xr3:uid="{620CEDFA-AC8A-5A42-945B-74CE344E87AB}" name="Column4564"/>
    <tableColumn id="4584" xr3:uid="{057F628A-6AEC-F741-88D7-EE92E17D30AF}" name="Column4565"/>
    <tableColumn id="4585" xr3:uid="{99417642-2E65-A44A-8801-D18D5320C2B3}" name="Column4566"/>
    <tableColumn id="4586" xr3:uid="{F5A09008-0A15-4E4A-9550-0ADFD25024E9}" name="Column4567"/>
    <tableColumn id="4587" xr3:uid="{E889316E-B408-C34E-BC14-11C13AD49C9C}" name="Column4568"/>
    <tableColumn id="4588" xr3:uid="{46138669-ED69-814B-B3DF-1D8243FAB356}" name="Column4569"/>
    <tableColumn id="4589" xr3:uid="{65EC6CFC-90B9-7E4F-A7EE-EFB33E04943A}" name="Column4570"/>
    <tableColumn id="4590" xr3:uid="{41807695-9716-D341-AB2B-6A75DEC687C9}" name="Column4571"/>
    <tableColumn id="4591" xr3:uid="{95412D90-EEA8-CA42-B6F2-77A027CB47FD}" name="Column4572"/>
    <tableColumn id="4592" xr3:uid="{DAC3CF98-A204-654D-9E89-72BC71D16F69}" name="Column4573"/>
    <tableColumn id="4593" xr3:uid="{EE709291-FBA8-D94C-A877-5D9B6CDBDDC4}" name="Column4574"/>
    <tableColumn id="4594" xr3:uid="{C9BBCC15-D7C3-814C-BCC1-AEFCF9247FD0}" name="Column4575"/>
    <tableColumn id="4595" xr3:uid="{27C15B0C-88B5-874D-9D32-DE425F2D9F50}" name="Column4576"/>
    <tableColumn id="4596" xr3:uid="{3DE5AFA3-4341-054B-9DEF-1184DE67E30B}" name="Column4577"/>
    <tableColumn id="4597" xr3:uid="{E5624938-4F7E-8A4A-A495-3A2BC5304068}" name="Column4578"/>
    <tableColumn id="4598" xr3:uid="{7F408C0B-0F96-6B4E-B046-B41A7E085956}" name="Column4579"/>
    <tableColumn id="4599" xr3:uid="{23FA4BF5-3522-1448-B88D-52B2F473D380}" name="Column4580"/>
    <tableColumn id="4600" xr3:uid="{0D48D7FB-299F-A34E-87C9-E168FEDDBF2D}" name="Column4581"/>
    <tableColumn id="4601" xr3:uid="{A8991464-E282-AB47-8140-621AF48DF070}" name="Column4582"/>
    <tableColumn id="4602" xr3:uid="{C59DBB9A-3D89-2247-9A52-567D5D6E2C02}" name="Column4583"/>
    <tableColumn id="4603" xr3:uid="{AA2D4E4F-6E3C-6346-91BF-28140F810418}" name="Column4584"/>
    <tableColumn id="4604" xr3:uid="{A8A6B686-88C2-DF45-9779-FEC673691191}" name="Column4585"/>
    <tableColumn id="4605" xr3:uid="{509D6356-FE8A-404C-A9C6-C5B71B7473AF}" name="Column4586"/>
    <tableColumn id="4606" xr3:uid="{719F3F3A-C228-D448-B4BD-EDBA6B83E0B7}" name="Column4587"/>
    <tableColumn id="4607" xr3:uid="{CDA55798-B4FD-274D-9D86-D3043A1BE2F3}" name="Column4588"/>
    <tableColumn id="4608" xr3:uid="{277E0C2E-B878-9047-947A-3CC0D0AE5658}" name="Column4589"/>
    <tableColumn id="4609" xr3:uid="{4D8D150E-5E86-D743-9466-6EB53769A634}" name="Column4590"/>
    <tableColumn id="4610" xr3:uid="{AD7BAD41-CFD4-A647-B4DD-6D0D7FA2DE9B}" name="Column4591"/>
    <tableColumn id="4611" xr3:uid="{49C505BC-E283-1A46-986C-1722C6152046}" name="Column4592"/>
    <tableColumn id="4612" xr3:uid="{1AD8A5CA-1AFC-504D-9EDE-510517B8FA86}" name="Column4593"/>
    <tableColumn id="4613" xr3:uid="{AD6BC6A4-B5C9-3D4C-865E-A17F05241531}" name="Column4594"/>
    <tableColumn id="4614" xr3:uid="{D8D3D46C-422A-1C4C-B2DB-00F6F26A8A1C}" name="Column4595"/>
    <tableColumn id="4615" xr3:uid="{125D13E6-C952-304C-BE9E-5CC5DE53DD26}" name="Column4596"/>
    <tableColumn id="4616" xr3:uid="{82700813-50EF-C248-B3E0-1A4973409251}" name="Column4597"/>
    <tableColumn id="4617" xr3:uid="{5D0A7D8C-CE7B-C44F-A004-061099EA046D}" name="Column4598"/>
    <tableColumn id="4618" xr3:uid="{3071FADA-8705-CB4E-ADFB-EAC9DCA73CFD}" name="Column4599"/>
    <tableColumn id="4619" xr3:uid="{67D76C2F-629A-2246-80DC-86DEFFE759A8}" name="Column4600"/>
    <tableColumn id="4620" xr3:uid="{3C995AB8-DBDA-7146-BA28-31736A458D21}" name="Column4601"/>
    <tableColumn id="4621" xr3:uid="{095DB0D9-9F9F-CA4F-BA88-8A448D71D86B}" name="Column4602"/>
    <tableColumn id="4622" xr3:uid="{3353EDE8-F0CA-1349-AB10-5463D8F44131}" name="Column4603"/>
    <tableColumn id="4623" xr3:uid="{E61B4BDA-F85D-064B-A280-2FFD1CE68F43}" name="Column4604"/>
    <tableColumn id="4624" xr3:uid="{8049E4BD-8DFA-BD45-9898-9A8C01C0E3EC}" name="Column4605"/>
    <tableColumn id="4625" xr3:uid="{A040E1D8-7605-6148-95B4-9479FB917259}" name="Column4606"/>
    <tableColumn id="4626" xr3:uid="{8AE40024-F6A2-134F-BD62-09658496AA1E}" name="Column4607"/>
    <tableColumn id="4627" xr3:uid="{BB70A4FA-01B1-1B4D-A024-61D9EFD75684}" name="Column4608"/>
    <tableColumn id="4628" xr3:uid="{E002D52D-5F88-D841-AEED-C12E1890AE86}" name="Column4609"/>
    <tableColumn id="4629" xr3:uid="{2BDFE5F1-DEA8-1F49-9123-F5B28148C622}" name="Column4610"/>
    <tableColumn id="4630" xr3:uid="{FC9D7A83-266D-B84E-8D00-CC397C1A6C59}" name="Column4611"/>
    <tableColumn id="4631" xr3:uid="{12289323-1A90-8E45-B53A-AF9BCFA22584}" name="Column4612"/>
    <tableColumn id="4632" xr3:uid="{44958780-CD71-C246-81D4-F99FB8594AED}" name="Column4613"/>
    <tableColumn id="4633" xr3:uid="{21ED5FCF-8CBD-DD43-AB69-10BA35266C44}" name="Column4614"/>
    <tableColumn id="4634" xr3:uid="{8D4AFF7B-9EF5-8142-9CA4-B230B33FD56E}" name="Column4615"/>
    <tableColumn id="4635" xr3:uid="{6A68E053-782F-B247-A97B-855B57E90E02}" name="Column4616"/>
    <tableColumn id="4636" xr3:uid="{B298E091-DCB8-1549-99B7-089CBFE1F119}" name="Column4617"/>
    <tableColumn id="4637" xr3:uid="{BB2099A3-A923-2B40-B218-534BFA286A26}" name="Column4618"/>
    <tableColumn id="4638" xr3:uid="{087EB744-0F41-D942-A8FD-5780F9288F16}" name="Column4619"/>
    <tableColumn id="4639" xr3:uid="{24AA832E-5E5A-CF41-8393-EE579CD8E37B}" name="Column4620"/>
    <tableColumn id="4640" xr3:uid="{E8EA030B-68F0-4F48-88B7-31D3432233A6}" name="Column4621"/>
    <tableColumn id="4641" xr3:uid="{D08F9704-6DF3-9A46-8EB1-9FCE908C85C0}" name="Column4622"/>
    <tableColumn id="4642" xr3:uid="{A7F0194E-ED7A-F946-886C-AE07D9191DC9}" name="Column4623"/>
    <tableColumn id="4643" xr3:uid="{065D58F3-BC16-3342-8EBD-4F6D3D7B1AD4}" name="Column4624"/>
    <tableColumn id="4644" xr3:uid="{3FF4F2C6-79F3-2A44-8910-429AA8E6E253}" name="Column4625"/>
    <tableColumn id="4645" xr3:uid="{A5F38646-1590-4E45-86EF-95CE14E06565}" name="Column4626"/>
    <tableColumn id="4646" xr3:uid="{5F4E8D57-0B0F-A24F-8F38-E52E0D593265}" name="Column4627"/>
    <tableColumn id="4647" xr3:uid="{3A6C409C-DEF7-7947-A073-B16C302228CB}" name="Column4628"/>
    <tableColumn id="4648" xr3:uid="{217DC5F7-F542-4948-9B93-B9DDBBB2E74E}" name="Column4629"/>
    <tableColumn id="4649" xr3:uid="{4379DC62-A29B-9C4D-9087-8C56302C8BA6}" name="Column4630"/>
    <tableColumn id="4650" xr3:uid="{EA6FB158-8CB3-F04B-AE7B-33BBAC7D71E9}" name="Column4631"/>
    <tableColumn id="4651" xr3:uid="{5D4B0155-527F-8D4C-BE44-F424A342A8D2}" name="Column4632"/>
    <tableColumn id="4652" xr3:uid="{12FA6072-C5F3-7F46-BB2F-6AD23173710B}" name="Column4633"/>
    <tableColumn id="4653" xr3:uid="{8EB93CFA-7DEA-D744-844C-7CDE037555CF}" name="Column4634"/>
    <tableColumn id="4654" xr3:uid="{91B29EBA-F605-6F46-A30E-83D0D2B965D5}" name="Column4635"/>
    <tableColumn id="4655" xr3:uid="{E5A95380-1B0E-884C-A9F7-5B18A558F0DE}" name="Column4636"/>
    <tableColumn id="4656" xr3:uid="{DE5E6DE5-414A-2A43-9AC1-1585E95A2A93}" name="Column4637"/>
    <tableColumn id="4657" xr3:uid="{FDD94489-B147-6D43-8107-0D5BAD823521}" name="Column4638"/>
    <tableColumn id="4658" xr3:uid="{4171DE84-FA75-5D4D-9AB4-2E10EBFB5A54}" name="Column4639"/>
    <tableColumn id="4659" xr3:uid="{9481E227-E758-954A-8FF4-D3E86222AB73}" name="Column4640"/>
    <tableColumn id="4660" xr3:uid="{6438C073-0EB4-7E45-BB85-543A3CCCE957}" name="Column4641"/>
    <tableColumn id="4661" xr3:uid="{203F0C15-CB62-2A4D-A029-11D8F582BA80}" name="Column4642"/>
    <tableColumn id="4662" xr3:uid="{3E6E35A9-F203-BD47-B10A-9ADF50B2E897}" name="Column4643"/>
    <tableColumn id="4663" xr3:uid="{C0A10BD4-D49F-454C-BDEC-14EFC71C9E0C}" name="Column4644"/>
    <tableColumn id="4664" xr3:uid="{9048DC31-0147-8A4C-98E8-7EC36D1D8D27}" name="Column4645"/>
    <tableColumn id="4665" xr3:uid="{B6A0FA1A-134D-F349-94AF-9A464FF1336C}" name="Column4646"/>
    <tableColumn id="4666" xr3:uid="{5BBF710D-D10E-A246-B83B-3934EA1FC14F}" name="Column4647"/>
    <tableColumn id="4667" xr3:uid="{EC018DBB-374D-1040-A2E8-AB132C17A416}" name="Column4648"/>
    <tableColumn id="4668" xr3:uid="{9C44E52D-4C8B-9B42-AA3F-EBE75CFE9B17}" name="Column4649"/>
    <tableColumn id="4669" xr3:uid="{092EE30F-84CB-9E40-9B98-0BB246D247F2}" name="Column4650"/>
    <tableColumn id="4670" xr3:uid="{BEBDC775-831C-8D4E-AB0B-2C202B805ED8}" name="Column4651"/>
    <tableColumn id="4671" xr3:uid="{3933B49A-B813-FF46-B646-40C961A77F25}" name="Column4652"/>
    <tableColumn id="4672" xr3:uid="{73072F1F-634C-6945-B2DE-293B4384B976}" name="Column4653"/>
    <tableColumn id="4673" xr3:uid="{51D73CF4-3B28-6742-97AE-7BCC2A782762}" name="Column4654"/>
    <tableColumn id="4674" xr3:uid="{1D41C262-16AC-5D4A-ACA2-A4D7A3F9AAA0}" name="Column4655"/>
    <tableColumn id="4675" xr3:uid="{A9639A5D-3283-4E41-B64F-D8B9CA78D38F}" name="Column4656"/>
    <tableColumn id="4676" xr3:uid="{092BC002-C148-4043-8D97-76DF2E17A48F}" name="Column4657"/>
    <tableColumn id="4677" xr3:uid="{6486B48D-BB85-4940-8447-D03945366172}" name="Column4658"/>
    <tableColumn id="4678" xr3:uid="{0E56DE11-1E88-2640-AA5E-7528C7F08420}" name="Column4659"/>
    <tableColumn id="4679" xr3:uid="{7EBFFAF5-3843-6B4C-968E-14C3C05F6C44}" name="Column4660"/>
    <tableColumn id="4680" xr3:uid="{704A6632-64F0-A04D-8B68-D114D4B418F9}" name="Column4661"/>
    <tableColumn id="4681" xr3:uid="{EC3CC5DA-A7DD-3440-9A1E-360F0D45B015}" name="Column4662"/>
    <tableColumn id="4682" xr3:uid="{327FDE3C-F197-7A4A-84CC-6D8B953C6744}" name="Column4663"/>
    <tableColumn id="4683" xr3:uid="{821AA331-7EDA-FE47-978E-11E3FEBCBA11}" name="Column4664"/>
    <tableColumn id="4684" xr3:uid="{24C628E2-EC59-CC48-A450-53950F5E063D}" name="Column4665"/>
    <tableColumn id="4685" xr3:uid="{1EE9BA6A-2EE6-9042-B328-C1E22AFABEE2}" name="Column4666"/>
    <tableColumn id="4686" xr3:uid="{65FEEFC3-567C-6547-ABE3-D3FA8E6AA302}" name="Column4667"/>
    <tableColumn id="4687" xr3:uid="{7CD2FCB7-F271-6B46-A021-A860226AF569}" name="Column4668"/>
    <tableColumn id="4688" xr3:uid="{B8289793-FFA5-F14A-AC66-614CC004B1D3}" name="Column4669"/>
    <tableColumn id="4689" xr3:uid="{3FBEB554-DE26-E044-8BF2-33F2DCC8D83B}" name="Column4670"/>
    <tableColumn id="4690" xr3:uid="{A040E056-07D7-2C43-9EA1-822F66360294}" name="Column4671"/>
    <tableColumn id="4691" xr3:uid="{29B5BFE3-9346-1449-9C92-137D2989988D}" name="Column4672"/>
    <tableColumn id="4692" xr3:uid="{D638F555-0EF6-EF4B-B005-35CB1757793E}" name="Column4673"/>
    <tableColumn id="4693" xr3:uid="{E26D7037-C462-B845-A8CA-CCECCE096563}" name="Column4674"/>
    <tableColumn id="4694" xr3:uid="{0437BDE7-7E7C-5C42-BA68-080F14B8BD74}" name="Column4675"/>
    <tableColumn id="4695" xr3:uid="{A5A0DA28-9E44-7044-B792-23B11A2CE6A9}" name="Column4676"/>
    <tableColumn id="4696" xr3:uid="{7318FB60-62F2-ED4F-9208-54C12023BA96}" name="Column4677"/>
    <tableColumn id="4697" xr3:uid="{D54FE05D-A93F-EB4D-97FC-BE718E9884F1}" name="Column4678"/>
    <tableColumn id="4698" xr3:uid="{718ADE97-AA51-9C40-A8E6-91900AAAF6CB}" name="Column4679"/>
    <tableColumn id="4699" xr3:uid="{9FD8CA95-0B64-CD4E-BFF8-B0672B406B88}" name="Column4680"/>
    <tableColumn id="4700" xr3:uid="{913CA321-7A4A-7E41-B4E8-87916FF0E29C}" name="Column4681"/>
    <tableColumn id="4701" xr3:uid="{6B4F8044-0C94-5D4A-A900-C6C8E35717AD}" name="Column4682"/>
    <tableColumn id="4702" xr3:uid="{1A0A40AE-94BE-DA4B-A91F-5287E453C3B8}" name="Column4683"/>
    <tableColumn id="4703" xr3:uid="{4295B683-B5C6-B14A-9E74-A07320940B97}" name="Column4684"/>
    <tableColumn id="4704" xr3:uid="{49B994D7-E8AF-8A4C-A571-265608A5343F}" name="Column4685"/>
    <tableColumn id="4705" xr3:uid="{6C22F7D2-5145-C14B-A192-1D98BC6520E3}" name="Column4686"/>
    <tableColumn id="4706" xr3:uid="{A2C3C8F5-572E-6442-804E-0AEF5E0EBF98}" name="Column4687"/>
    <tableColumn id="4707" xr3:uid="{E2D0BCE7-FA5E-3F47-AB75-3160DF1C760A}" name="Column4688"/>
    <tableColumn id="4708" xr3:uid="{8D997F9E-3930-7C43-BB6F-C0BC183BA7AD}" name="Column4689"/>
    <tableColumn id="4709" xr3:uid="{0E43DD46-6C7B-A644-995A-252B7AE5B107}" name="Column4690"/>
    <tableColumn id="4710" xr3:uid="{7EEC14DB-5F2E-164C-A837-A6CBF6F536A8}" name="Column4691"/>
    <tableColumn id="4711" xr3:uid="{B6E99EB4-283A-CB43-8D12-F1A068D1EFB6}" name="Column4692"/>
    <tableColumn id="4712" xr3:uid="{BF8FFA62-59E2-E245-8D16-D9845875EBBB}" name="Column4693"/>
    <tableColumn id="4713" xr3:uid="{7E1C18DE-CC78-334F-923C-3E4CEF867AEC}" name="Column4694"/>
    <tableColumn id="4714" xr3:uid="{2EED3256-CB59-A74E-ADAA-4888F410DF9D}" name="Column4695"/>
    <tableColumn id="4715" xr3:uid="{B072163C-1CDB-7C4E-B63B-B0C481037B44}" name="Column4696"/>
    <tableColumn id="4716" xr3:uid="{EF187362-2CD7-BD46-B271-F9725B940F99}" name="Column4697"/>
    <tableColumn id="4717" xr3:uid="{70D99A87-BB47-7C40-B16D-ABF3ABABBB97}" name="Column4698"/>
    <tableColumn id="4718" xr3:uid="{F2FF2942-2B60-AD42-AA20-EDE75D23F8F4}" name="Column4699"/>
    <tableColumn id="4719" xr3:uid="{773AADFD-1702-1E48-B754-9BB9CBFD718D}" name="Column4700"/>
    <tableColumn id="4720" xr3:uid="{D2CDD25C-5B41-B242-8A5F-9E8C1DD3A266}" name="Column4701"/>
    <tableColumn id="4721" xr3:uid="{E2230331-A613-8442-B9C4-1A32C6AA6AEC}" name="Column4702"/>
    <tableColumn id="4722" xr3:uid="{C911B004-86E0-CB48-A389-EB6A8F43341B}" name="Column4703"/>
    <tableColumn id="4723" xr3:uid="{6D10A75F-15E5-1B47-9291-EF338A1E700B}" name="Column4704"/>
    <tableColumn id="4724" xr3:uid="{791BF617-8028-CC4C-997D-5E330CF6B0B3}" name="Column4705"/>
    <tableColumn id="4725" xr3:uid="{8116C259-65BA-754B-A6DE-5FBADC96429A}" name="Column4706"/>
    <tableColumn id="4726" xr3:uid="{1B7EA39E-D359-2440-AB53-7243CD15BCCD}" name="Column4707"/>
    <tableColumn id="4727" xr3:uid="{5AF3C51A-D636-4F4C-BFF9-A88E13911D0F}" name="Column4708"/>
    <tableColumn id="4728" xr3:uid="{56F42595-1F5C-2341-BFBB-CF05B1F98BA0}" name="Column4709"/>
    <tableColumn id="4729" xr3:uid="{11FF8095-CD37-F34F-981E-F882564BB8F7}" name="Column4710"/>
    <tableColumn id="4730" xr3:uid="{D496F0E4-228C-A645-83D4-8098642DF2FF}" name="Column4711"/>
    <tableColumn id="4731" xr3:uid="{A67F2464-2F39-F441-9A4C-8BB01B1F8A5D}" name="Column4712"/>
    <tableColumn id="4732" xr3:uid="{3034BC68-957F-4445-91F3-D4C6A637D178}" name="Column4713"/>
    <tableColumn id="4733" xr3:uid="{C945392A-3694-DD45-A031-0CC48334D87E}" name="Column4714"/>
    <tableColumn id="4734" xr3:uid="{BF3F1BAD-DB0C-0D46-AEE9-BA7533E6603A}" name="Column4715"/>
    <tableColumn id="4735" xr3:uid="{55F10176-CCF7-EF40-975C-D3E26A89BBD1}" name="Column4716"/>
    <tableColumn id="4736" xr3:uid="{C296A0DD-29B5-9042-9774-B95F49406A2F}" name="Column4717"/>
    <tableColumn id="4737" xr3:uid="{E6C8D96D-2099-4143-B399-A18A97697E1D}" name="Column4718"/>
    <tableColumn id="4738" xr3:uid="{87CF5FDC-E8D4-A440-8F07-01FF8F873480}" name="Column4719"/>
    <tableColumn id="4739" xr3:uid="{A4C2448E-D6DD-4542-A8E5-5E91DAF57288}" name="Column4720"/>
    <tableColumn id="4740" xr3:uid="{319F544E-FFC3-7A48-BB14-E4FCBF09F8CA}" name="Column4721"/>
    <tableColumn id="4741" xr3:uid="{40C067BA-0301-FA4E-968A-3BA9E00EAB67}" name="Column4722"/>
    <tableColumn id="4742" xr3:uid="{B4AA1CAE-02A7-BC42-B9A6-9074DA8301B3}" name="Column4723"/>
    <tableColumn id="4743" xr3:uid="{7929C120-F2BC-724C-9714-59A69F84BAE7}" name="Column4724"/>
    <tableColumn id="4744" xr3:uid="{97CA2770-71B1-5F4B-B8CD-4E438AF79506}" name="Column4725"/>
    <tableColumn id="4745" xr3:uid="{2E605317-BF56-8843-96D2-1B49FE362139}" name="Column4726"/>
    <tableColumn id="4746" xr3:uid="{E87931BA-187C-F04B-97C4-B004FDF5657A}" name="Column4727"/>
    <tableColumn id="4747" xr3:uid="{E0282507-1C30-9848-B3DF-F9AE1F701B7F}" name="Column4728"/>
    <tableColumn id="4748" xr3:uid="{839DD971-04F0-D845-B010-B3B52C5DFCEF}" name="Column4729"/>
    <tableColumn id="4749" xr3:uid="{D560AA0C-9DE4-3D48-AE9D-7EF221D517F5}" name="Column4730"/>
    <tableColumn id="4750" xr3:uid="{82AB04C2-3053-5948-BEE1-58195804AA00}" name="Column4731"/>
    <tableColumn id="4751" xr3:uid="{48589E27-5B68-7D4B-96D2-62F1568E43B6}" name="Column4732"/>
    <tableColumn id="4752" xr3:uid="{6B75CCDA-0132-D34B-AF5D-9C7A4B45E94D}" name="Column4733"/>
    <tableColumn id="4753" xr3:uid="{0DFC0CF7-02EF-9E46-8385-1FFA1085892F}" name="Column4734"/>
    <tableColumn id="4754" xr3:uid="{65DCBCDD-445B-0548-AA2B-5BF7D7192AB6}" name="Column4735"/>
    <tableColumn id="4755" xr3:uid="{AAAD50A3-86D9-E14D-8817-7E7427C22AA6}" name="Column4736"/>
    <tableColumn id="4756" xr3:uid="{FD0C92C2-1F7D-3C47-80FC-1A35F87EFFB6}" name="Column4737"/>
    <tableColumn id="4757" xr3:uid="{DF010F83-E6E5-BC49-85D0-E87F51F3F470}" name="Column4738"/>
    <tableColumn id="4758" xr3:uid="{6C9077F6-3747-094A-AF33-370E4D40FC2B}" name="Column4739"/>
    <tableColumn id="4759" xr3:uid="{3E79438E-AF21-DA46-AABA-15B60D8DC8CA}" name="Column4740"/>
    <tableColumn id="4760" xr3:uid="{140415A9-DA1F-3044-BD4D-4F183F92DFE3}" name="Column4741"/>
    <tableColumn id="4761" xr3:uid="{7AB4E0B8-CFFD-264E-9FD8-30F6DA8D4ABA}" name="Column4742"/>
    <tableColumn id="4762" xr3:uid="{6397A31E-B3D9-6941-9618-D4F6F450E97C}" name="Column4743"/>
    <tableColumn id="4763" xr3:uid="{12BD1E28-9C5D-7E45-B517-227220FECC9A}" name="Column4744"/>
    <tableColumn id="4764" xr3:uid="{DF5FEF70-04FD-2744-AFAD-A842795BF063}" name="Column4745"/>
    <tableColumn id="4765" xr3:uid="{7F8F3EC5-A757-4B48-9FF9-9ECC525D40C5}" name="Column4746"/>
    <tableColumn id="4766" xr3:uid="{447FD702-F597-E14B-9AA4-7E1DF2A55FFE}" name="Column4747"/>
    <tableColumn id="4767" xr3:uid="{2628BC3A-F235-BB4A-A249-42F4F24D06A0}" name="Column4748"/>
    <tableColumn id="4768" xr3:uid="{89011E99-03D1-2549-9FFA-2DF01F9CFF6B}" name="Column4749"/>
    <tableColumn id="4769" xr3:uid="{8E77741C-939E-F34C-9880-29485EB2CE3D}" name="Column4750"/>
    <tableColumn id="4770" xr3:uid="{D687BB51-DF23-7A42-9935-03EE43DD73FD}" name="Column4751"/>
    <tableColumn id="4771" xr3:uid="{D404DC10-A54D-084E-8B3D-AFFC07E9D281}" name="Column4752"/>
    <tableColumn id="4772" xr3:uid="{D512C857-2690-1546-8C71-A58B7DABF009}" name="Column4753"/>
    <tableColumn id="4773" xr3:uid="{820315CB-D8C6-4447-BB42-80AE634A6861}" name="Column4754"/>
    <tableColumn id="4774" xr3:uid="{1923394E-8FDC-1E47-91C8-025670FA7B13}" name="Column4755"/>
    <tableColumn id="4775" xr3:uid="{8443BF96-A69E-564F-B729-6763723B6DEB}" name="Column4756"/>
    <tableColumn id="4776" xr3:uid="{6FCC790D-B715-F243-AB72-DDC0709277E5}" name="Column4757"/>
    <tableColumn id="4777" xr3:uid="{52562CE5-4171-EB4B-85E3-1AAE95513123}" name="Column4758"/>
    <tableColumn id="4778" xr3:uid="{EBD270ED-1C6B-1248-905F-A4996A2DD89E}" name="Column4759"/>
    <tableColumn id="4779" xr3:uid="{B04466FA-9E1C-F34A-9C45-3D72483CDB4C}" name="Column4760"/>
    <tableColumn id="4780" xr3:uid="{64C4D6F6-B1E7-0841-B2F5-176132CDA9BA}" name="Column4761"/>
    <tableColumn id="4781" xr3:uid="{FDB7FE08-086B-8345-9515-20BBD8263236}" name="Column4762"/>
    <tableColumn id="4782" xr3:uid="{2B1F5B71-2E85-134E-9C59-F32D2474B0B2}" name="Column4763"/>
    <tableColumn id="4783" xr3:uid="{6BBC30A2-75CC-E548-B1BB-84293B4904D5}" name="Column4764"/>
    <tableColumn id="4784" xr3:uid="{40DB7346-5FC6-3E40-A91A-453074232B63}" name="Column4765"/>
    <tableColumn id="4785" xr3:uid="{91A36E9E-FC9F-B04F-A204-52C586D0071F}" name="Column4766"/>
    <tableColumn id="4786" xr3:uid="{53A10421-87BA-7042-98B2-2D628AE79EBE}" name="Column4767"/>
    <tableColumn id="4787" xr3:uid="{B391B78C-2FC1-2740-8D8D-7B46CC8EE5C3}" name="Column4768"/>
    <tableColumn id="4788" xr3:uid="{C389AF6C-B362-394D-BB2D-F76818FD2BFE}" name="Column4769"/>
    <tableColumn id="4789" xr3:uid="{3B375B4E-7D7D-EB4C-8A4F-0ECF76F7775B}" name="Column4770"/>
    <tableColumn id="4790" xr3:uid="{C7D521B2-B601-4B4E-8C2B-1CAE97DEC221}" name="Column4771"/>
    <tableColumn id="4791" xr3:uid="{CCDF464D-A919-3C42-A273-B0CFC46F237D}" name="Column4772"/>
    <tableColumn id="4792" xr3:uid="{4A1AAC72-44F0-7348-BED5-CC552EC1801B}" name="Column4773"/>
    <tableColumn id="4793" xr3:uid="{DDE3A512-8C31-A845-BD08-81DFFAC3ACFF}" name="Column4774"/>
    <tableColumn id="4794" xr3:uid="{3847577B-41FA-5849-9BA1-A5F748C1B75C}" name="Column4775"/>
    <tableColumn id="4795" xr3:uid="{F1320212-DF8F-9648-ACD7-C0ECA2DE4923}" name="Column4776"/>
    <tableColumn id="4796" xr3:uid="{0E866DBC-AFC9-9B46-BEFA-2972C5A373F5}" name="Column4777"/>
    <tableColumn id="4797" xr3:uid="{58C2FD4E-5CC8-EE49-B70A-529B5DC72CD4}" name="Column4778"/>
    <tableColumn id="4798" xr3:uid="{8C6F5FE2-D540-FC4B-A7DF-7AF0518F2DA4}" name="Column4779"/>
    <tableColumn id="4799" xr3:uid="{28928FD1-4051-8F4F-B9FB-A408C94A7421}" name="Column4780"/>
    <tableColumn id="4800" xr3:uid="{EB062C28-26DD-9646-BEA4-177C1766F800}" name="Column4781"/>
    <tableColumn id="4801" xr3:uid="{DE433D93-BDDB-CD4F-B3C4-4DF01D7F21F0}" name="Column4782"/>
    <tableColumn id="4802" xr3:uid="{97DACB07-9562-7D45-BB46-D5BDAC361F06}" name="Column4783"/>
    <tableColumn id="4803" xr3:uid="{9E65E5E3-AA7A-5944-8C43-F6AAC1EBCE5B}" name="Column4784"/>
    <tableColumn id="4804" xr3:uid="{F24D5B8D-C2CA-1247-B22C-85C04D927491}" name="Column4785"/>
    <tableColumn id="4805" xr3:uid="{9DCE6846-7A3A-D74C-B5D5-BBFAC7F6DFFA}" name="Column4786"/>
    <tableColumn id="4806" xr3:uid="{0816581B-1415-F042-A82F-F740E3C61F29}" name="Column4787"/>
    <tableColumn id="4807" xr3:uid="{91B9C79F-F9BA-A941-B13E-B26F306AA8FA}" name="Column4788"/>
    <tableColumn id="4808" xr3:uid="{52C7C357-F89A-8747-BC6F-4E9FC466A1A9}" name="Column4789"/>
    <tableColumn id="4809" xr3:uid="{5EEEB727-31F1-BC43-8E43-71C90DC5169C}" name="Column4790"/>
    <tableColumn id="4810" xr3:uid="{EC0C517F-7030-4C44-8BF7-E613F561D4C1}" name="Column4791"/>
    <tableColumn id="4811" xr3:uid="{67EC4023-7F19-F847-B69F-AACD681EC228}" name="Column4792"/>
    <tableColumn id="4812" xr3:uid="{265F6420-17A9-DB46-B6B5-E43A4D02783C}" name="Column4793"/>
    <tableColumn id="4813" xr3:uid="{3A0B2618-C887-044E-B610-6563727F1F1C}" name="Column4794"/>
    <tableColumn id="4814" xr3:uid="{83B225E8-3C93-E24E-846D-C8E5DA36A8E5}" name="Column4795"/>
    <tableColumn id="4815" xr3:uid="{6858D44C-8B5E-1D45-AB42-55C068537EDF}" name="Column4796"/>
    <tableColumn id="4816" xr3:uid="{F09A3AD5-1FEF-C242-97F0-E4B2E8ED048A}" name="Column4797"/>
    <tableColumn id="4817" xr3:uid="{83CBDD59-4069-874F-B9EB-E055BACFE2CD}" name="Column4798"/>
    <tableColumn id="4818" xr3:uid="{2F1F2A7F-342F-0440-BA26-CB4C96A08DF6}" name="Column4799"/>
    <tableColumn id="4819" xr3:uid="{AC6DB31F-CE0C-2A41-A3D6-0D2B1145B473}" name="Column4800"/>
    <tableColumn id="4820" xr3:uid="{E90760A6-F9C5-8545-9564-3F700AC52718}" name="Column4801"/>
    <tableColumn id="4821" xr3:uid="{21F044C1-1373-9D44-986E-DA042CDB780B}" name="Column4802"/>
    <tableColumn id="4822" xr3:uid="{B6BFDD70-0587-FF46-9C05-16EFCBBFA2EF}" name="Column4803"/>
    <tableColumn id="4823" xr3:uid="{662A4A3A-0EF8-944A-A9F0-1C6B689E7451}" name="Column4804"/>
    <tableColumn id="4824" xr3:uid="{2E045F16-7633-3D49-855F-78160660FA9F}" name="Column4805"/>
    <tableColumn id="4825" xr3:uid="{220CDDF6-A6CB-034C-AA9C-266185B8B2E3}" name="Column4806"/>
    <tableColumn id="4826" xr3:uid="{DF11412F-4B1B-9648-A185-CDD238EE427E}" name="Column4807"/>
    <tableColumn id="4827" xr3:uid="{DD7653FD-04D1-EE41-BD3E-B8EFBCB13CA9}" name="Column4808"/>
    <tableColumn id="4828" xr3:uid="{15A25F38-C5B2-E645-8541-26A0F6121B1A}" name="Column4809"/>
    <tableColumn id="4829" xr3:uid="{AB2C1AED-DDFF-4F4F-BAA1-12A62EFEAAB6}" name="Column4810"/>
    <tableColumn id="4830" xr3:uid="{94471C77-4A15-1F4A-9991-DF555D3F3FB6}" name="Column4811"/>
    <tableColumn id="4831" xr3:uid="{75590F56-3232-0E46-AB80-C674120A3453}" name="Column4812"/>
    <tableColumn id="4832" xr3:uid="{211BFAA2-0CC1-AB44-95DC-83D5B4D9DB3D}" name="Column4813"/>
    <tableColumn id="4833" xr3:uid="{6C6D905C-5B62-D245-B61D-8175BF6C3BAC}" name="Column4814"/>
    <tableColumn id="4834" xr3:uid="{205E4423-AED3-0242-9BE8-82B28CA91882}" name="Column4815"/>
    <tableColumn id="4835" xr3:uid="{DDF34C4F-FEB9-9448-9EB3-F6A54B00093C}" name="Column4816"/>
    <tableColumn id="4836" xr3:uid="{E010DA41-BC74-594E-BC68-BC8957D476F7}" name="Column4817"/>
    <tableColumn id="4837" xr3:uid="{C792B8C9-CC07-0242-8D07-30B2B038CE69}" name="Column4818"/>
    <tableColumn id="4838" xr3:uid="{A792BDE2-22D6-0744-A53A-F4E6FBEEE87E}" name="Column4819"/>
    <tableColumn id="4839" xr3:uid="{969831EA-C367-D44F-8713-58A35CA5EB24}" name="Column4820"/>
    <tableColumn id="4840" xr3:uid="{9AE6F2F6-FFF5-C34D-8E24-DC522F2C9FA0}" name="Column4821"/>
    <tableColumn id="4841" xr3:uid="{0F3F48AD-3B64-704C-95F2-4CFA6FE72CC2}" name="Column4822"/>
    <tableColumn id="4842" xr3:uid="{DC8C3C40-7450-314A-A50C-37847ED16BC6}" name="Column4823"/>
    <tableColumn id="4843" xr3:uid="{00C2718F-F562-F04E-9126-3DFB66D31CD9}" name="Column4824"/>
    <tableColumn id="4844" xr3:uid="{6F48EB3A-79F3-D34E-96EB-0C92601CC7E6}" name="Column4825"/>
    <tableColumn id="4845" xr3:uid="{8CDDE67B-FA69-0A45-B07F-9FCB17EA4E73}" name="Column4826"/>
    <tableColumn id="4846" xr3:uid="{9CEF5393-7517-A64D-8451-A701C4515806}" name="Column4827"/>
    <tableColumn id="4847" xr3:uid="{EA4CBDDC-6F4D-0A4A-93DB-D88F862032FC}" name="Column4828"/>
    <tableColumn id="4848" xr3:uid="{659575BF-1AC3-3343-873D-EDB249ECB07C}" name="Column4829"/>
    <tableColumn id="4849" xr3:uid="{75D30295-1FC4-A64D-AC66-184F6A91FD4A}" name="Column4830"/>
    <tableColumn id="4850" xr3:uid="{3ED79FAB-C13B-4D40-8D17-BE20FA9088BA}" name="Column4831"/>
    <tableColumn id="4851" xr3:uid="{495BCAAE-DA7A-2E4F-95B2-15F406E7B5FC}" name="Column4832"/>
    <tableColumn id="4852" xr3:uid="{EF166D36-4781-214F-9873-1B752A5C6F1E}" name="Column4833"/>
    <tableColumn id="4853" xr3:uid="{AFF78844-DE3F-2845-B50E-946F5F9968AC}" name="Column4834"/>
    <tableColumn id="4854" xr3:uid="{AFC0439F-033C-3940-988D-0A74781C3E2C}" name="Column4835"/>
    <tableColumn id="4855" xr3:uid="{7DEB6DF3-579A-7A41-A8FD-84A9281A38B8}" name="Column4836"/>
    <tableColumn id="4856" xr3:uid="{EC5E72F4-98B6-314C-9114-172950AF3C34}" name="Column4837"/>
    <tableColumn id="4857" xr3:uid="{EB004449-0AF0-D64E-BD18-11E100131EC6}" name="Column4838"/>
    <tableColumn id="4858" xr3:uid="{FAC40619-38F2-CD48-BE80-B7E23FCC651F}" name="Column4839"/>
    <tableColumn id="4859" xr3:uid="{1EA35907-6CDF-6443-BB02-C07805AD035D}" name="Column4840"/>
    <tableColumn id="4860" xr3:uid="{801A040E-184A-8F4B-AA2B-DB0DD44C46CA}" name="Column4841"/>
    <tableColumn id="4861" xr3:uid="{24B5A755-6169-FA4C-AB7C-D2813F94A747}" name="Column4842"/>
    <tableColumn id="4862" xr3:uid="{8442C624-C558-3043-8F16-B354AB0202FB}" name="Column4843"/>
    <tableColumn id="4863" xr3:uid="{7D6BDC6D-2988-D64F-9E73-D51EFDAE9D0C}" name="Column4844"/>
    <tableColumn id="4864" xr3:uid="{B55D8EA2-FC2D-BA46-A489-C2277BE6AA08}" name="Column4845"/>
    <tableColumn id="4865" xr3:uid="{9FD679D7-B326-BF4E-8920-E09D9D641790}" name="Column4846"/>
    <tableColumn id="4866" xr3:uid="{74B6EF8A-94C9-AB48-A338-1D4BC5D5202B}" name="Column4847"/>
    <tableColumn id="4867" xr3:uid="{697E55F0-9785-3541-876B-246B8347C678}" name="Column4848"/>
    <tableColumn id="4868" xr3:uid="{441ED8E9-F1A4-0C45-A9A4-56CCD1AFE206}" name="Column4849"/>
    <tableColumn id="4869" xr3:uid="{C5031D66-0373-4B43-8C4C-60178FE13C96}" name="Column4850"/>
    <tableColumn id="4870" xr3:uid="{49A53016-B0D2-0E4E-9A02-3B6DCEFFB10A}" name="Column4851"/>
    <tableColumn id="4871" xr3:uid="{F70E04A0-49A4-174B-BCD6-D24A76AEBF90}" name="Column4852"/>
    <tableColumn id="4872" xr3:uid="{BB2DD0A1-3C5A-A946-94EE-43F7EB7384F5}" name="Column4853"/>
    <tableColumn id="4873" xr3:uid="{A6E80C58-7784-6440-B8F5-98C16D66C4A6}" name="Column4854"/>
    <tableColumn id="4874" xr3:uid="{5BA967F3-3001-E345-8AC5-6225EE796496}" name="Column4855"/>
    <tableColumn id="4875" xr3:uid="{D119F407-B43A-814C-8C3F-B43E974D48FF}" name="Column4856"/>
    <tableColumn id="4876" xr3:uid="{A05E06BD-F229-F049-A6E2-1BE7177EA3E9}" name="Column4857"/>
    <tableColumn id="4877" xr3:uid="{8A5B7185-64A6-464B-A07F-24B3809A6D89}" name="Column4858"/>
    <tableColumn id="4878" xr3:uid="{A8A15DD3-E5E3-284E-B28F-92AE42B28113}" name="Column4859"/>
    <tableColumn id="4879" xr3:uid="{DFC499A3-DD18-2C45-8847-D0EA8838D828}" name="Column4860"/>
    <tableColumn id="4880" xr3:uid="{C83214A7-E012-224E-8C68-ED3BE66D9459}" name="Column4861"/>
    <tableColumn id="4881" xr3:uid="{5F6F9656-E743-554C-81A3-D919E6837424}" name="Column4862"/>
    <tableColumn id="4882" xr3:uid="{B1FFF45C-AF85-E94F-8967-4371D5FB201C}" name="Column4863"/>
    <tableColumn id="4883" xr3:uid="{51541B55-2396-8347-A094-4F4B0557EC68}" name="Column4864"/>
    <tableColumn id="4884" xr3:uid="{D0F64BC6-B2E4-F648-8D89-D516BC765CB3}" name="Column4865"/>
    <tableColumn id="4885" xr3:uid="{2EF9287C-A297-D74D-9D0B-D25141FA1428}" name="Column4866"/>
    <tableColumn id="4886" xr3:uid="{FA10B402-5E7A-C145-9CC3-FFC0A0E7C9DE}" name="Column4867"/>
    <tableColumn id="4887" xr3:uid="{537F5E3F-F490-374A-B879-DF384785C291}" name="Column4868"/>
    <tableColumn id="4888" xr3:uid="{E7FF304B-6C2E-BE4C-9FFC-2120660D374D}" name="Column4869"/>
    <tableColumn id="4889" xr3:uid="{CE73D4A3-6FDD-AE49-B2DC-12660B2A8EC2}" name="Column4870"/>
    <tableColumn id="4890" xr3:uid="{34829F86-58B6-EB48-8639-2E8E9F1CFE6F}" name="Column4871"/>
    <tableColumn id="4891" xr3:uid="{974CF71D-BE09-3944-97A5-3C35DD204BA4}" name="Column4872"/>
    <tableColumn id="4892" xr3:uid="{40F7A426-B57E-534D-A362-9B33E2C557A9}" name="Column4873"/>
    <tableColumn id="4893" xr3:uid="{DAD16F85-F093-1641-9FA8-9861CCC60E00}" name="Column4874"/>
    <tableColumn id="4894" xr3:uid="{083F8A12-2BDB-7044-BE6A-D45338330240}" name="Column4875"/>
    <tableColumn id="4895" xr3:uid="{3C61AE46-0F98-FE4E-93D6-BDC3F342AC00}" name="Column4876"/>
    <tableColumn id="4896" xr3:uid="{6B51733D-E365-2B40-9E10-0323A9E20C57}" name="Column4877"/>
    <tableColumn id="4897" xr3:uid="{4D5121DC-01C2-E445-91B1-97E9B7129A1B}" name="Column4878"/>
    <tableColumn id="4898" xr3:uid="{2E40537A-9427-FC4A-B89B-EC816D2BC4D5}" name="Column4879"/>
    <tableColumn id="4899" xr3:uid="{7D141841-1EA0-F24F-85AA-FE390BBBE5BC}" name="Column4880"/>
    <tableColumn id="4900" xr3:uid="{94993C32-7EBE-3544-9FFD-7EB870158897}" name="Column4881"/>
    <tableColumn id="4901" xr3:uid="{A2DA451E-DEF3-B743-8FFB-588950436EC9}" name="Column4882"/>
    <tableColumn id="4902" xr3:uid="{5CA8830B-FA58-944E-B3B0-AF7BCBEF6B00}" name="Column4883"/>
    <tableColumn id="4903" xr3:uid="{2EB2D837-5841-3244-A78C-7D791DECFCD1}" name="Column4884"/>
    <tableColumn id="4904" xr3:uid="{EEBAD0C2-7B0F-0644-956D-6EC8FC28DD31}" name="Column4885"/>
    <tableColumn id="4905" xr3:uid="{B3216325-30AF-7F4F-96AB-CEED559BB2DF}" name="Column4886"/>
    <tableColumn id="4906" xr3:uid="{C31B583B-901C-0042-807F-B29428B5ECFC}" name="Column4887"/>
    <tableColumn id="4907" xr3:uid="{5D7F616A-92DA-0C47-940B-88CE68F412A7}" name="Column4888"/>
    <tableColumn id="4908" xr3:uid="{904E5C62-AE41-3E43-A52A-4F291E57DB8C}" name="Column4889"/>
    <tableColumn id="4909" xr3:uid="{D9BC93F5-C2C6-8849-9E45-B0B7F42E237B}" name="Column4890"/>
    <tableColumn id="4910" xr3:uid="{D7C07AA9-AF1B-9448-9D2F-412A5B07FCDC}" name="Column4891"/>
    <tableColumn id="4911" xr3:uid="{A09DB808-9411-6648-84D2-F97079A35D0A}" name="Column4892"/>
    <tableColumn id="4912" xr3:uid="{3128B527-A7BD-5648-B807-8E83EF23BD5C}" name="Column4893"/>
    <tableColumn id="4913" xr3:uid="{3465FB2C-A9D9-B340-9A87-E455DF8F6D8A}" name="Column4894"/>
    <tableColumn id="4914" xr3:uid="{EE16F066-DB86-2844-845E-9A8FA144C058}" name="Column4895"/>
    <tableColumn id="4915" xr3:uid="{1E38419E-6376-DF4E-95D1-CB58E5FD26F0}" name="Column4896"/>
    <tableColumn id="4916" xr3:uid="{FAA13567-7863-1C49-80E1-C5A0F91FECC6}" name="Column4897"/>
    <tableColumn id="4917" xr3:uid="{C421EABA-3D89-9945-BB33-5844704F3200}" name="Column4898"/>
    <tableColumn id="4918" xr3:uid="{445731FF-52A2-D44F-8CAF-D5B248CC58B1}" name="Column4899"/>
    <tableColumn id="4919" xr3:uid="{3031BB8E-56BC-084F-96F0-0077C1A93750}" name="Column4900"/>
    <tableColumn id="4920" xr3:uid="{85368FEA-795A-8842-B1BC-25DCB1EAAE22}" name="Column4901"/>
    <tableColumn id="4921" xr3:uid="{B1376C26-B6BE-854B-9C0D-51557DE640CD}" name="Column4902"/>
    <tableColumn id="4922" xr3:uid="{9BBCF5BC-1BE3-F546-81B7-FE224B93E8DB}" name="Column4903"/>
    <tableColumn id="4923" xr3:uid="{D77C8B07-2BED-5443-AC16-DB24FFB3844E}" name="Column4904"/>
    <tableColumn id="4924" xr3:uid="{40C4A206-406B-6542-BA40-D4EA610D6604}" name="Column4905"/>
    <tableColumn id="4925" xr3:uid="{777109BB-14AC-7E49-86D7-0704E0CB01D2}" name="Column4906"/>
    <tableColumn id="4926" xr3:uid="{143C585C-2352-2447-B30B-7B6EBE09B1DA}" name="Column4907"/>
    <tableColumn id="4927" xr3:uid="{361587FE-E729-1349-8096-E4C350368BF6}" name="Column4908"/>
    <tableColumn id="4928" xr3:uid="{1A755F13-5243-6D48-B84C-45B75C9F8C6D}" name="Column4909"/>
    <tableColumn id="4929" xr3:uid="{9C16D8E9-DFB5-B048-9306-A6C0F5D3173F}" name="Column4910"/>
    <tableColumn id="4930" xr3:uid="{DDB4165A-1329-504C-B092-8BECBF767A37}" name="Column4911"/>
    <tableColumn id="4931" xr3:uid="{6CCC7C8C-9504-4040-8CD1-3EF0EF9752DD}" name="Column4912"/>
    <tableColumn id="4932" xr3:uid="{49D94D0E-83B6-A248-89E0-286238B0FAA5}" name="Column4913"/>
    <tableColumn id="4933" xr3:uid="{8D003F61-AC1B-E94C-8A65-5EE56246AD52}" name="Column4914"/>
    <tableColumn id="4934" xr3:uid="{1F0136F6-DC87-9A41-87B0-BFC28545889B}" name="Column4915"/>
    <tableColumn id="4935" xr3:uid="{5BE0C7AF-D55E-0C4A-B78B-E4B55404DB51}" name="Column4916"/>
    <tableColumn id="4936" xr3:uid="{B75B9F87-9843-4140-B06F-4B83091DB49F}" name="Column4917"/>
    <tableColumn id="4937" xr3:uid="{769354E1-6743-6B49-A6C7-A920345A7B46}" name="Column4918"/>
    <tableColumn id="4938" xr3:uid="{E956A14C-AFD9-4D48-AC81-D34DE559E1D3}" name="Column4919"/>
    <tableColumn id="4939" xr3:uid="{F5E6A1B8-3B7C-4440-B0AA-27194CE42CEE}" name="Column4920"/>
    <tableColumn id="4940" xr3:uid="{E67791B3-2099-8E46-9CB3-4CCA768ECC85}" name="Column4921"/>
    <tableColumn id="4941" xr3:uid="{A2391A5E-045D-D149-B189-EDD7EC9313C4}" name="Column4922"/>
    <tableColumn id="4942" xr3:uid="{4CE90553-486E-874E-97FE-A6C0BE2EAC74}" name="Column4923"/>
    <tableColumn id="4943" xr3:uid="{0B5956D7-7D6E-8946-9698-71913079AB63}" name="Column4924"/>
    <tableColumn id="4944" xr3:uid="{CC7DAFAA-0FB5-634E-BD21-9CD73233C442}" name="Column4925"/>
    <tableColumn id="4945" xr3:uid="{70560653-D2BC-334B-A289-9E9BA3F73FB2}" name="Column4926"/>
    <tableColumn id="4946" xr3:uid="{27238B36-2AEE-3048-BFA3-13E1A0EBA299}" name="Column4927"/>
    <tableColumn id="4947" xr3:uid="{149553CB-D44A-9447-B992-1BD91B2A0B8D}" name="Column4928"/>
    <tableColumn id="4948" xr3:uid="{C8ADCA2E-1F31-044B-B516-7397BB232E0A}" name="Column4929"/>
    <tableColumn id="4949" xr3:uid="{1AC7F6E9-06E6-524A-A871-FFBC103F2831}" name="Column4930"/>
    <tableColumn id="4950" xr3:uid="{758EF42B-8908-644C-8B32-7E51632E65B5}" name="Column4931"/>
    <tableColumn id="4951" xr3:uid="{150E3283-8714-214D-A87F-571BFFBAA5D1}" name="Column4932"/>
    <tableColumn id="4952" xr3:uid="{81F7C6DF-D534-6A47-B0D0-D01EC333E550}" name="Column4933"/>
    <tableColumn id="4953" xr3:uid="{F4D4EB84-C420-D444-93BD-7AD239935739}" name="Column4934"/>
    <tableColumn id="4954" xr3:uid="{29944434-1C97-6444-B165-CDCB7AE9DD53}" name="Column4935"/>
    <tableColumn id="4955" xr3:uid="{6F24E8D6-95AD-FD4F-BC6B-4E09DA219318}" name="Column4936"/>
    <tableColumn id="4956" xr3:uid="{A502D7C1-7A41-0741-8C25-787FAB8D75BB}" name="Column4937"/>
    <tableColumn id="4957" xr3:uid="{AE7FD6AA-1319-3E45-A6FF-58F0D71E8E88}" name="Column4938"/>
    <tableColumn id="4958" xr3:uid="{5CC70F1C-F5EC-794B-998F-B1F213F71C64}" name="Column4939"/>
    <tableColumn id="4959" xr3:uid="{9EE0D885-A1F3-8C49-BAAD-8928A9EA4678}" name="Column4940"/>
    <tableColumn id="4960" xr3:uid="{8CD65BA0-8606-4042-A090-F2626CB41328}" name="Column4941"/>
    <tableColumn id="4961" xr3:uid="{84736A1F-36F6-6742-8B75-C12DE281E79E}" name="Column4942"/>
    <tableColumn id="4962" xr3:uid="{E8F0F8C4-6FD1-8E43-9A4B-1B3206C16727}" name="Column4943"/>
    <tableColumn id="4963" xr3:uid="{C537F2C6-B396-C14C-BC6C-F48333EBA433}" name="Column4944"/>
    <tableColumn id="4964" xr3:uid="{364B7CBC-B07B-6445-95A5-3E86634751CA}" name="Column4945"/>
    <tableColumn id="4965" xr3:uid="{55001C60-6D0C-7741-8BDE-4A88A1F4925C}" name="Column4946"/>
    <tableColumn id="4966" xr3:uid="{4CFF4C01-E706-C445-ABC8-FE5B6CE25AC9}" name="Column4947"/>
    <tableColumn id="4967" xr3:uid="{8ED35AD7-7B87-3240-9C0E-72009C5973C1}" name="Column4948"/>
    <tableColumn id="4968" xr3:uid="{AF9F7593-77AA-6649-A146-DB3F2DB3A100}" name="Column4949"/>
    <tableColumn id="4969" xr3:uid="{918DF6DB-68E9-2049-836B-4D12AA486B82}" name="Column4950"/>
    <tableColumn id="4970" xr3:uid="{66D3FB1B-0086-0D46-B66D-1F4819B20924}" name="Column4951"/>
    <tableColumn id="4971" xr3:uid="{F0FC87B4-306A-8143-A2C4-063EDB98F6EC}" name="Column4952"/>
    <tableColumn id="4972" xr3:uid="{1BE3DEB6-3E48-D340-A61E-21B5595D55D4}" name="Column4953"/>
    <tableColumn id="4973" xr3:uid="{43A4639E-1980-284D-89FD-A6265725C09D}" name="Column4954"/>
    <tableColumn id="4974" xr3:uid="{D7B7069E-24BF-2E4F-A447-53C1246BC373}" name="Column4955"/>
    <tableColumn id="4975" xr3:uid="{CC6E558A-0F54-0D4B-9BBD-C4033FC6C642}" name="Column4956"/>
    <tableColumn id="4976" xr3:uid="{A285AE46-6A86-E845-BB36-F420E8F8A944}" name="Column4957"/>
    <tableColumn id="4977" xr3:uid="{5893775A-C86D-054F-93BE-8F861B6EC031}" name="Column4958"/>
    <tableColumn id="4978" xr3:uid="{2D573F22-A685-354E-9A82-59ECE8D73C0C}" name="Column4959"/>
    <tableColumn id="4979" xr3:uid="{CD833F75-DCB0-E146-8728-37FFE67164E2}" name="Column4960"/>
    <tableColumn id="4980" xr3:uid="{596500FF-6236-6F43-B70E-2699F68D0063}" name="Column4961"/>
    <tableColumn id="4981" xr3:uid="{DE0CC21D-287A-F640-8E53-3A7B65A723CB}" name="Column4962"/>
    <tableColumn id="4982" xr3:uid="{DA386382-0777-7140-B9E6-A6FE30273E74}" name="Column4963"/>
    <tableColumn id="4983" xr3:uid="{9C38EF14-8CB9-9B42-99C7-6C9D88595463}" name="Column4964"/>
    <tableColumn id="4984" xr3:uid="{D8ED6F1D-E639-9142-B51C-DE1478945766}" name="Column4965"/>
    <tableColumn id="4985" xr3:uid="{E1D50006-86A3-3E41-9774-501F2EF4639C}" name="Column4966"/>
    <tableColumn id="4986" xr3:uid="{D7709BE9-7056-E443-B8EF-0983B35F5A79}" name="Column4967"/>
    <tableColumn id="4987" xr3:uid="{B95C3196-3685-DB4B-BFE8-1C8AA07DC967}" name="Column4968"/>
    <tableColumn id="4988" xr3:uid="{1517FE76-8C4C-F04A-BDEE-F39A3D35AB04}" name="Column4969"/>
    <tableColumn id="4989" xr3:uid="{46D1F340-648D-754B-ACE0-9D1F3B978ED7}" name="Column4970"/>
    <tableColumn id="4990" xr3:uid="{F216FDDB-0598-4840-A519-4A5A634C2D99}" name="Column4971"/>
    <tableColumn id="4991" xr3:uid="{B905978F-AF2E-9749-A863-20BD44FCFB44}" name="Column4972"/>
    <tableColumn id="4992" xr3:uid="{AD050249-DAEA-664E-A80C-5D1CAF0207FC}" name="Column4973"/>
    <tableColumn id="4993" xr3:uid="{9E2A3770-07BD-0D4C-BD9D-0AFB259DE689}" name="Column4974"/>
    <tableColumn id="4994" xr3:uid="{C9E559A7-1715-F94A-890F-17FB685F86D9}" name="Column4975"/>
    <tableColumn id="4995" xr3:uid="{ADC7C768-2FF8-414E-B157-91CAC1D4592E}" name="Column4976"/>
    <tableColumn id="4996" xr3:uid="{6206C364-A453-9F4C-9635-EC18207AED7B}" name="Column4977"/>
    <tableColumn id="4997" xr3:uid="{569A3F8A-8F92-CE4E-A346-9A142809EF56}" name="Column4978"/>
    <tableColumn id="4998" xr3:uid="{CF0ADE53-B4D2-4049-AFF3-38E2CE0FB430}" name="Column4979"/>
    <tableColumn id="4999" xr3:uid="{3FB43529-44AC-4741-A827-F04CB2167C29}" name="Column4980"/>
    <tableColumn id="5000" xr3:uid="{9D6C4DED-6D2D-314D-988A-4763308B4B3B}" name="Column4981"/>
    <tableColumn id="5001" xr3:uid="{831F1B3F-934B-8A43-8C90-5639A0524496}" name="Column4982"/>
    <tableColumn id="5002" xr3:uid="{09FB24DB-5AEC-D243-BA0D-D1F7A5F3BEB3}" name="Column4983"/>
    <tableColumn id="5003" xr3:uid="{65016F8F-1DDF-D244-9A7A-B641C203827C}" name="Column4984"/>
    <tableColumn id="5004" xr3:uid="{26CB585E-475B-CB40-B2D9-86C5B286915B}" name="Column4985"/>
    <tableColumn id="5005" xr3:uid="{F2F1979C-0E34-C245-AA05-DB4ABA142AA2}" name="Column4986"/>
    <tableColumn id="5006" xr3:uid="{251C851E-E2E9-8346-8C11-29CC6E6140CB}" name="Column4987"/>
    <tableColumn id="5007" xr3:uid="{ABD84AE4-98EC-5144-B6E3-669F32D41E35}" name="Column4988"/>
    <tableColumn id="5008" xr3:uid="{CD422DE6-3522-334F-83FF-93472EE65124}" name="Column4989"/>
    <tableColumn id="5009" xr3:uid="{96985A71-68E6-7A48-B9CA-08F0E85956D8}" name="Column4990"/>
    <tableColumn id="5010" xr3:uid="{C54DB88E-1FB9-1545-BE12-2767D40E1876}" name="Column4991"/>
    <tableColumn id="5011" xr3:uid="{0853BADB-FC08-E14D-BA9F-BF284DB2B404}" name="Column4992"/>
    <tableColumn id="5012" xr3:uid="{6FA8838B-5788-1547-8B9C-118225EB56BE}" name="Column4993"/>
    <tableColumn id="5013" xr3:uid="{A6A91082-448E-4E4F-AD77-EFE6EDDE6D75}" name="Column4994"/>
    <tableColumn id="5014" xr3:uid="{369EC141-868A-0E41-AE0D-5B3AC136AC9B}" name="Column4995"/>
    <tableColumn id="5015" xr3:uid="{A7139E52-81D4-2746-9764-D67461214591}" name="Column4996"/>
    <tableColumn id="5016" xr3:uid="{A68FD0BD-94F0-8F40-83AC-4A16B615C075}" name="Column4997"/>
    <tableColumn id="5017" xr3:uid="{0F7B64A3-F602-2946-B928-7FAAF601D461}" name="Column4998"/>
    <tableColumn id="5018" xr3:uid="{03B5509C-98A7-1B4B-B964-090B9BBFDB81}" name="Column4999"/>
    <tableColumn id="5019" xr3:uid="{043A1037-E4A3-5C48-A228-D056910949DD}" name="Column5000"/>
    <tableColumn id="5020" xr3:uid="{1CB955B2-8FE1-E645-AF78-8058749BE7DB}" name="Column5001"/>
    <tableColumn id="5021" xr3:uid="{09B67180-044F-1042-8D8C-BB65D31D1A62}" name="Column5002"/>
    <tableColumn id="5022" xr3:uid="{D285AED7-CFD4-9F43-9484-37DD8524B8CE}" name="Column5003"/>
    <tableColumn id="5023" xr3:uid="{0A506952-F7F6-B149-9109-B5A4FCD3A0C1}" name="Column5004"/>
    <tableColumn id="5024" xr3:uid="{3A0B12BC-FE8E-4C45-9149-14A72BB0A66B}" name="Column5005"/>
    <tableColumn id="5025" xr3:uid="{B3A719AD-0207-EE40-B253-ACD6BDB07E29}" name="Column5006"/>
    <tableColumn id="5026" xr3:uid="{92290294-7913-6C43-B81D-EF90BE9D87DE}" name="Column5007"/>
    <tableColumn id="5027" xr3:uid="{C7CDDA1D-5DD4-2F43-AB68-7FE08904C3F3}" name="Column5008"/>
    <tableColumn id="5028" xr3:uid="{533F2B63-BFE6-A441-B766-24BA9532DF45}" name="Column5009"/>
    <tableColumn id="5029" xr3:uid="{F9C907EA-8D6E-6A45-99F6-7322B9167E4B}" name="Column5010"/>
    <tableColumn id="5030" xr3:uid="{80C3CD3E-3D22-D949-8BCC-A45D4F516957}" name="Column5011"/>
    <tableColumn id="5031" xr3:uid="{5DA02A67-23EE-2C42-9D2F-F11D0471F687}" name="Column5012"/>
    <tableColumn id="5032" xr3:uid="{BA01F31F-4064-9543-87B9-A4D289A08E78}" name="Column5013"/>
    <tableColumn id="5033" xr3:uid="{381BA233-9119-7645-A16B-52894DA0A5EE}" name="Column5014"/>
    <tableColumn id="5034" xr3:uid="{98B1B845-2C3F-1340-A005-A243BB7C658D}" name="Column5015"/>
    <tableColumn id="5035" xr3:uid="{4B6C3E4C-8876-B647-A596-90249D2C2B10}" name="Column5016"/>
    <tableColumn id="5036" xr3:uid="{A024822E-1AF0-5C4B-9423-FD66813B0FBD}" name="Column5017"/>
    <tableColumn id="5037" xr3:uid="{2BB1CA74-5867-584A-A9E2-859B0C9C7087}" name="Column5018"/>
    <tableColumn id="5038" xr3:uid="{6F25DEF4-87BE-264C-9882-2364D7B76557}" name="Column5019"/>
    <tableColumn id="5039" xr3:uid="{A527D93C-5D6A-2641-9966-5323E2CD3850}" name="Column5020"/>
    <tableColumn id="5040" xr3:uid="{7BAC42C5-87D5-E54C-9571-200641EB40A1}" name="Column5021"/>
    <tableColumn id="5041" xr3:uid="{9783A74D-35F0-F946-AECB-C6AB6C71F7B6}" name="Column5022"/>
    <tableColumn id="5042" xr3:uid="{FDC82653-2EF6-3145-B9B5-9A685B46570C}" name="Column5023"/>
    <tableColumn id="5043" xr3:uid="{0AF93002-21DA-BC44-93D7-365600DBAB62}" name="Column5024"/>
    <tableColumn id="5044" xr3:uid="{4C60E48D-F358-AC45-A691-52F982A9F420}" name="Column5025"/>
    <tableColumn id="5045" xr3:uid="{53253830-A269-0242-A666-B3792B672D2D}" name="Column5026"/>
    <tableColumn id="5046" xr3:uid="{9D06E50A-8B12-C94D-BB7B-C4AEE92EC5B5}" name="Column5027"/>
    <tableColumn id="5047" xr3:uid="{024F53EB-3517-0440-9B70-E2C1E9986F4C}" name="Column5028"/>
    <tableColumn id="5048" xr3:uid="{A6DD9548-8DF7-A342-B524-F72C3BC844DF}" name="Column5029"/>
    <tableColumn id="5049" xr3:uid="{B969F55F-37AE-F845-986E-95561D48ACB8}" name="Column5030"/>
    <tableColumn id="5050" xr3:uid="{0130DE1E-1A8E-934D-8F74-48C3CAB0DE5A}" name="Column5031"/>
    <tableColumn id="5051" xr3:uid="{4B774C1A-78E2-3C4A-A5FD-0D5B142B82B9}" name="Column5032"/>
    <tableColumn id="5052" xr3:uid="{6E2223AF-6FE1-8A44-B0AE-966F881E6A34}" name="Column5033"/>
    <tableColumn id="5053" xr3:uid="{7A306A5E-54FE-6240-932E-CC8029420577}" name="Column5034"/>
    <tableColumn id="5054" xr3:uid="{BE3D1762-68DF-404F-AFBA-7FCC0951BC6D}" name="Column5035"/>
    <tableColumn id="5055" xr3:uid="{52A8EC31-E931-8942-A6FF-24F5B7D0B7BB}" name="Column5036"/>
    <tableColumn id="5056" xr3:uid="{7FC34D44-03D3-DF43-BC7E-1C5141534B09}" name="Column5037"/>
    <tableColumn id="5057" xr3:uid="{7F4EA7AA-BA3F-B747-96B5-AB1B9672046A}" name="Column5038"/>
    <tableColumn id="5058" xr3:uid="{204888EA-BD01-B44B-A2DE-7F99C5F49737}" name="Column5039"/>
    <tableColumn id="5059" xr3:uid="{FA9A84AC-223D-0942-BD40-CAAE0C798129}" name="Column5040"/>
    <tableColumn id="5060" xr3:uid="{38BC5B9A-D82C-DE4F-B6C8-7C44F15D9CCA}" name="Column5041"/>
    <tableColumn id="5061" xr3:uid="{D2B99247-DDD4-AA48-A084-4101B944CD0A}" name="Column5042"/>
    <tableColumn id="5062" xr3:uid="{85DE9F7E-7310-E142-AC2D-B5022978EBA4}" name="Column5043"/>
    <tableColumn id="5063" xr3:uid="{B9E6C580-0E0F-614B-9628-ED653C37E20E}" name="Column5044"/>
    <tableColumn id="5064" xr3:uid="{943D652F-0E10-D742-8393-A0E5C1189611}" name="Column5045"/>
    <tableColumn id="5065" xr3:uid="{93E765EB-E5B0-BB40-AB01-E7EA50197401}" name="Column5046"/>
    <tableColumn id="5066" xr3:uid="{2D76558F-88AC-C440-A08C-57995CF4B65A}" name="Column5047"/>
    <tableColumn id="5067" xr3:uid="{1509ACD2-4F48-3146-B46E-4A9E28ECEF84}" name="Column5048"/>
    <tableColumn id="5068" xr3:uid="{78E8E278-CECC-A94E-8DEA-26B7D0CC86C7}" name="Column5049"/>
    <tableColumn id="5069" xr3:uid="{D99B3C34-3B89-C341-AD18-BCE6AB627CEB}" name="Column5050"/>
    <tableColumn id="5070" xr3:uid="{611D08F2-FA35-5D42-A617-B45F640D3FEE}" name="Column5051"/>
    <tableColumn id="5071" xr3:uid="{CA89B746-0D54-3347-87E2-4E1C22C97923}" name="Column5052"/>
    <tableColumn id="5072" xr3:uid="{EBCDCAFF-F498-B544-8A77-BCEBC2421D76}" name="Column5053"/>
    <tableColumn id="5073" xr3:uid="{968863BB-5886-354F-860A-A3C043D44F48}" name="Column5054"/>
    <tableColumn id="5074" xr3:uid="{D9D3C158-C4EE-F645-85E2-216E3D15EC5D}" name="Column5055"/>
    <tableColumn id="5075" xr3:uid="{BB6D9281-C93F-7543-AEE7-351CF1B408A4}" name="Column5056"/>
    <tableColumn id="5076" xr3:uid="{E6D96287-D8F5-FB4A-9F33-69D086B552A0}" name="Column5057"/>
    <tableColumn id="5077" xr3:uid="{0F7176B4-A3FB-0447-B660-64B505DC8DFD}" name="Column5058"/>
    <tableColumn id="5078" xr3:uid="{8F84C512-42F9-384A-86B1-62F5DD687B10}" name="Column5059"/>
    <tableColumn id="5079" xr3:uid="{9D1CAE6C-7FD0-544B-80F9-B76617CD1CC9}" name="Column5060"/>
    <tableColumn id="5080" xr3:uid="{F562CB9F-EB94-054D-AB96-71B5EA5BE888}" name="Column5061"/>
    <tableColumn id="5081" xr3:uid="{D9064B84-E85A-5846-B867-23A1E54923C5}" name="Column5062"/>
    <tableColumn id="5082" xr3:uid="{C66BE596-FDBB-DA4E-9E43-9F3432A14CFB}" name="Column5063"/>
    <tableColumn id="5083" xr3:uid="{3FBD3A24-2321-0A4B-A393-DE37DCACE00C}" name="Column5064"/>
    <tableColumn id="5084" xr3:uid="{F7C8C815-6BA8-4940-822F-36E7D13691E0}" name="Column5065"/>
    <tableColumn id="5085" xr3:uid="{50A6CF55-F854-D843-8DD6-690C65881018}" name="Column5066"/>
    <tableColumn id="5086" xr3:uid="{58111C34-4339-F348-9B4F-8CC6ECA93846}" name="Column5067"/>
    <tableColumn id="5087" xr3:uid="{E3DE28BC-F0E5-1C40-9399-B5387946B2B2}" name="Column5068"/>
    <tableColumn id="5088" xr3:uid="{3D023FDA-158E-7C4B-BBE9-673115DEC634}" name="Column5069"/>
    <tableColumn id="5089" xr3:uid="{36EBA2F5-A03C-FE4B-8FF5-ED39C070F235}" name="Column5070"/>
    <tableColumn id="5090" xr3:uid="{D02EC429-2F05-9541-AD0C-B1802A6E5DFB}" name="Column5071"/>
    <tableColumn id="5091" xr3:uid="{D9FDA77B-B41A-A946-B027-71F1D65D220B}" name="Column5072"/>
    <tableColumn id="5092" xr3:uid="{4ACD23FC-7FE4-0B42-A0A6-082E8839CBE1}" name="Column5073"/>
    <tableColumn id="5093" xr3:uid="{A9197473-4463-CC4C-AE04-5E05D7462A17}" name="Column5074"/>
    <tableColumn id="5094" xr3:uid="{817C5D94-6352-764C-B674-1BCCDBF4D4E1}" name="Column5075"/>
    <tableColumn id="5095" xr3:uid="{898B1CD5-F1ED-3248-9166-9CDB07C26C4C}" name="Column5076"/>
    <tableColumn id="5096" xr3:uid="{8BD9A20D-6960-4649-9565-6867BD6DDD29}" name="Column5077"/>
    <tableColumn id="5097" xr3:uid="{2818EB27-9FD4-4F44-8614-A17BD65711B2}" name="Column5078"/>
    <tableColumn id="5098" xr3:uid="{E2C88111-DA75-6247-B491-43A64747B328}" name="Column5079"/>
    <tableColumn id="5099" xr3:uid="{3910408B-D39D-A946-936A-522C068122F0}" name="Column5080"/>
    <tableColumn id="5100" xr3:uid="{088789C0-849A-174C-B0B4-3F6C54CE24DF}" name="Column5081"/>
    <tableColumn id="5101" xr3:uid="{09370863-902D-6443-BA23-2E7081B1D848}" name="Column5082"/>
    <tableColumn id="5102" xr3:uid="{0A63327C-D591-7B42-A618-5BAB2B39DD17}" name="Column5083"/>
    <tableColumn id="5103" xr3:uid="{D2935997-3231-0948-AEA3-D7C205A6C926}" name="Column5084"/>
    <tableColumn id="5104" xr3:uid="{813927A1-09AF-4C4B-BB49-8038241BF556}" name="Column5085"/>
    <tableColumn id="5105" xr3:uid="{DECC17B8-963C-E449-97B6-8500AAF23077}" name="Column5086"/>
    <tableColumn id="5106" xr3:uid="{9DDB0B4D-CA50-6E4E-9621-A479F87A2B3B}" name="Column5087"/>
    <tableColumn id="5107" xr3:uid="{D342D10A-8500-0E42-AE1F-4ED46EB70671}" name="Column5088"/>
    <tableColumn id="5108" xr3:uid="{A9B07AD6-5734-9546-9841-E26FE0038510}" name="Column5089"/>
    <tableColumn id="5109" xr3:uid="{93C7D3D5-9FCB-FD41-8C99-13E14056330C}" name="Column5090"/>
    <tableColumn id="5110" xr3:uid="{FF0C0AD7-8538-AE4A-BE7F-07E117F8B9D2}" name="Column5091"/>
    <tableColumn id="5111" xr3:uid="{CC7A3A3F-89AA-914B-8C4B-B5F31F1BD707}" name="Column5092"/>
    <tableColumn id="5112" xr3:uid="{BF97921B-2F56-044E-8410-C8F12C1A88B1}" name="Column5093"/>
    <tableColumn id="5113" xr3:uid="{DE83AEAD-DCDD-1047-AA37-9728491A12F5}" name="Column5094"/>
    <tableColumn id="5114" xr3:uid="{4695F051-947C-9E48-A005-0ADFA0D4D40D}" name="Column5095"/>
    <tableColumn id="5115" xr3:uid="{D1EA6479-01A9-D144-8E57-5E3A56BFBC5A}" name="Column5096"/>
    <tableColumn id="5116" xr3:uid="{BAEDE5CD-72E4-2F4F-82CD-85E01C7DFC85}" name="Column5097"/>
    <tableColumn id="5117" xr3:uid="{11BA41C9-8257-B748-87E0-B44DD4A14348}" name="Column5098"/>
    <tableColumn id="5118" xr3:uid="{FBDA390D-175F-8C49-8A11-2F91B5796F92}" name="Column5099"/>
    <tableColumn id="5119" xr3:uid="{E02E45FC-2B58-1043-AC1E-579D5F15076D}" name="Column5100"/>
    <tableColumn id="5120" xr3:uid="{1602D10B-4165-AA40-9D82-9704FD5F8996}" name="Column5101"/>
    <tableColumn id="5121" xr3:uid="{6F6E6B04-511C-C04D-9D50-A11381F0DAF3}" name="Column5102"/>
    <tableColumn id="5122" xr3:uid="{EA45E5AF-2496-1441-9382-64B89B5ED53C}" name="Column5103"/>
    <tableColumn id="5123" xr3:uid="{DD549790-25F9-AA41-82B6-07D775A4DCA9}" name="Column5104"/>
    <tableColumn id="5124" xr3:uid="{49391A17-5C1F-C64A-995A-EC6251507ADA}" name="Column5105"/>
    <tableColumn id="5125" xr3:uid="{9C92E637-CF89-934B-82FD-DC67842DC76E}" name="Column5106"/>
    <tableColumn id="5126" xr3:uid="{2C0DF45F-6A52-B74B-A273-C75EABA23822}" name="Column5107"/>
    <tableColumn id="5127" xr3:uid="{6A03C0BA-21A9-DB48-925E-C90058D42C3D}" name="Column5108"/>
    <tableColumn id="5128" xr3:uid="{6BA6660E-5E46-FB40-973F-574222E95669}" name="Column5109"/>
    <tableColumn id="5129" xr3:uid="{3682357F-25B2-4947-9B79-3CEA5AB86DD8}" name="Column5110"/>
    <tableColumn id="5130" xr3:uid="{FC2E0504-A771-9D48-9BAC-CB1B62D569F5}" name="Column5111"/>
    <tableColumn id="5131" xr3:uid="{595C973E-5C47-8343-8BF2-2642C85462C9}" name="Column5112"/>
    <tableColumn id="5132" xr3:uid="{9B28C4C1-2F3B-9C4E-8E8C-06B864BDCE04}" name="Column5113"/>
    <tableColumn id="5133" xr3:uid="{C7C31DF6-4E04-B94E-9084-DE0FC52DEA3E}" name="Column5114"/>
    <tableColumn id="5134" xr3:uid="{913A0B85-17D0-9D4D-A74A-04D6EADBBB9F}" name="Column5115"/>
    <tableColumn id="5135" xr3:uid="{A97322E8-4719-F848-8416-C226A68EBD36}" name="Column5116"/>
    <tableColumn id="5136" xr3:uid="{278970FF-0D26-9B4F-AB76-D7975CED5121}" name="Column5117"/>
    <tableColumn id="5137" xr3:uid="{8A231642-31A6-3248-A3A1-C41933909264}" name="Column5118"/>
    <tableColumn id="5138" xr3:uid="{6BB00DAF-68CA-A94E-9A72-E663DFDF5369}" name="Column5119"/>
    <tableColumn id="5139" xr3:uid="{BA7FB5BE-8F70-F348-A4DC-239EFF00AF72}" name="Column5120"/>
    <tableColumn id="5140" xr3:uid="{A7AD4983-4BC3-394E-993B-EBD6A3D3CA9F}" name="Column5121"/>
    <tableColumn id="5141" xr3:uid="{E72CC9C4-1AE6-F244-98B0-A8D85A54FBB4}" name="Column5122"/>
    <tableColumn id="5142" xr3:uid="{C4939DD4-1B31-9A4A-B241-730D5FC6B183}" name="Column5123"/>
    <tableColumn id="5143" xr3:uid="{CC016A2B-1641-8747-9217-A0CAD1AF013B}" name="Column5124"/>
    <tableColumn id="5144" xr3:uid="{FA94BDA2-7CD3-7C40-9B5A-2FB2DC5A107E}" name="Column5125"/>
    <tableColumn id="5145" xr3:uid="{E5C81F06-0A7D-D24D-A08D-5DA17265502F}" name="Column5126"/>
    <tableColumn id="5146" xr3:uid="{DA6C421C-3C67-354B-86C0-927F5D6BF252}" name="Column5127"/>
    <tableColumn id="5147" xr3:uid="{BF56AA51-68D2-D040-86C4-EEFFE2DD5736}" name="Column5128"/>
    <tableColumn id="5148" xr3:uid="{31BAC4D9-0A2A-6E43-B41E-035FB19AA5A7}" name="Column5129"/>
    <tableColumn id="5149" xr3:uid="{5A32F1DA-1BFE-FB4C-9AA7-D3CB192E9A80}" name="Column5130"/>
    <tableColumn id="5150" xr3:uid="{985EAC52-CD93-274F-8980-B69B5D67B060}" name="Column5131"/>
    <tableColumn id="5151" xr3:uid="{137CB481-FCAC-0743-A702-D1920E131328}" name="Column5132"/>
    <tableColumn id="5152" xr3:uid="{5373DF6E-8AA3-9548-B0B8-A3FE0C19F979}" name="Column5133"/>
    <tableColumn id="5153" xr3:uid="{4FB2AEA8-023F-2F47-80C8-7E87363A3B27}" name="Column5134"/>
    <tableColumn id="5154" xr3:uid="{BE33234C-AC92-7043-93D5-3B9498587267}" name="Column5135"/>
    <tableColumn id="5155" xr3:uid="{1E0A54E3-9249-6446-A30F-BF00EE09695F}" name="Column5136"/>
    <tableColumn id="5156" xr3:uid="{94DB9CC3-939F-6849-BF95-08EAC4A316B1}" name="Column5137"/>
    <tableColumn id="5157" xr3:uid="{F5925853-3CDD-E643-AAB9-C8442C68A792}" name="Column5138"/>
    <tableColumn id="5158" xr3:uid="{3D1D4EE3-EDDD-6841-902A-2FF26979952A}" name="Column5139"/>
    <tableColumn id="5159" xr3:uid="{36D19433-5257-614C-9126-5682DB8C7E33}" name="Column5140"/>
    <tableColumn id="5160" xr3:uid="{07BD0DD0-E3FF-C04F-9400-284B807405B3}" name="Column5141"/>
    <tableColumn id="5161" xr3:uid="{FEC25F32-1DEA-444C-9A38-F8654E4B0BFD}" name="Column5142"/>
    <tableColumn id="5162" xr3:uid="{1264616D-4836-BE49-ABA1-4C2535355365}" name="Column5143"/>
    <tableColumn id="5163" xr3:uid="{723C6BF3-A115-F847-A607-CBA5889A6558}" name="Column5144"/>
    <tableColumn id="5164" xr3:uid="{D100F6FD-1592-7B43-B207-06535FA69E48}" name="Column5145"/>
    <tableColumn id="5165" xr3:uid="{106FD40E-B38A-FD44-A1AA-AEB448C33774}" name="Column5146"/>
    <tableColumn id="5166" xr3:uid="{05C4DF64-B93E-C341-B698-4ED4FC325718}" name="Column5147"/>
    <tableColumn id="5167" xr3:uid="{E246EF31-D347-DB47-A1B7-206719AA3DEF}" name="Column5148"/>
    <tableColumn id="5168" xr3:uid="{DE38DF5C-E62B-784C-8B50-7C5A9AFB9B8D}" name="Column5149"/>
    <tableColumn id="5169" xr3:uid="{A1F5FBF0-56CF-A14C-A1EA-C4882F49533F}" name="Column5150"/>
    <tableColumn id="5170" xr3:uid="{9EEAB006-E8CF-574C-B9A6-45A31DA37384}" name="Column5151"/>
    <tableColumn id="5171" xr3:uid="{9FD482B2-2136-E44C-89FC-75E077F32179}" name="Column5152"/>
    <tableColumn id="5172" xr3:uid="{292462FA-8A80-6C4B-8BFF-FDEE0E08D5BF}" name="Column5153"/>
    <tableColumn id="5173" xr3:uid="{A674522F-4D83-3844-8F23-106401285302}" name="Column5154"/>
    <tableColumn id="5174" xr3:uid="{9DE3C3F1-6F0F-B442-9315-CB1880F8D2DC}" name="Column5155"/>
    <tableColumn id="5175" xr3:uid="{A855BE75-B72F-D34A-B766-F9E2E324CE64}" name="Column5156"/>
    <tableColumn id="5176" xr3:uid="{8F4709CC-0D80-3D4A-98AD-BC084E01AE41}" name="Column5157"/>
    <tableColumn id="5177" xr3:uid="{3B918A6E-ECDF-CE4F-8E29-BFF24C70502A}" name="Column5158"/>
    <tableColumn id="5178" xr3:uid="{B96217A9-5DB9-C04C-BFA1-6429D4D2E2DB}" name="Column5159"/>
    <tableColumn id="5179" xr3:uid="{2C09E18B-3B4F-4C4E-A579-AA892E32EA8E}" name="Column5160"/>
    <tableColumn id="5180" xr3:uid="{55BA68A2-1894-9F49-ACA7-96BCDEA90616}" name="Column5161"/>
    <tableColumn id="5181" xr3:uid="{43109821-4796-5245-8653-DFE081BF4673}" name="Column5162"/>
    <tableColumn id="5182" xr3:uid="{20A424E5-7A2C-9F41-AC63-7FAB72D9F0BF}" name="Column5163"/>
    <tableColumn id="5183" xr3:uid="{059F4A27-E60C-914C-AB09-F01776FB13D1}" name="Column5164"/>
    <tableColumn id="5184" xr3:uid="{A6973318-A29A-974E-9A5C-52BFC783CA17}" name="Column5165"/>
    <tableColumn id="5185" xr3:uid="{E58C9A4B-346B-2945-B71B-0366F47F8AA4}" name="Column5166"/>
    <tableColumn id="5186" xr3:uid="{F666B7FE-60F6-0949-9886-479CC28B51C4}" name="Column5167"/>
    <tableColumn id="5187" xr3:uid="{D4906CE4-1608-6A41-9777-C37BC592EEB3}" name="Column5168"/>
    <tableColumn id="5188" xr3:uid="{A010E5F8-CF60-1E4A-888C-67130D88C958}" name="Column5169"/>
    <tableColumn id="5189" xr3:uid="{7BAE88DC-7DF5-974E-993B-910FB3303F61}" name="Column5170"/>
    <tableColumn id="5190" xr3:uid="{DA50B44A-5906-074B-B919-3DCEF0820905}" name="Column5171"/>
    <tableColumn id="5191" xr3:uid="{0223DDD2-B2EC-3B41-A57C-CE9D6C88A1D9}" name="Column5172"/>
    <tableColumn id="5192" xr3:uid="{868CD181-A616-4246-AEEF-E722B0899911}" name="Column5173"/>
    <tableColumn id="5193" xr3:uid="{CE4AE463-A452-8D46-86A3-7E110B3FF4F8}" name="Column5174"/>
    <tableColumn id="5194" xr3:uid="{3BB8ABB6-D43C-C247-B256-FA7FC75D9F3C}" name="Column5175"/>
    <tableColumn id="5195" xr3:uid="{DB9A9B7F-759B-624B-80C0-77A0C4EAB931}" name="Column5176"/>
    <tableColumn id="5196" xr3:uid="{D0C940F4-91A9-8F43-B515-799EF62DB5C9}" name="Column5177"/>
    <tableColumn id="5197" xr3:uid="{16E43DD1-E3F9-7743-9D5B-3B608221AB8A}" name="Column5178"/>
    <tableColumn id="5198" xr3:uid="{4E9B2D20-8931-644A-A15C-55BE5DE267E0}" name="Column5179"/>
    <tableColumn id="5199" xr3:uid="{F07F643A-F305-7541-A037-A358562113F1}" name="Column5180"/>
    <tableColumn id="5200" xr3:uid="{3E5E1AF5-7FA9-B044-A139-25BE924FB8BF}" name="Column5181"/>
    <tableColumn id="5201" xr3:uid="{85B10F68-515D-984B-ADCB-3402014E944E}" name="Column5182"/>
    <tableColumn id="5202" xr3:uid="{27DA5CA4-BBB9-2347-AA70-8D3AC3F3885C}" name="Column5183"/>
    <tableColumn id="5203" xr3:uid="{F604EB6F-42F8-464A-98AE-DCAC131D91AC}" name="Column5184"/>
    <tableColumn id="5204" xr3:uid="{975008C9-2D2C-A146-A010-F29480C899B8}" name="Column5185"/>
    <tableColumn id="5205" xr3:uid="{C2F245CB-B4A7-4A48-B770-6D81118B97F3}" name="Column5186"/>
    <tableColumn id="5206" xr3:uid="{653E4B7C-A459-3C4F-B70B-78AE484335F6}" name="Column5187"/>
    <tableColumn id="5207" xr3:uid="{54B5EAF7-2074-DF43-89FC-075239F69D69}" name="Column5188"/>
    <tableColumn id="5208" xr3:uid="{2D9A6664-B1B3-2740-9DDA-0779F6D9C3D1}" name="Column5189"/>
    <tableColumn id="5209" xr3:uid="{B57F38EB-5EE7-6940-9074-E5C7282656B5}" name="Column5190"/>
    <tableColumn id="5210" xr3:uid="{1F38F928-69F5-7345-86E3-CDE9B030DF3C}" name="Column5191"/>
    <tableColumn id="5211" xr3:uid="{D24C500A-47A5-7D43-87F7-D137C6D2C210}" name="Column5192"/>
    <tableColumn id="5212" xr3:uid="{30A28F69-153C-8D4C-B0B9-986DC77F1D58}" name="Column5193"/>
    <tableColumn id="5213" xr3:uid="{6E666CB8-6E0E-FC44-A910-289F484D5391}" name="Column5194"/>
    <tableColumn id="5214" xr3:uid="{8FE9D47F-5070-B647-A232-F8A8D151CFE5}" name="Column5195"/>
    <tableColumn id="5215" xr3:uid="{F7A32D18-94E5-A34C-AECC-38F5C81473FD}" name="Column5196"/>
    <tableColumn id="5216" xr3:uid="{A1B10A9B-8CD4-E445-8681-B44A30480D0B}" name="Column5197"/>
    <tableColumn id="5217" xr3:uid="{AF05C64B-E41F-B348-B9A4-A434C8297BC5}" name="Column5198"/>
    <tableColumn id="5218" xr3:uid="{9C5E9836-5932-1E48-B874-9327BC2E588D}" name="Column5199"/>
    <tableColumn id="5219" xr3:uid="{A96E48CA-4BE7-AA41-A695-DDE4CB8BB80B}" name="Column5200"/>
    <tableColumn id="5220" xr3:uid="{09A66FF5-81A3-0045-89DA-D959BA903980}" name="Column5201"/>
    <tableColumn id="5221" xr3:uid="{A188FF14-D3BE-0B4E-A8B4-FC63A48F6510}" name="Column5202"/>
    <tableColumn id="5222" xr3:uid="{56130D2C-402A-2B42-A11D-D353A7AF0FBB}" name="Column5203"/>
    <tableColumn id="5223" xr3:uid="{2CD12DAC-F679-484F-B696-42A3591C32D8}" name="Column5204"/>
    <tableColumn id="5224" xr3:uid="{6A842AFC-E375-6D47-A170-5C0DDCA38F71}" name="Column5205"/>
    <tableColumn id="5225" xr3:uid="{09983A44-81F5-704E-8C61-40CC46464ABE}" name="Column5206"/>
    <tableColumn id="5226" xr3:uid="{34BC0C18-F974-8447-9F45-2D74EB694B94}" name="Column5207"/>
    <tableColumn id="5227" xr3:uid="{010E54F9-739E-4645-BD4B-EC3B99B9E0F7}" name="Column5208"/>
    <tableColumn id="5228" xr3:uid="{3AA1BA55-DBD2-5A4F-8F8D-157828BA1168}" name="Column5209"/>
    <tableColumn id="5229" xr3:uid="{B1E043EC-41AF-5B4C-954C-070A3C2AA257}" name="Column5210"/>
    <tableColumn id="5230" xr3:uid="{1DFBA6B4-3257-0745-AF3A-EA95E8E6BCE0}" name="Column5211"/>
    <tableColumn id="5231" xr3:uid="{2ECAD621-4601-4044-8B3E-2B1F89A6F238}" name="Column5212"/>
    <tableColumn id="5232" xr3:uid="{658EC117-8338-8441-811E-C30C9214AA93}" name="Column5213"/>
    <tableColumn id="5233" xr3:uid="{80EFDD30-4144-3240-9F3B-DDEA4411E555}" name="Column5214"/>
    <tableColumn id="5234" xr3:uid="{70FD5BE2-DBDB-D749-B902-504A2A5AE208}" name="Column5215"/>
    <tableColumn id="5235" xr3:uid="{DCA62F86-EC64-D04C-8CF6-AFB2922CE7B6}" name="Column5216"/>
    <tableColumn id="5236" xr3:uid="{F69F3183-A720-8841-9EB9-6BB2604A4B62}" name="Column5217"/>
    <tableColumn id="5237" xr3:uid="{6E40914C-0FFF-8840-A51D-02283D350388}" name="Column5218"/>
    <tableColumn id="5238" xr3:uid="{666EFB97-B80A-8E4E-90D9-49A1A4D46E8E}" name="Column5219"/>
    <tableColumn id="5239" xr3:uid="{5CCD5F69-B088-714D-A82E-6D4A12AAE86D}" name="Column5220"/>
    <tableColumn id="5240" xr3:uid="{AEDC3D05-B2C0-D24E-BFEE-77417064BED1}" name="Column5221"/>
    <tableColumn id="5241" xr3:uid="{1F91E763-8B73-0943-9C1C-227BD9C38578}" name="Column5222"/>
    <tableColumn id="5242" xr3:uid="{F85D779F-8698-7A44-AD8B-550E95D41105}" name="Column5223"/>
    <tableColumn id="5243" xr3:uid="{BF1F4986-C9D9-FA4D-9709-5F6D9C90FB19}" name="Column5224"/>
    <tableColumn id="5244" xr3:uid="{3C0809EF-79D2-294E-928E-AA9EFB338BB8}" name="Column5225"/>
    <tableColumn id="5245" xr3:uid="{3FD70067-FA3A-1642-B0BC-5CBC007F0F4D}" name="Column5226"/>
    <tableColumn id="5246" xr3:uid="{561D944C-0DB3-704C-9557-226F02ADBF84}" name="Column5227"/>
    <tableColumn id="5247" xr3:uid="{0E423361-A17F-E647-A281-847039A828BC}" name="Column5228"/>
    <tableColumn id="5248" xr3:uid="{EB7DC49A-E9BF-4149-B12C-99C46B063B1F}" name="Column5229"/>
    <tableColumn id="5249" xr3:uid="{6F65FFA4-0F38-D64A-8293-BE13F9F34E10}" name="Column5230"/>
    <tableColumn id="5250" xr3:uid="{6113B30E-C2BF-734D-8955-591ABF4B6D70}" name="Column5231"/>
    <tableColumn id="5251" xr3:uid="{42E66925-A15C-9244-98FB-409222D8CFCC}" name="Column5232"/>
    <tableColumn id="5252" xr3:uid="{2CA03D06-BAE9-B64D-9FEC-9642DD20C77B}" name="Column5233"/>
    <tableColumn id="5253" xr3:uid="{F2B51AC6-56DA-324B-9D1A-1028A7FAAFE7}" name="Column5234"/>
    <tableColumn id="5254" xr3:uid="{0C9BA493-9B52-284A-A298-2FC27F905CDC}" name="Column5235"/>
    <tableColumn id="5255" xr3:uid="{90D6FC23-B13A-5847-8010-A169BB2D0132}" name="Column5236"/>
    <tableColumn id="5256" xr3:uid="{2947338B-79B8-D14C-958F-4EB6E07DA995}" name="Column5237"/>
    <tableColumn id="5257" xr3:uid="{55076511-90C9-0B4B-8D1D-CF3B7DCB3D30}" name="Column5238"/>
    <tableColumn id="5258" xr3:uid="{56A3BFED-1A08-5E4A-8317-433E33C38CF3}" name="Column5239"/>
    <tableColumn id="5259" xr3:uid="{3C42C36B-49B0-3E49-916A-E303490D28ED}" name="Column5240"/>
    <tableColumn id="5260" xr3:uid="{B29D45F6-F02E-E649-8015-2EFF41EA5000}" name="Column5241"/>
    <tableColumn id="5261" xr3:uid="{6DA7DD93-F6BC-CB41-9C6F-42D7651B7CDF}" name="Column5242"/>
    <tableColumn id="5262" xr3:uid="{A6C20C9E-9557-6948-AFC9-DE693366BB5F}" name="Column5243"/>
    <tableColumn id="5263" xr3:uid="{D2C565B8-CF4F-F546-AAF6-DF61EF0FE666}" name="Column5244"/>
    <tableColumn id="5264" xr3:uid="{A8C16E97-1692-5446-9002-785456C46E55}" name="Column5245"/>
    <tableColumn id="5265" xr3:uid="{B8DDAAEC-A248-7F46-A90D-3A6C03649B3E}" name="Column5246"/>
    <tableColumn id="5266" xr3:uid="{09FA3A0F-21F8-6B4E-8EBC-794FF5B74123}" name="Column5247"/>
    <tableColumn id="5267" xr3:uid="{D0372721-1F58-CB4E-A831-C048ACFD33C0}" name="Column5248"/>
    <tableColumn id="5268" xr3:uid="{ED3C7CE3-739A-AC4D-8927-68A2ACD380D6}" name="Column5249"/>
    <tableColumn id="5269" xr3:uid="{B4A70D76-3AA1-6E40-9282-9BA6ACFC0067}" name="Column5250"/>
    <tableColumn id="5270" xr3:uid="{094D9AB1-102A-604E-BB33-77BE3F692896}" name="Column5251"/>
    <tableColumn id="5271" xr3:uid="{CFE2E774-9E04-9847-8045-33212660A6C7}" name="Column5252"/>
    <tableColumn id="5272" xr3:uid="{366C258E-F89E-9B4B-AC21-27B8D3135A97}" name="Column5253"/>
    <tableColumn id="5273" xr3:uid="{12622764-3002-9145-B828-E440570762EB}" name="Column5254"/>
    <tableColumn id="5274" xr3:uid="{F261CDCF-7454-D24A-B833-1D90C7DF0052}" name="Column5255"/>
    <tableColumn id="5275" xr3:uid="{52B81E43-D21E-B947-8251-7249FB773597}" name="Column5256"/>
    <tableColumn id="5276" xr3:uid="{1C433C21-2403-4740-B9A7-53157469E9EF}" name="Column5257"/>
    <tableColumn id="5277" xr3:uid="{024C1779-605A-E044-96D8-DE7640F7D180}" name="Column5258"/>
    <tableColumn id="5278" xr3:uid="{74D3783C-F6A6-6F45-BB2F-59E6C4E7B306}" name="Column5259"/>
    <tableColumn id="5279" xr3:uid="{A529072D-2744-9444-948F-4C44796D1803}" name="Column5260"/>
    <tableColumn id="5280" xr3:uid="{E086B73B-29C2-4842-86F8-0A090521DD72}" name="Column5261"/>
    <tableColumn id="5281" xr3:uid="{EC87779A-A18F-4345-8EFF-19E567A6CFC0}" name="Column5262"/>
    <tableColumn id="5282" xr3:uid="{15F6580F-A878-D245-AE9E-2B21E4048262}" name="Column5263"/>
    <tableColumn id="5283" xr3:uid="{E72BA0EE-DB4A-634F-92F1-9F96080E1DA1}" name="Column5264"/>
    <tableColumn id="5284" xr3:uid="{DCA2E3FB-32F3-C74A-98A0-80AF386C67FD}" name="Column5265"/>
    <tableColumn id="5285" xr3:uid="{96BE9E8D-0949-EC4B-A01A-BE1B79B1E164}" name="Column5266"/>
    <tableColumn id="5286" xr3:uid="{F1D0DDFC-BBF2-5E4D-872A-46AFC9765EEA}" name="Column5267"/>
    <tableColumn id="5287" xr3:uid="{757D2DC4-E2A6-104F-A113-4AB3825691D3}" name="Column5268"/>
    <tableColumn id="5288" xr3:uid="{9C4A8066-490F-C747-A90F-8B32BF2ECCAE}" name="Column5269"/>
    <tableColumn id="5289" xr3:uid="{A66E6FBB-201E-6245-833C-63A3A497096D}" name="Column5270"/>
    <tableColumn id="5290" xr3:uid="{6B39AA96-B952-2A4B-8762-FF99C3306304}" name="Column5271"/>
    <tableColumn id="5291" xr3:uid="{9EFEFFF3-3123-3945-B4F8-E8FDFB205426}" name="Column5272"/>
    <tableColumn id="5292" xr3:uid="{80C2D0D6-DC3A-CE4E-A4C2-A41CE7D558A7}" name="Column5273"/>
    <tableColumn id="5293" xr3:uid="{6F21A387-8E7F-FD49-8655-9633B813862B}" name="Column5274"/>
    <tableColumn id="5294" xr3:uid="{1726BCD5-A625-764B-B0B4-9849653E8F42}" name="Column5275"/>
    <tableColumn id="5295" xr3:uid="{1232B4E8-2469-E94F-B4CF-9869DC4EBA4D}" name="Column5276"/>
    <tableColumn id="5296" xr3:uid="{772621E4-26A4-BB4B-9927-1EA1A17B4547}" name="Column5277"/>
    <tableColumn id="5297" xr3:uid="{097B6136-B0D8-9848-A809-2819C54AE70A}" name="Column5278"/>
    <tableColumn id="5298" xr3:uid="{B3084E30-3BB4-9D4D-AB11-C10FD89BC133}" name="Column5279"/>
    <tableColumn id="5299" xr3:uid="{2E4A7505-B5D7-5642-A7F4-0E51CA9C2ACA}" name="Column5280"/>
    <tableColumn id="5300" xr3:uid="{6BF37AEE-2574-7C4B-B1DC-9703863C97F1}" name="Column5281"/>
    <tableColumn id="5301" xr3:uid="{BCB4DDEA-D3E4-724B-85EE-1292AEFC487B}" name="Column5282"/>
    <tableColumn id="5302" xr3:uid="{614DBF28-B11D-0C41-8070-4433EBD60977}" name="Column5283"/>
    <tableColumn id="5303" xr3:uid="{9D95D2C8-DE51-234D-A55A-AD72699F0F41}" name="Column5284"/>
    <tableColumn id="5304" xr3:uid="{5A496648-C5CB-3944-B7B4-747BE3CAB2A6}" name="Column5285"/>
    <tableColumn id="5305" xr3:uid="{CA40BF38-F3C0-9B4E-90DA-394657E6FC03}" name="Column5286"/>
    <tableColumn id="5306" xr3:uid="{1800EC41-681C-B74A-95D8-B397BB560749}" name="Column5287"/>
    <tableColumn id="5307" xr3:uid="{52CC9488-917D-CA41-9A56-8A83F7F5192B}" name="Column5288"/>
    <tableColumn id="5308" xr3:uid="{8F4C71C7-6813-C14D-AA50-7F64FFA8D2C0}" name="Column5289"/>
    <tableColumn id="5309" xr3:uid="{6D7E0615-F040-324B-AD3F-289EB14E2CFD}" name="Column5290"/>
    <tableColumn id="5310" xr3:uid="{65637E8B-4743-424B-BDC7-A9B998373920}" name="Column5291"/>
    <tableColumn id="5311" xr3:uid="{B1D43362-419A-3E47-9A27-106774827756}" name="Column5292"/>
    <tableColumn id="5312" xr3:uid="{3B45C0B4-147B-D74A-A0A9-4A0D68CD803C}" name="Column5293"/>
    <tableColumn id="5313" xr3:uid="{3DF6E4DB-6D36-B54F-88D1-77910E04373D}" name="Column5294"/>
    <tableColumn id="5314" xr3:uid="{2F77CC34-F70A-1E4C-8DEF-6AD98EF6EFBE}" name="Column5295"/>
    <tableColumn id="5315" xr3:uid="{E89E6571-6461-0648-81CE-9A6974223071}" name="Column5296"/>
    <tableColumn id="5316" xr3:uid="{F2053E34-AA4A-6E49-A5CB-1C496E3853B8}" name="Column5297"/>
    <tableColumn id="5317" xr3:uid="{78CB10BA-2842-F241-A351-DCBFA278FBCD}" name="Column5298"/>
    <tableColumn id="5318" xr3:uid="{E82982B3-FB9F-5247-9057-89FD49A49ED2}" name="Column5299"/>
    <tableColumn id="5319" xr3:uid="{F30F3C60-CBDF-3D4B-919F-0EEC7BBBE24C}" name="Column5300"/>
    <tableColumn id="5320" xr3:uid="{85BE287F-DE15-7641-B6B6-16882C3169F3}" name="Column5301"/>
    <tableColumn id="5321" xr3:uid="{66593588-3435-6E4D-A68B-CB24AFA7127B}" name="Column5302"/>
    <tableColumn id="5322" xr3:uid="{36D6CA91-9A60-9243-99BC-301AA42FF42E}" name="Column5303"/>
    <tableColumn id="5323" xr3:uid="{E2F8D2B5-B4A9-F24B-A824-A80A05100DBE}" name="Column5304"/>
    <tableColumn id="5324" xr3:uid="{EB1C19A7-9616-B14C-829F-EBE0FAE17525}" name="Column5305"/>
    <tableColumn id="5325" xr3:uid="{3157A652-9C19-B04C-BEC4-B5A712AF3AE2}" name="Column5306"/>
    <tableColumn id="5326" xr3:uid="{501421E0-CC08-2242-B16A-5AF85F2E379C}" name="Column5307"/>
    <tableColumn id="5327" xr3:uid="{E12C9536-6141-534C-B432-6461A3B9218E}" name="Column5308"/>
    <tableColumn id="5328" xr3:uid="{FB790B08-5DDA-C648-8185-52A91A9683D4}" name="Column5309"/>
    <tableColumn id="5329" xr3:uid="{39753DDA-96E1-FF43-803A-181230D37540}" name="Column5310"/>
    <tableColumn id="5330" xr3:uid="{13D83272-86C1-9145-BF6D-A7EC2B6DE98A}" name="Column5311"/>
    <tableColumn id="5331" xr3:uid="{042EE29C-CC9E-6B49-BEB7-7EAC398492E7}" name="Column5312"/>
    <tableColumn id="5332" xr3:uid="{AF45760E-B9DC-DF41-B7F3-804185D3600A}" name="Column5313"/>
    <tableColumn id="5333" xr3:uid="{4FF52842-C4BB-C846-8BB9-5759AB30AA94}" name="Column5314"/>
    <tableColumn id="5334" xr3:uid="{9055E50D-D0D7-7744-91CC-FD3D91357B1C}" name="Column5315"/>
    <tableColumn id="5335" xr3:uid="{949AB664-DA60-9548-A428-D684908F6CE1}" name="Column5316"/>
    <tableColumn id="5336" xr3:uid="{EA80F00E-2B38-3245-AB92-52933E6941A7}" name="Column5317"/>
    <tableColumn id="5337" xr3:uid="{31A88328-97B3-B24A-A005-7CEFDD6FF386}" name="Column5318"/>
    <tableColumn id="5338" xr3:uid="{86DACEB5-A5D5-3A4F-BC76-A705074D4707}" name="Column5319"/>
    <tableColumn id="5339" xr3:uid="{D7D8DC73-9530-5F4E-A643-F40FAF043958}" name="Column5320"/>
    <tableColumn id="5340" xr3:uid="{98A55093-0998-9D46-8290-CEF301307087}" name="Column5321"/>
    <tableColumn id="5341" xr3:uid="{E24AD207-449B-B94A-8284-9D06B9D767AA}" name="Column5322"/>
    <tableColumn id="5342" xr3:uid="{BE8A09DD-D64E-8A46-AAC0-8EE85B730131}" name="Column5323"/>
    <tableColumn id="5343" xr3:uid="{FD1FF16C-A39E-4647-B736-2E2AC2B7AB8A}" name="Column5324"/>
    <tableColumn id="5344" xr3:uid="{C502A765-8D65-D04A-B6FF-FF7C03857C57}" name="Column5325"/>
    <tableColumn id="5345" xr3:uid="{6FFE2963-2433-D14D-9B50-3323EC6EE11C}" name="Column5326"/>
    <tableColumn id="5346" xr3:uid="{20CA2840-0697-8A42-9D1F-D15A0684F73C}" name="Column5327"/>
    <tableColumn id="5347" xr3:uid="{0E640C45-A232-474E-AA1D-744EC18D1C42}" name="Column5328"/>
    <tableColumn id="5348" xr3:uid="{7A61DD7A-0785-8B4B-B71A-2E7F3BBDA9D0}" name="Column5329"/>
    <tableColumn id="5349" xr3:uid="{BE90FE87-C778-BB4E-A9BF-5B22F71DE880}" name="Column5330"/>
    <tableColumn id="5350" xr3:uid="{CD3EC326-E264-D742-9914-5763B2A35496}" name="Column5331"/>
    <tableColumn id="5351" xr3:uid="{6C624A84-E623-004F-9D69-D6F4E6F0EFC3}" name="Column5332"/>
    <tableColumn id="5352" xr3:uid="{1E19C370-9211-5749-9427-5AF3C0576B56}" name="Column5333"/>
    <tableColumn id="5353" xr3:uid="{C62AF175-598E-AC42-A7AD-8BFC8092D106}" name="Column5334"/>
    <tableColumn id="5354" xr3:uid="{798F5B81-7F84-8643-963F-0EC84C36C443}" name="Column5335"/>
    <tableColumn id="5355" xr3:uid="{63DF84D6-F2EB-344D-8633-8B5BF6242DD4}" name="Column5336"/>
    <tableColumn id="5356" xr3:uid="{D521350A-4E2B-D549-B32A-2FE52E96BC9C}" name="Column5337"/>
    <tableColumn id="5357" xr3:uid="{7F8871FC-6571-8D43-B649-1E2E6FBDCBB9}" name="Column5338"/>
    <tableColumn id="5358" xr3:uid="{44F87F05-8BF0-9D4D-B0D3-745A04F0CD2A}" name="Column5339"/>
    <tableColumn id="5359" xr3:uid="{E5879A91-C23D-4D4A-873F-954B50988853}" name="Column5340"/>
    <tableColumn id="5360" xr3:uid="{BFFF78B0-1963-334E-8B09-5C740FAC3261}" name="Column5341"/>
    <tableColumn id="5361" xr3:uid="{4545C1B0-F7FD-1E45-B843-2998F60F67C4}" name="Column5342"/>
    <tableColumn id="5362" xr3:uid="{65BA6B14-15ED-1F40-9023-AA0BE21C9758}" name="Column5343"/>
    <tableColumn id="5363" xr3:uid="{1928A7AA-8FA9-E145-8889-B4AEA62753BE}" name="Column5344"/>
    <tableColumn id="5364" xr3:uid="{94AFBDCE-63E3-2844-A8DC-5B3BCCD37A5D}" name="Column5345"/>
    <tableColumn id="5365" xr3:uid="{DBB8120A-B6FC-EB41-98FE-CC17A8F4BB47}" name="Column5346"/>
    <tableColumn id="5366" xr3:uid="{67E67005-DB31-2F48-BEFE-1116C268D462}" name="Column5347"/>
    <tableColumn id="5367" xr3:uid="{3804385D-EA1C-214E-BD92-E012FDF9B3B5}" name="Column5348"/>
    <tableColumn id="5368" xr3:uid="{9E1A8209-3146-9C4C-9D80-486C1C07E1C7}" name="Column5349"/>
    <tableColumn id="5369" xr3:uid="{05AE40C7-9102-9D4B-BB23-121524249E47}" name="Column5350"/>
    <tableColumn id="5370" xr3:uid="{EC2C7584-FAC0-3647-ACA6-C921735A73FB}" name="Column5351"/>
    <tableColumn id="5371" xr3:uid="{795339CB-D3ED-E04C-84D5-E9326933CF19}" name="Column5352"/>
    <tableColumn id="5372" xr3:uid="{EC1B0860-C6BF-2A45-83A6-D5F8A6D97B81}" name="Column5353"/>
    <tableColumn id="5373" xr3:uid="{6A333DC0-C0C9-6247-8745-D936463FE196}" name="Column5354"/>
    <tableColumn id="5374" xr3:uid="{EA201BA8-FE9D-584B-8848-FB332668656F}" name="Column5355"/>
    <tableColumn id="5375" xr3:uid="{413E6089-BD0C-0D43-B776-564B8318772F}" name="Column5356"/>
    <tableColumn id="5376" xr3:uid="{87F95DDD-6748-474B-A9B4-A46CFEC76191}" name="Column5357"/>
    <tableColumn id="5377" xr3:uid="{830A9E7E-6DA2-364B-9203-AB4F4974D40F}" name="Column5358"/>
    <tableColumn id="5378" xr3:uid="{EBCDB379-264F-CC49-B696-3F818D547D57}" name="Column5359"/>
    <tableColumn id="5379" xr3:uid="{0F87E328-3E4C-354F-9FD6-7965A97DA5AC}" name="Column5360"/>
    <tableColumn id="5380" xr3:uid="{F36DF179-F39D-CF45-8474-2954DFE0DE88}" name="Column5361"/>
    <tableColumn id="5381" xr3:uid="{C2B1B326-5879-2645-BC72-EA4532C66A3C}" name="Column5362"/>
    <tableColumn id="5382" xr3:uid="{5EC2FC27-5F72-2E48-8AA0-05D9D98DA999}" name="Column5363"/>
    <tableColumn id="5383" xr3:uid="{63BA5427-95E8-6646-82F2-5E6A6E757070}" name="Column5364"/>
    <tableColumn id="5384" xr3:uid="{1CC93DE6-B1EC-624E-AB7C-3BCF42B67DFC}" name="Column5365"/>
    <tableColumn id="5385" xr3:uid="{B45514D3-3A80-A548-AE16-8E265CFC4CE8}" name="Column5366"/>
    <tableColumn id="5386" xr3:uid="{5B44BEF2-2C59-EC4F-98F0-A3E03E549146}" name="Column5367"/>
    <tableColumn id="5387" xr3:uid="{B3F7ED74-F3E1-D74A-B15E-7DC739EB31B5}" name="Column5368"/>
    <tableColumn id="5388" xr3:uid="{F62CD668-ED48-C941-B214-73C5E8011FB0}" name="Column5369"/>
    <tableColumn id="5389" xr3:uid="{CBB97B2E-8A7D-2040-88ED-A64BEFCA0634}" name="Column5370"/>
    <tableColumn id="5390" xr3:uid="{F753612F-8094-D446-AEE6-D1D0C8CDF0C8}" name="Column5371"/>
    <tableColumn id="5391" xr3:uid="{8FFD6E22-FA10-AC42-8D82-695E611D2F19}" name="Column5372"/>
    <tableColumn id="5392" xr3:uid="{52BCD136-BC97-6440-BFEF-DBB8CE2D7B52}" name="Column5373"/>
    <tableColumn id="5393" xr3:uid="{B7A08519-E309-C341-8D1F-A2B67CAFD42B}" name="Column5374"/>
    <tableColumn id="5394" xr3:uid="{0165B67B-EDDC-FC41-8287-5890C4A45F42}" name="Column5375"/>
    <tableColumn id="5395" xr3:uid="{1A6FBE01-E7E7-7343-9AD5-B5220C8B660D}" name="Column5376"/>
    <tableColumn id="5396" xr3:uid="{09277704-1F75-E545-98FF-4F09A6E4A78D}" name="Column5377"/>
    <tableColumn id="5397" xr3:uid="{D1FB7346-20AC-3E49-AC8A-3A1A1307BC34}" name="Column5378"/>
    <tableColumn id="5398" xr3:uid="{E85BFC60-5A05-B94D-ACEE-822AD63D823B}" name="Column5379"/>
    <tableColumn id="5399" xr3:uid="{2AFA7950-B9B9-5A49-9C02-5A76953F7DF0}" name="Column5380"/>
    <tableColumn id="5400" xr3:uid="{D8E511B9-6918-3148-BB0A-B7FF42AEADB4}" name="Column5381"/>
    <tableColumn id="5401" xr3:uid="{A6E92323-9E1C-6443-8899-C6D98B20AE86}" name="Column5382"/>
    <tableColumn id="5402" xr3:uid="{4693F1AE-83A3-1D46-9BF2-F23509F009D5}" name="Column5383"/>
    <tableColumn id="5403" xr3:uid="{7A714DD1-CE2E-AC41-BB30-8FA313C72A0C}" name="Column5384"/>
    <tableColumn id="5404" xr3:uid="{23214ECD-63B2-C648-805B-78F7814F5A7F}" name="Column5385"/>
    <tableColumn id="5405" xr3:uid="{911EF126-8005-4844-A182-FC9975DB8DF1}" name="Column5386"/>
    <tableColumn id="5406" xr3:uid="{2FF1B13E-F87F-254E-9B07-71B07E181703}" name="Column5387"/>
    <tableColumn id="5407" xr3:uid="{151C05AC-2479-394A-BB94-223166BE974B}" name="Column5388"/>
    <tableColumn id="5408" xr3:uid="{94FBA70B-0F85-C340-8A0F-F72034B03D17}" name="Column5389"/>
    <tableColumn id="5409" xr3:uid="{612D7EF8-971E-CE46-ABA6-6237A0C6853D}" name="Column5390"/>
    <tableColumn id="5410" xr3:uid="{275780A2-91B0-FF4B-836C-EF03EFBB28C3}" name="Column5391"/>
    <tableColumn id="5411" xr3:uid="{536108F9-D4BB-3D4C-9FD9-42DB709AB166}" name="Column5392"/>
    <tableColumn id="5412" xr3:uid="{E9C155C0-BAD1-764E-9016-673A8D134E7B}" name="Column5393"/>
    <tableColumn id="5413" xr3:uid="{8D5575E5-6626-EB4F-9AB9-0073614A2EA2}" name="Column5394"/>
    <tableColumn id="5414" xr3:uid="{90B4FCDA-9D2B-5842-9C48-948460A9AD65}" name="Column5395"/>
    <tableColumn id="5415" xr3:uid="{77EA0FA8-FD42-AD4D-BCD4-E0FE75D978BA}" name="Column5396"/>
    <tableColumn id="5416" xr3:uid="{86B3A8AA-E830-7445-A72F-D3EEACBDA5C0}" name="Column5397"/>
    <tableColumn id="5417" xr3:uid="{F70AD0F6-2484-CE45-B0C5-53104B5C28EC}" name="Column5398"/>
    <tableColumn id="5418" xr3:uid="{D75A4A6C-274A-6447-BD20-EBFD0D46707A}" name="Column5399"/>
    <tableColumn id="5419" xr3:uid="{ED3301DE-40FA-E242-99F0-2C10EC621E3D}" name="Column5400"/>
    <tableColumn id="5420" xr3:uid="{D03902B9-5C90-E348-B3E9-4726794B9ED6}" name="Column5401"/>
    <tableColumn id="5421" xr3:uid="{A88880F1-9C13-4E43-8D60-024799AE2A44}" name="Column5402"/>
    <tableColumn id="5422" xr3:uid="{F3FC54C3-27C9-4840-9F62-692C4AC66B84}" name="Column5403"/>
    <tableColumn id="5423" xr3:uid="{80F19F89-5D1D-1A4A-A4F7-00522D5576F8}" name="Column5404"/>
    <tableColumn id="5424" xr3:uid="{66A16621-ABB1-1549-A26A-EB5389812863}" name="Column5405"/>
    <tableColumn id="5425" xr3:uid="{4D22C484-5CFF-1848-939C-005041C2F4FD}" name="Column5406"/>
    <tableColumn id="5426" xr3:uid="{47E5FD41-F21E-824D-8532-4C5E768AF469}" name="Column5407"/>
    <tableColumn id="5427" xr3:uid="{2BC545D0-10F3-654A-B372-4F9544311855}" name="Column5408"/>
    <tableColumn id="5428" xr3:uid="{1BC8D9B7-B4EA-1246-8E0D-04B185C4341B}" name="Column5409"/>
    <tableColumn id="5429" xr3:uid="{F31CB7E7-B367-9B47-91C1-7FB4E0220A61}" name="Column5410"/>
    <tableColumn id="5430" xr3:uid="{A8DBCF3C-F099-AE41-A395-CFB4FC4D3592}" name="Column5411"/>
    <tableColumn id="5431" xr3:uid="{70676109-98A5-8E45-A9FC-1C3069319301}" name="Column5412"/>
    <tableColumn id="5432" xr3:uid="{9949FA30-660D-AF4F-9073-0DCF3797F60F}" name="Column5413"/>
    <tableColumn id="5433" xr3:uid="{A6C1F9E4-A996-6E4E-B7A6-7AD0E5619FA1}" name="Column5414"/>
    <tableColumn id="5434" xr3:uid="{F1151B83-6C13-1040-ACE5-4891FFD2E40E}" name="Column5415"/>
    <tableColumn id="5435" xr3:uid="{FC7B07C3-EA65-514D-BAE2-07DCCED936D7}" name="Column5416"/>
    <tableColumn id="5436" xr3:uid="{8A2FC4A6-C362-2F42-BC24-83A5E5362AD8}" name="Column5417"/>
    <tableColumn id="5437" xr3:uid="{DF5818F9-E6A9-A54A-ADF6-7BB160EC29E4}" name="Column5418"/>
    <tableColumn id="5438" xr3:uid="{74B16DD0-EF46-9440-B221-D40F9DCC16EF}" name="Column5419"/>
    <tableColumn id="5439" xr3:uid="{E59B3955-23B7-AE41-A665-E649C3A9E9B1}" name="Column5420"/>
    <tableColumn id="5440" xr3:uid="{B2BDA208-A928-3D41-84A3-55D3BC3DED07}" name="Column5421"/>
    <tableColumn id="5441" xr3:uid="{8AB737FB-F67C-1B4B-A6EA-1DAFE61EED7A}" name="Column5422"/>
    <tableColumn id="5442" xr3:uid="{FB0A24A7-49B2-2949-9383-F4224FBE464B}" name="Column5423"/>
    <tableColumn id="5443" xr3:uid="{F4B021A9-BD9C-164F-B07E-616B6184044C}" name="Column5424"/>
    <tableColumn id="5444" xr3:uid="{34529E1A-2FFA-EB4B-B093-58F0D711B4DA}" name="Column5425"/>
    <tableColumn id="5445" xr3:uid="{48018079-6F96-FF42-9BF2-37D92E437E82}" name="Column5426"/>
    <tableColumn id="5446" xr3:uid="{CDA77093-BF82-BC41-832E-3021692B473A}" name="Column5427"/>
    <tableColumn id="5447" xr3:uid="{32835BB4-C38C-3F49-B78E-B6876BE4AD0A}" name="Column5428"/>
    <tableColumn id="5448" xr3:uid="{68CF315C-76C1-4B40-9EF5-80C906F7239B}" name="Column5429"/>
    <tableColumn id="5449" xr3:uid="{963EE01F-1E22-B243-B19F-BD9752B0B2CC}" name="Column5430"/>
    <tableColumn id="5450" xr3:uid="{94DF8040-CB40-724C-957E-1B51313E4708}" name="Column5431"/>
    <tableColumn id="5451" xr3:uid="{80F8D30B-82DC-484F-9A03-EC1D55F9857C}" name="Column5432"/>
    <tableColumn id="5452" xr3:uid="{D8AA4563-2D02-EB42-B13A-40E4A75BEF32}" name="Column5433"/>
    <tableColumn id="5453" xr3:uid="{C2BC2512-2664-5840-A7F0-7C8C3EDB1B8B}" name="Column5434"/>
    <tableColumn id="5454" xr3:uid="{806E5E26-CBE7-AB41-A482-1CF8CA4F005E}" name="Column5435"/>
    <tableColumn id="5455" xr3:uid="{DB942782-9726-7140-B4D0-394E7AE0D50F}" name="Column5436"/>
    <tableColumn id="5456" xr3:uid="{FD7607C9-F5AF-4847-999D-B3D2097E55A0}" name="Column5437"/>
    <tableColumn id="5457" xr3:uid="{B94179B0-D9BE-994A-82FA-33FF006FFE83}" name="Column5438"/>
    <tableColumn id="5458" xr3:uid="{F633E8B1-C6BA-4647-B6D9-E42E5C9384F3}" name="Column5439"/>
    <tableColumn id="5459" xr3:uid="{528F41DC-F629-DE4A-A65D-0484499EF706}" name="Column5440"/>
    <tableColumn id="5460" xr3:uid="{1DE8A29C-A63A-8D4D-8D0C-4A21B66A63B5}" name="Column5441"/>
    <tableColumn id="5461" xr3:uid="{9FC64D4B-2F8B-574F-B9BA-7B98AE43965A}" name="Column5442"/>
    <tableColumn id="5462" xr3:uid="{CF9394F5-540F-9845-9801-1FB71087C5EE}" name="Column5443"/>
    <tableColumn id="5463" xr3:uid="{83EEBBA4-A8ED-494F-A858-B9AFB6657BDF}" name="Column5444"/>
    <tableColumn id="5464" xr3:uid="{3F209A52-8D80-914E-A938-380786B163B8}" name="Column5445"/>
    <tableColumn id="5465" xr3:uid="{4E4B68B8-8B81-404A-A154-17C695BFEBAA}" name="Column5446"/>
    <tableColumn id="5466" xr3:uid="{18BF4B12-B6C5-A44C-820E-C21784D4C9CF}" name="Column5447"/>
    <tableColumn id="5467" xr3:uid="{4F32C940-56AB-E742-98A8-2A625C95BBF6}" name="Column5448"/>
    <tableColumn id="5468" xr3:uid="{95E3DA80-EB34-FE4E-841F-739B2B65EDD2}" name="Column5449"/>
    <tableColumn id="5469" xr3:uid="{C4DBEDCC-B200-B848-A3F5-46AD2E78710F}" name="Column5450"/>
    <tableColumn id="5470" xr3:uid="{434E43AD-0A96-FD46-B090-51BD05F3296F}" name="Column5451"/>
    <tableColumn id="5471" xr3:uid="{B58EBF30-A8D9-BE4A-81B5-97754CCE1E62}" name="Column5452"/>
    <tableColumn id="5472" xr3:uid="{52CE045F-DFBA-8C4A-A10B-3DF631EA54ED}" name="Column5453"/>
    <tableColumn id="5473" xr3:uid="{0518F996-E5AB-0B4A-B29F-90923B4E4B98}" name="Column5454"/>
    <tableColumn id="5474" xr3:uid="{BCB7D42F-01DE-0D48-BE85-1382812DE174}" name="Column5455"/>
    <tableColumn id="5475" xr3:uid="{1E43E1EF-2161-CD4A-B11A-28104B163454}" name="Column5456"/>
    <tableColumn id="5476" xr3:uid="{15151BBD-4930-4B4D-9EAE-43BA07993FEB}" name="Column5457"/>
    <tableColumn id="5477" xr3:uid="{31B21CFD-5B25-9543-9D3F-4A8EBBAE5B94}" name="Column5458"/>
    <tableColumn id="5478" xr3:uid="{F1DA4954-CE2C-7141-9B98-E5FF1CE2F250}" name="Column5459"/>
    <tableColumn id="5479" xr3:uid="{34205674-C431-674C-B295-5D94A5336878}" name="Column5460"/>
    <tableColumn id="5480" xr3:uid="{3AAB0887-1209-A646-85DA-768BECA57F7D}" name="Column5461"/>
    <tableColumn id="5481" xr3:uid="{4A156CBE-7DCB-074C-BCB4-A96B9FE1CA78}" name="Column5462"/>
    <tableColumn id="5482" xr3:uid="{25CB9D19-A9DE-D94B-AB67-C499C5FD574B}" name="Column5463"/>
    <tableColumn id="5483" xr3:uid="{BF122836-B9FA-9747-87AE-B4A8CA37A84E}" name="Column5464"/>
    <tableColumn id="5484" xr3:uid="{28BE2151-89C1-9D49-8A2E-B2533E6D46A4}" name="Column5465"/>
    <tableColumn id="5485" xr3:uid="{225A87CA-3D6E-0C44-BC68-CDE5996ADE7C}" name="Column5466"/>
    <tableColumn id="5486" xr3:uid="{273F96F0-A309-894B-8D6E-CCBA1689CA9C}" name="Column5467"/>
    <tableColumn id="5487" xr3:uid="{A25CD125-C3AC-3F46-A2FF-33BFB2304633}" name="Column5468"/>
    <tableColumn id="5488" xr3:uid="{757A76CE-6EFC-344B-904F-8921E082077E}" name="Column5469"/>
    <tableColumn id="5489" xr3:uid="{7D195BC3-AF47-7A47-B5E2-171F7B9F6D2D}" name="Column5470"/>
    <tableColumn id="5490" xr3:uid="{E9EF7B3A-168F-8E45-95D7-5D4195BFF807}" name="Column5471"/>
    <tableColumn id="5491" xr3:uid="{DF685101-43AC-7244-882C-F40703CA0610}" name="Column5472"/>
    <tableColumn id="5492" xr3:uid="{3905D9A6-E18F-BC4C-93CB-1D72A3015376}" name="Column5473"/>
    <tableColumn id="5493" xr3:uid="{B0844294-516E-0A43-A2D1-B3DDB72D41E2}" name="Column5474"/>
    <tableColumn id="5494" xr3:uid="{560DB260-11BB-CD41-866E-30D3404A8F3D}" name="Column5475"/>
    <tableColumn id="5495" xr3:uid="{CAAC9F1F-B781-6943-B8F0-5F3EC03CB762}" name="Column5476"/>
    <tableColumn id="5496" xr3:uid="{D3A32A71-3981-0449-AD25-B7EE7A148A39}" name="Column5477"/>
    <tableColumn id="5497" xr3:uid="{24BDB412-98B6-C44F-BA86-E74B3FEB0798}" name="Column5478"/>
    <tableColumn id="5498" xr3:uid="{3AE4EA52-949E-E746-ADA4-B4400667A9D1}" name="Column5479"/>
    <tableColumn id="5499" xr3:uid="{3C9CD104-40F8-FA47-BA0F-F10B8F56B022}" name="Column5480"/>
    <tableColumn id="5500" xr3:uid="{017F00BA-F6D5-3E4E-BB38-97A0E2F4089A}" name="Column5481"/>
    <tableColumn id="5501" xr3:uid="{542F4C53-24CB-384E-9516-93279F6FC31D}" name="Column5482"/>
    <tableColumn id="5502" xr3:uid="{E62788C4-1FDF-2D43-B7C3-BAE13B176AEC}" name="Column5483"/>
    <tableColumn id="5503" xr3:uid="{9AB9324E-0A34-CF4A-B6A9-E13ECFC81735}" name="Column5484"/>
    <tableColumn id="5504" xr3:uid="{226BAFF0-CD98-1A42-8F07-2FCFBD9B0C3F}" name="Column5485"/>
    <tableColumn id="5505" xr3:uid="{93C7B1AE-7369-4544-9D83-952E30E9A656}" name="Column5486"/>
    <tableColumn id="5506" xr3:uid="{27457CBD-9B6C-DC4F-B38A-C9737522BB41}" name="Column5487"/>
    <tableColumn id="5507" xr3:uid="{B4E57820-6AD2-C547-9BE5-DB5D71DF87E4}" name="Column5488"/>
    <tableColumn id="5508" xr3:uid="{8A8831DD-EA9D-694B-A292-756DCE4A979E}" name="Column5489"/>
    <tableColumn id="5509" xr3:uid="{2E3B092A-4544-6D48-ADF7-88DEFDDC3BAF}" name="Column5490"/>
    <tableColumn id="5510" xr3:uid="{F94DF4D0-4269-A447-AD4D-82C296C2A697}" name="Column5491"/>
    <tableColumn id="5511" xr3:uid="{2A6C7E8B-62CB-8548-BA33-DD4670237B12}" name="Column5492"/>
    <tableColumn id="5512" xr3:uid="{86E563BC-AC79-FE40-8BE7-476A705A134B}" name="Column5493"/>
    <tableColumn id="5513" xr3:uid="{0B4624D5-7B92-AF4B-B50C-C9FA885C5A1E}" name="Column5494"/>
    <tableColumn id="5514" xr3:uid="{D08F4094-8A90-8845-96B5-F0BBDF606D7E}" name="Column5495"/>
    <tableColumn id="5515" xr3:uid="{35EAB8A0-F69D-2F40-960F-D07B9F8B6404}" name="Column5496"/>
    <tableColumn id="5516" xr3:uid="{C27E1A3E-E094-B64E-A39B-58F21F1D4A18}" name="Column5497"/>
    <tableColumn id="5517" xr3:uid="{24F6665C-7BC0-164C-AC1C-16E0DA78913B}" name="Column5498"/>
    <tableColumn id="5518" xr3:uid="{826D72B1-8E9B-194C-99AB-4A0FF2B86F0B}" name="Column5499"/>
    <tableColumn id="5519" xr3:uid="{9DD0579F-FD6F-DF45-918F-813ABBABEDC3}" name="Column5500"/>
    <tableColumn id="5520" xr3:uid="{98D9D277-3A73-E84B-A535-007AB7558DCD}" name="Column5501"/>
    <tableColumn id="5521" xr3:uid="{0261C756-0EF4-1C47-B1AB-ECC4395DAF47}" name="Column5502"/>
    <tableColumn id="5522" xr3:uid="{A74F6B9D-3482-D44C-BE81-5048AEFF18EF}" name="Column5503"/>
    <tableColumn id="5523" xr3:uid="{B31BB455-E8F5-964C-A68B-2AE6CD4A3047}" name="Column5504"/>
    <tableColumn id="5524" xr3:uid="{471D9290-EB2F-BD49-BC0C-9CBD2CBD75D4}" name="Column5505"/>
    <tableColumn id="5525" xr3:uid="{8396BAA4-FB50-2F49-AA76-99AC2C1DD4B6}" name="Column5506"/>
    <tableColumn id="5526" xr3:uid="{E53A299F-228B-F645-9412-497D53E115E0}" name="Column5507"/>
    <tableColumn id="5527" xr3:uid="{CE728058-890D-6E46-849D-9037CCE01EB5}" name="Column5508"/>
    <tableColumn id="5528" xr3:uid="{F9CEB719-FA39-444B-87BA-E692E6CE4C97}" name="Column5509"/>
    <tableColumn id="5529" xr3:uid="{52BFCB2C-7A40-744D-B55A-BE1F6456DCA6}" name="Column5510"/>
    <tableColumn id="5530" xr3:uid="{714A0A62-9484-B34F-89FE-F62E573DFD09}" name="Column5511"/>
    <tableColumn id="5531" xr3:uid="{48A2F772-3CFC-9A48-8D3A-F26D81C5C151}" name="Column5512"/>
    <tableColumn id="5532" xr3:uid="{C1995EAE-CD71-5C42-83C8-5B6DE9EBB620}" name="Column5513"/>
    <tableColumn id="5533" xr3:uid="{5E85C747-9BAA-ED49-84CE-04CDDFA7D1FB}" name="Column5514"/>
    <tableColumn id="5534" xr3:uid="{ABAE9500-7A37-6944-913F-75CD05A81CA4}" name="Column5515"/>
    <tableColumn id="5535" xr3:uid="{CA5380BB-BC90-EF4F-A327-91E8B149F316}" name="Column5516"/>
    <tableColumn id="5536" xr3:uid="{77019C44-A5AD-2B47-A72E-5661C9F1375D}" name="Column5517"/>
    <tableColumn id="5537" xr3:uid="{DD10F065-EBE3-5946-AAD5-BE123A818479}" name="Column5518"/>
    <tableColumn id="5538" xr3:uid="{44D1E77B-5851-1E4F-86D2-7F07915C7821}" name="Column5519"/>
    <tableColumn id="5539" xr3:uid="{C8A50AA4-1772-7C40-8772-989CBB9B4628}" name="Column5520"/>
    <tableColumn id="5540" xr3:uid="{89350ED0-B386-A049-8B29-E49C4C5A8718}" name="Column5521"/>
    <tableColumn id="5541" xr3:uid="{5038EB90-6B69-B741-905A-C8C2AB185D44}" name="Column5522"/>
    <tableColumn id="5542" xr3:uid="{AF79DF3E-61DC-EE47-ADFF-AEE490291C31}" name="Column5523"/>
    <tableColumn id="5543" xr3:uid="{16A70CCB-B2D7-5945-89E3-33DB007118B7}" name="Column5524"/>
    <tableColumn id="5544" xr3:uid="{E3776AEF-B492-214A-A11F-4665C482ABDC}" name="Column5525"/>
    <tableColumn id="5545" xr3:uid="{334F53CF-799B-8B4D-A8C0-42016B9A35BD}" name="Column5526"/>
    <tableColumn id="5546" xr3:uid="{F151A6B4-1B30-664E-AD0A-210836CF13E2}" name="Column5527"/>
    <tableColumn id="5547" xr3:uid="{31D02C7F-6C5E-2049-BF04-0F63E4782B9A}" name="Column5528"/>
    <tableColumn id="5548" xr3:uid="{DE1ABB78-7CA4-F343-9B46-6606BA752287}" name="Column5529"/>
    <tableColumn id="5549" xr3:uid="{7E806504-2CB1-174A-8D1D-FB7E1D27051C}" name="Column5530"/>
    <tableColumn id="5550" xr3:uid="{02FC87A0-E000-AC43-823C-388A423BD86B}" name="Column5531"/>
    <tableColumn id="5551" xr3:uid="{A1A796DA-90C3-3349-A2F5-D247C4086D04}" name="Column5532"/>
    <tableColumn id="5552" xr3:uid="{3B3636F6-7E92-AC4D-95BC-AB1C6E7DA0D9}" name="Column5533"/>
    <tableColumn id="5553" xr3:uid="{0821BDB1-BF9E-3949-BFE2-CAF4576667AB}" name="Column5534"/>
    <tableColumn id="5554" xr3:uid="{EA9840D5-456E-1A43-8DFD-3C040E05101A}" name="Column5535"/>
    <tableColumn id="5555" xr3:uid="{9F11C300-94F6-FD4C-B274-EBF740DF8D87}" name="Column5536"/>
    <tableColumn id="5556" xr3:uid="{0E9B920A-2DD2-2C40-BDF4-A75D6E6D4233}" name="Column5537"/>
    <tableColumn id="5557" xr3:uid="{80974DE6-FA28-FF46-8F1C-06BC82DD0D2B}" name="Column5538"/>
    <tableColumn id="5558" xr3:uid="{72CD1FA3-C8DE-C949-A98A-A6E0537D6B64}" name="Column5539"/>
    <tableColumn id="5559" xr3:uid="{AC19198A-D133-1341-A84C-D3178F04A579}" name="Column5540"/>
    <tableColumn id="5560" xr3:uid="{579483A7-629A-5449-8CE2-9649115EEBEB}" name="Column5541"/>
    <tableColumn id="5561" xr3:uid="{7563330A-69F0-F848-82EC-C820F5C0E949}" name="Column5542"/>
    <tableColumn id="5562" xr3:uid="{1CCD4096-DD1C-7A4B-90F7-6880E79AD536}" name="Column5543"/>
    <tableColumn id="5563" xr3:uid="{28117577-16BB-CD4C-B24F-EFAFE8F183E2}" name="Column5544"/>
    <tableColumn id="5564" xr3:uid="{24891F5D-0A76-9948-8688-5269259FC83C}" name="Column5545"/>
    <tableColumn id="5565" xr3:uid="{EFB3FC47-5277-4B40-B269-CBB015B2FC21}" name="Column5546"/>
    <tableColumn id="5566" xr3:uid="{FD724AE7-F99A-0A4D-95A4-3E835B8CC481}" name="Column5547"/>
    <tableColumn id="5567" xr3:uid="{9A60EA7B-C20D-A24F-8B38-3D4ED69AB3F4}" name="Column5548"/>
    <tableColumn id="5568" xr3:uid="{5A8BD23F-E8B4-544E-A848-2A418C8A3CFD}" name="Column5549"/>
    <tableColumn id="5569" xr3:uid="{E8803B51-C62E-C147-918F-9CD97E839C58}" name="Column5550"/>
    <tableColumn id="5570" xr3:uid="{D9317311-5109-CF46-8427-371F1B3C4261}" name="Column5551"/>
    <tableColumn id="5571" xr3:uid="{0DF4168C-9A59-7C42-AB02-F29B93111983}" name="Column5552"/>
    <tableColumn id="5572" xr3:uid="{7F8F53F2-3A90-4A42-B475-3EC251321D9B}" name="Column5553"/>
    <tableColumn id="5573" xr3:uid="{CB2DC5EE-D218-A741-959F-81AE667CA6C8}" name="Column5554"/>
    <tableColumn id="5574" xr3:uid="{55E8109B-6A76-F842-9AAD-A1486E11D9C4}" name="Column5555"/>
    <tableColumn id="5575" xr3:uid="{A96656F9-20E5-3C43-8B74-78A009651306}" name="Column5556"/>
    <tableColumn id="5576" xr3:uid="{0123360D-FD47-0341-817F-A1891E08B551}" name="Column5557"/>
    <tableColumn id="5577" xr3:uid="{BFE92661-9415-4C4C-855E-B8C5E82A75BB}" name="Column5558"/>
    <tableColumn id="5578" xr3:uid="{B02E2E21-9FC5-E14A-904C-246AED3B255C}" name="Column5559"/>
    <tableColumn id="5579" xr3:uid="{8D403756-8398-0940-83C1-AD6C45B67090}" name="Column5560"/>
    <tableColumn id="5580" xr3:uid="{28E450DD-6EF8-7348-9334-A4D076672993}" name="Column5561"/>
    <tableColumn id="5581" xr3:uid="{5119B078-77E0-0D40-B6D8-078D8FAC80E0}" name="Column5562"/>
    <tableColumn id="5582" xr3:uid="{6A66320B-09CD-E843-A23F-488D0504D007}" name="Column5563"/>
    <tableColumn id="5583" xr3:uid="{4D883F73-4DFF-A74D-8129-60E674FB8F2F}" name="Column5564"/>
    <tableColumn id="5584" xr3:uid="{090A2284-190B-2A49-B3FD-2AF9B93F97C5}" name="Column5565"/>
    <tableColumn id="5585" xr3:uid="{201D95AD-0693-EB42-B1FA-5984BFEC17EB}" name="Column5566"/>
    <tableColumn id="5586" xr3:uid="{BE7B3AD4-DF21-C046-BCE0-83F0D3AFEF26}" name="Column5567"/>
    <tableColumn id="5587" xr3:uid="{C8F2F28A-814C-BF4D-A71A-7C51DF827158}" name="Column5568"/>
    <tableColumn id="5588" xr3:uid="{149E258E-CE2D-ED4F-8B6A-49FE21402122}" name="Column5569"/>
    <tableColumn id="5589" xr3:uid="{37EA007E-A99E-2548-9466-9E25F5DF29F0}" name="Column5570"/>
    <tableColumn id="5590" xr3:uid="{98839266-EFF3-594D-B9AF-6588906E8BF2}" name="Column5571"/>
    <tableColumn id="5591" xr3:uid="{A8C131F0-BB5E-0A47-A5D0-A07127F68987}" name="Column5572"/>
    <tableColumn id="5592" xr3:uid="{BF261864-5D91-CF4E-87A5-73686C9A1FE2}" name="Column5573"/>
    <tableColumn id="5593" xr3:uid="{48B2D980-62C1-5C47-AA0A-0D3B96E26113}" name="Column5574"/>
    <tableColumn id="5594" xr3:uid="{D69FE66D-FDB4-B441-8C43-C3CB108319AB}" name="Column5575"/>
    <tableColumn id="5595" xr3:uid="{EE15204B-DA7B-CE4B-8E29-F89729C06432}" name="Column5576"/>
    <tableColumn id="5596" xr3:uid="{D5BD802D-A39A-AE45-A2C1-9CC3A92DFFFA}" name="Column5577"/>
    <tableColumn id="5597" xr3:uid="{2D2255E1-918F-CD4A-805F-D63D83783F8E}" name="Column5578"/>
    <tableColumn id="5598" xr3:uid="{75A89E83-A18C-4E4E-87BA-C427D12A8B93}" name="Column5579"/>
    <tableColumn id="5599" xr3:uid="{1F31B830-1D12-574A-92E5-CB7617DFCAEE}" name="Column5580"/>
    <tableColumn id="5600" xr3:uid="{0BA15EAF-34D6-0F41-B872-AD70AC4801AC}" name="Column5581"/>
    <tableColumn id="5601" xr3:uid="{9234D34A-2B78-2E49-8A14-DD9F284A4320}" name="Column5582"/>
    <tableColumn id="5602" xr3:uid="{A6449C9B-D5A2-3747-B10A-BE4AE4A53947}" name="Column5583"/>
    <tableColumn id="5603" xr3:uid="{957454DD-EB2F-9349-99D6-AC281963602E}" name="Column5584"/>
    <tableColumn id="5604" xr3:uid="{26E236B5-5779-994D-89F1-2484BE875B46}" name="Column5585"/>
    <tableColumn id="5605" xr3:uid="{C76E9B3F-D146-B04D-B20A-6556D7BDA6AC}" name="Column5586"/>
    <tableColumn id="5606" xr3:uid="{7E4BA95D-3657-4848-9506-8D82A8E42422}" name="Column5587"/>
    <tableColumn id="5607" xr3:uid="{D793CE85-230A-7644-81DC-44A858394E8E}" name="Column5588"/>
    <tableColumn id="5608" xr3:uid="{33B05F78-85EB-8E4A-91D8-8F2C117FC6C6}" name="Column5589"/>
    <tableColumn id="5609" xr3:uid="{01C24F66-36D1-EB48-8BA9-0EB80531BCED}" name="Column5590"/>
    <tableColumn id="5610" xr3:uid="{FB9DB51C-1E23-B24A-B6B3-F6310173FBAE}" name="Column5591"/>
    <tableColumn id="5611" xr3:uid="{C79F4D27-42D0-6E40-87C6-C86A624163F7}" name="Column5592"/>
    <tableColumn id="5612" xr3:uid="{43F84558-F705-8541-8364-5274727FC510}" name="Column5593"/>
    <tableColumn id="5613" xr3:uid="{10FB7370-BCFC-3C4F-88A3-6EE195BBB3F7}" name="Column5594"/>
    <tableColumn id="5614" xr3:uid="{12409570-1496-154A-B4AD-B71F1E35C630}" name="Column5595"/>
    <tableColumn id="5615" xr3:uid="{88B01A49-33AF-FC42-B81A-D49E4033057C}" name="Column5596"/>
    <tableColumn id="5616" xr3:uid="{45CE4B70-6F9D-394C-B841-726BB38C9914}" name="Column5597"/>
    <tableColumn id="5617" xr3:uid="{4F69D319-C51E-D143-AA6E-D53D1D9479B7}" name="Column5598"/>
    <tableColumn id="5618" xr3:uid="{0CAF651F-4DD3-354B-B7C7-54D84A409BE0}" name="Column5599"/>
    <tableColumn id="5619" xr3:uid="{6886E360-75E2-7C4A-ADB1-74B297CE9787}" name="Column5600"/>
    <tableColumn id="5620" xr3:uid="{5E6491B0-0F3F-1E4D-BA47-3D7E5B64ACFA}" name="Column5601"/>
    <tableColumn id="5621" xr3:uid="{FA558571-BB14-7149-A32D-F2B0F4C8B7A0}" name="Column5602"/>
    <tableColumn id="5622" xr3:uid="{4E61A854-E538-F448-9482-2D6314DFBD32}" name="Column5603"/>
    <tableColumn id="5623" xr3:uid="{0F7850C7-367A-3E47-B710-F27A6CF78DE0}" name="Column5604"/>
    <tableColumn id="5624" xr3:uid="{20E794BD-E49B-3A40-9A0C-53301897DD51}" name="Column5605"/>
    <tableColumn id="5625" xr3:uid="{7537214F-772B-5745-BC88-FA949D0B1EE6}" name="Column5606"/>
    <tableColumn id="5626" xr3:uid="{C090B5E7-321A-474E-889D-64E04708D1C9}" name="Column5607"/>
    <tableColumn id="5627" xr3:uid="{CEE07160-0A5D-5D46-91DE-867D15676E9D}" name="Column5608"/>
    <tableColumn id="5628" xr3:uid="{33178960-9312-5D46-823C-E4DC4C89A2D8}" name="Column5609"/>
    <tableColumn id="5629" xr3:uid="{F653B58F-96B2-A342-A3A1-A56E951F8CF5}" name="Column5610"/>
    <tableColumn id="5630" xr3:uid="{C45DC7B9-C10D-FF48-BBCB-0C250D05CDFF}" name="Column5611"/>
    <tableColumn id="5631" xr3:uid="{ADEB81A3-8006-2C45-A357-948E1547D962}" name="Column5612"/>
    <tableColumn id="5632" xr3:uid="{263D1493-F0AC-DA4C-A53D-ED2C4ECA5D3F}" name="Column5613"/>
    <tableColumn id="5633" xr3:uid="{D24667C6-A218-144B-9456-E2FA6A14FF3C}" name="Column5614"/>
    <tableColumn id="5634" xr3:uid="{3E32D9B8-EADF-0641-AA54-5C59337FF166}" name="Column5615"/>
    <tableColumn id="5635" xr3:uid="{F029E247-4B64-AC48-9636-F64FD62CBEB3}" name="Column5616"/>
    <tableColumn id="5636" xr3:uid="{DF6FAFF4-7120-524E-84F4-F1E4C826D042}" name="Column5617"/>
    <tableColumn id="5637" xr3:uid="{890AB26F-5C94-C74C-A223-F8451869478D}" name="Column5618"/>
    <tableColumn id="5638" xr3:uid="{610EBBD5-7B2E-0448-94E7-29535EFEF91B}" name="Column5619"/>
    <tableColumn id="5639" xr3:uid="{4B47E4FE-1701-6340-A660-FCD13DB9782B}" name="Column5620"/>
    <tableColumn id="5640" xr3:uid="{1894620D-FE7F-6E47-8B9A-05990001B3F2}" name="Column5621"/>
    <tableColumn id="5641" xr3:uid="{B0CE8E86-F0B3-C548-AF57-07526F210091}" name="Column5622"/>
    <tableColumn id="5642" xr3:uid="{34E1FD78-7FD7-1741-A951-249E207E6AB8}" name="Column5623"/>
    <tableColumn id="5643" xr3:uid="{44361885-352A-1B4A-AB73-0A92210B352F}" name="Column5624"/>
    <tableColumn id="5644" xr3:uid="{A451DCC7-32BA-044E-A8BD-943DD8E7324B}" name="Column5625"/>
    <tableColumn id="5645" xr3:uid="{5A6E883A-29A5-4A43-B247-494F479EDD67}" name="Column5626"/>
    <tableColumn id="5646" xr3:uid="{C5590164-EE8E-7447-8513-596F8C8822B7}" name="Column5627"/>
    <tableColumn id="5647" xr3:uid="{55A56892-74B3-F443-8009-6F09B163BF99}" name="Column5628"/>
    <tableColumn id="5648" xr3:uid="{CCF12501-0E42-9F48-821F-A98EA5B0C18A}" name="Column5629"/>
    <tableColumn id="5649" xr3:uid="{B56AFAD1-42C3-B646-969D-28062F75134E}" name="Column5630"/>
    <tableColumn id="5650" xr3:uid="{EC5890B5-208B-3D4E-9FB1-C195F59C928F}" name="Column5631"/>
    <tableColumn id="5651" xr3:uid="{79C137BF-2232-7F4B-8BDB-1388813A159C}" name="Column5632"/>
    <tableColumn id="5652" xr3:uid="{FA9AB28E-7481-5A43-9526-3A6DEB9A3D15}" name="Column5633"/>
    <tableColumn id="5653" xr3:uid="{8D97B331-695D-8B42-81A5-0F978A8BB707}" name="Column5634"/>
    <tableColumn id="5654" xr3:uid="{84BD95F7-A94D-DD45-AF67-7D6962252964}" name="Column5635"/>
    <tableColumn id="5655" xr3:uid="{759660AA-57EC-054F-9343-BC451CEA97B9}" name="Column5636"/>
    <tableColumn id="5656" xr3:uid="{F4D40EEC-9A3D-BE41-AA49-CE86A2FFFE0B}" name="Column5637"/>
    <tableColumn id="5657" xr3:uid="{B6E9C3A1-4286-3741-B17C-C8AAD3393BAB}" name="Column5638"/>
    <tableColumn id="5658" xr3:uid="{E67AD07D-E6C2-4941-8031-7BE0D11F0632}" name="Column5639"/>
    <tableColumn id="5659" xr3:uid="{3FC0A66A-96FE-554A-B7C5-856C61D6C7CC}" name="Column5640"/>
    <tableColumn id="5660" xr3:uid="{471A5EEE-991D-3B48-8826-2886FEB0AFAA}" name="Column5641"/>
    <tableColumn id="5661" xr3:uid="{3627EE65-C1CA-9249-9803-9BDA0405CB28}" name="Column5642"/>
    <tableColumn id="5662" xr3:uid="{5051F6A4-F28A-F445-9F4B-2F97B1D2B4E5}" name="Column5643"/>
    <tableColumn id="5663" xr3:uid="{88A13DDF-45B3-F94A-AC72-2DFF2B60C6E1}" name="Column5644"/>
    <tableColumn id="5664" xr3:uid="{52DD3F26-E4F7-5449-A12B-344C5A6624D5}" name="Column5645"/>
    <tableColumn id="5665" xr3:uid="{7FF6EF7A-17AE-8A4F-BEBA-ED99F93BA94A}" name="Column5646"/>
    <tableColumn id="5666" xr3:uid="{51571D27-C683-624B-A89E-F541E173708F}" name="Column5647"/>
    <tableColumn id="5667" xr3:uid="{D7AC1C8D-C0B7-A24D-847B-43751B39E94D}" name="Column5648"/>
    <tableColumn id="5668" xr3:uid="{8F9238A5-E793-564D-AA5A-7C50DB96F40D}" name="Column5649"/>
    <tableColumn id="5669" xr3:uid="{BC1E97A5-FB3A-CC4A-A999-D68A1527C501}" name="Column5650"/>
    <tableColumn id="5670" xr3:uid="{99F176DC-3F2C-8F45-B23F-C8CAC7C45D6F}" name="Column5651"/>
    <tableColumn id="5671" xr3:uid="{BE489173-2B3D-0A46-91CF-970121C8FA4E}" name="Column5652"/>
    <tableColumn id="5672" xr3:uid="{DB8348B4-74D5-5C4C-830B-871C743D8487}" name="Column5653"/>
    <tableColumn id="5673" xr3:uid="{81D6C25D-1A62-DA4E-B139-DD5D85B07B04}" name="Column5654"/>
    <tableColumn id="5674" xr3:uid="{D7E4AA42-6F04-8942-BC20-EA4C6A2C82E9}" name="Column5655"/>
    <tableColumn id="5675" xr3:uid="{D59C4485-CB67-A14F-B5B3-2A8C0491F985}" name="Column5656"/>
    <tableColumn id="5676" xr3:uid="{C3FBDC8C-7695-2D42-A230-F5EECCDEC5FA}" name="Column5657"/>
    <tableColumn id="5677" xr3:uid="{17D19D92-F1E2-4A48-B8DF-0DEBD3FB4492}" name="Column5658"/>
    <tableColumn id="5678" xr3:uid="{DA8B8CEA-E867-CC4E-9186-FF87014A183A}" name="Column5659"/>
    <tableColumn id="5679" xr3:uid="{18464816-1A15-FD4A-A020-35EBEFAA8179}" name="Column5660"/>
    <tableColumn id="5680" xr3:uid="{54D2C44B-B8B1-904D-A91C-0CF66716F2A5}" name="Column5661"/>
    <tableColumn id="5681" xr3:uid="{4187E8D2-BE6D-CA41-A9D5-65EC9FF94182}" name="Column5662"/>
    <tableColumn id="5682" xr3:uid="{6836EFD0-35E2-FC4A-A833-BBAC3A0EA33C}" name="Column5663"/>
    <tableColumn id="5683" xr3:uid="{A21DD4C9-34E1-7642-B4DE-F2CDE1129B6F}" name="Column5664"/>
    <tableColumn id="5684" xr3:uid="{7A89E814-C039-6844-954A-426FD3C66670}" name="Column5665"/>
    <tableColumn id="5685" xr3:uid="{421C47D7-A4D4-C343-A8B1-051A440F8141}" name="Column5666"/>
    <tableColumn id="5686" xr3:uid="{5EF3063A-C95F-D74E-B5BB-8350A8E1ED0B}" name="Column5667"/>
    <tableColumn id="5687" xr3:uid="{98BBAE8F-D404-5645-A8C6-ABFACCC1A420}" name="Column5668"/>
    <tableColumn id="5688" xr3:uid="{0C6D82BA-CBAB-954F-9CA3-CDEF3E8F5166}" name="Column5669"/>
    <tableColumn id="5689" xr3:uid="{6EDC5558-0052-444A-A22C-8050DFD7EF1E}" name="Column5670"/>
    <tableColumn id="5690" xr3:uid="{10FEED83-E555-A64D-9641-56CA81D29328}" name="Column5671"/>
    <tableColumn id="5691" xr3:uid="{FCE3FB56-438C-FE42-9E67-7EF9682F62D3}" name="Column5672"/>
    <tableColumn id="5692" xr3:uid="{D95B36F8-3161-6246-837D-553C081760E1}" name="Column5673"/>
    <tableColumn id="5693" xr3:uid="{1612FE11-244F-234E-8331-C7F1C23A2037}" name="Column5674"/>
    <tableColumn id="5694" xr3:uid="{51E6CA68-C1FF-574D-888D-8D033424583C}" name="Column5675"/>
    <tableColumn id="5695" xr3:uid="{6686B2CA-229C-F54B-9326-EDC955ACD5C8}" name="Column5676"/>
    <tableColumn id="5696" xr3:uid="{1F4E9BF4-9037-9549-B59A-0B11C7364F41}" name="Column5677"/>
    <tableColumn id="5697" xr3:uid="{D6B62BAC-5BAC-E14C-B695-E2BFEBC0807B}" name="Column5678"/>
    <tableColumn id="5698" xr3:uid="{267860A7-3119-434E-B5FD-9F53FD841DC7}" name="Column5679"/>
    <tableColumn id="5699" xr3:uid="{B817B3B3-B863-9D43-AF44-C54D5D3CFE7A}" name="Column5680"/>
    <tableColumn id="5700" xr3:uid="{94C668ED-6617-CA41-8AA2-7AF1999E174C}" name="Column5681"/>
    <tableColumn id="5701" xr3:uid="{1E3B903E-02D6-8D49-8218-E797A84EE5E3}" name="Column5682"/>
    <tableColumn id="5702" xr3:uid="{1BD13FFF-BEB5-2B44-9760-9559E85B9D20}" name="Column5683"/>
    <tableColumn id="5703" xr3:uid="{E2D9C359-9113-9D4C-9316-6873236A71F8}" name="Column5684"/>
    <tableColumn id="5704" xr3:uid="{BD227A48-1453-734B-BAD3-16C7FDE66905}" name="Column5685"/>
    <tableColumn id="5705" xr3:uid="{C6D86D88-9487-024F-B74B-B065C35B2254}" name="Column5686"/>
    <tableColumn id="5706" xr3:uid="{891F44EA-DE79-5E43-8EFC-0590A41CAEF8}" name="Column5687"/>
    <tableColumn id="5707" xr3:uid="{BAD40E1E-702E-1C46-930E-52F425C1CE42}" name="Column5688"/>
    <tableColumn id="5708" xr3:uid="{8465BBCC-77B5-8F48-8750-3B877E8CAADB}" name="Column5689"/>
    <tableColumn id="5709" xr3:uid="{4EC2D645-DA7D-E846-89C7-F9ACCE641975}" name="Column5690"/>
    <tableColumn id="5710" xr3:uid="{E4463F93-3C5E-9A4E-A4D6-E2DE396BB169}" name="Column5691"/>
    <tableColumn id="5711" xr3:uid="{4A8335BA-3FEE-2E46-B7B4-3FC649D03573}" name="Column5692"/>
    <tableColumn id="5712" xr3:uid="{8799DD13-9B1F-5F40-8D7C-821B102F78FC}" name="Column5693"/>
    <tableColumn id="5713" xr3:uid="{EA389F98-3B00-394A-83B3-CB21758BE3A4}" name="Column5694"/>
    <tableColumn id="5714" xr3:uid="{D23C3424-5BD5-1544-B47C-CFF833C628C7}" name="Column5695"/>
    <tableColumn id="5715" xr3:uid="{46E3B014-4DA7-C343-8F03-635EC714B4B6}" name="Column5696"/>
    <tableColumn id="5716" xr3:uid="{F60BEA9B-64AD-8F41-A433-D716247125A3}" name="Column5697"/>
    <tableColumn id="5717" xr3:uid="{5154C798-14B0-814A-BB5F-B9A7226E0D5E}" name="Column5698"/>
    <tableColumn id="5718" xr3:uid="{EF61187F-B0F8-874F-9545-B87B98C0A92F}" name="Column5699"/>
    <tableColumn id="5719" xr3:uid="{D6FE5BD9-E38C-A84A-A166-D5D6EBFAFD0C}" name="Column5700"/>
    <tableColumn id="5720" xr3:uid="{CD9BEEC6-89B3-3547-B85A-CF8B9F6ECA27}" name="Column5701"/>
    <tableColumn id="5721" xr3:uid="{446877CE-A54E-E94C-BDD1-32BAAE44FC4B}" name="Column5702"/>
    <tableColumn id="5722" xr3:uid="{57A0FBF7-7E8D-A34E-B5D8-56C5AD6CE62A}" name="Column5703"/>
    <tableColumn id="5723" xr3:uid="{2CD8F95E-F5B6-B243-9B93-4B71EDD38221}" name="Column5704"/>
    <tableColumn id="5724" xr3:uid="{DFE40B36-8D08-6344-9177-D1CB69BA3C28}" name="Column5705"/>
    <tableColumn id="5725" xr3:uid="{8790B03B-F6D1-CD41-85DC-5D5C87025CE3}" name="Column5706"/>
    <tableColumn id="5726" xr3:uid="{06E58122-BECC-D741-977D-E32DD3351BA9}" name="Column5707"/>
    <tableColumn id="5727" xr3:uid="{4534E7B1-2AFE-7A42-9729-C2AB8576A72A}" name="Column5708"/>
    <tableColumn id="5728" xr3:uid="{7B814836-015D-D746-BF21-76591CB5F291}" name="Column5709"/>
    <tableColumn id="5729" xr3:uid="{D3523A18-68FA-774A-850A-088F0301BB69}" name="Column5710"/>
    <tableColumn id="5730" xr3:uid="{35E1D444-9553-B44C-8721-FC43C76B7489}" name="Column5711"/>
    <tableColumn id="5731" xr3:uid="{3D5C8C24-1C92-0A47-91B5-88DE4E350EC1}" name="Column5712"/>
    <tableColumn id="5732" xr3:uid="{9130A819-C308-0648-8223-E61A4CE0D9FE}" name="Column5713"/>
    <tableColumn id="5733" xr3:uid="{90E1C1F0-193C-C943-8C03-C9B4D132DFA6}" name="Column5714"/>
    <tableColumn id="5734" xr3:uid="{6DA87235-8B54-FB4E-B209-4BB01CB48A07}" name="Column5715"/>
    <tableColumn id="5735" xr3:uid="{1F3E454E-ED07-584E-9A14-2DB521677545}" name="Column5716"/>
    <tableColumn id="5736" xr3:uid="{0A70A4E9-535D-F84B-96BD-E59BDB625D0D}" name="Column5717"/>
    <tableColumn id="5737" xr3:uid="{00A5813C-C614-3441-8B7E-205079DF830E}" name="Column5718"/>
    <tableColumn id="5738" xr3:uid="{D966B5D4-052E-0A49-88E0-2253ED8009EC}" name="Column5719"/>
    <tableColumn id="5739" xr3:uid="{24F0D3E1-8395-0347-9972-73D8C6AC8EF9}" name="Column5720"/>
    <tableColumn id="5740" xr3:uid="{A29705F3-ADB2-754A-9B00-C8E0449DDD0E}" name="Column5721"/>
    <tableColumn id="5741" xr3:uid="{AE5AAB61-E8B3-204E-A4C8-122969B665FB}" name="Column5722"/>
    <tableColumn id="5742" xr3:uid="{3B6F151D-F957-AB41-B9BA-5C894BE939FF}" name="Column5723"/>
    <tableColumn id="5743" xr3:uid="{4EB9C48A-C7BF-E344-A925-7FE2EB6B0CB8}" name="Column5724"/>
    <tableColumn id="5744" xr3:uid="{09DB6163-257F-2246-8823-970D5F211156}" name="Column5725"/>
    <tableColumn id="5745" xr3:uid="{594542F4-C986-1F46-9554-414A2B5293C0}" name="Column5726"/>
    <tableColumn id="5746" xr3:uid="{894DA7B0-61DA-A149-A3D7-5E31DA921970}" name="Column5727"/>
    <tableColumn id="5747" xr3:uid="{A2BC901E-71B7-6F46-B3DB-7E18FB7EA6BB}" name="Column5728"/>
    <tableColumn id="5748" xr3:uid="{47DAC7D1-7094-CD42-A982-E1548647AABC}" name="Column5729"/>
    <tableColumn id="5749" xr3:uid="{59A28FD2-147A-B047-AB2B-E10B629CAA55}" name="Column5730"/>
    <tableColumn id="5750" xr3:uid="{4A306E6B-0AFF-B642-BC50-EDA394141214}" name="Column5731"/>
    <tableColumn id="5751" xr3:uid="{0226F48F-811F-B14F-8453-39BAC7D3D28E}" name="Column5732"/>
    <tableColumn id="5752" xr3:uid="{C33023CA-39A6-1745-9C10-FE11E5971F92}" name="Column5733"/>
    <tableColumn id="5753" xr3:uid="{B63D5FCF-5B5A-7D4F-AC2E-4DA4F916794F}" name="Column5734"/>
    <tableColumn id="5754" xr3:uid="{70945D92-232A-1840-A7D7-F05BE138ABCA}" name="Column5735"/>
    <tableColumn id="5755" xr3:uid="{3D6B0494-4143-A448-A16F-D6DCF0E0C032}" name="Column5736"/>
    <tableColumn id="5756" xr3:uid="{8DC12541-544C-9041-B091-8A6F916856F5}" name="Column5737"/>
    <tableColumn id="5757" xr3:uid="{F6DB5345-7003-734E-AA74-C163095D9BFC}" name="Column5738"/>
    <tableColumn id="5758" xr3:uid="{76B1B52D-1B0A-FB4E-BE59-F07666ED843F}" name="Column5739"/>
    <tableColumn id="5759" xr3:uid="{F83F170E-052F-EB4C-8513-6BEEA16E9EDC}" name="Column5740"/>
    <tableColumn id="5760" xr3:uid="{28A61546-BBA7-B04D-A13E-F41D86F3BB9E}" name="Column5741"/>
    <tableColumn id="5761" xr3:uid="{3FBC1FB7-E75A-194A-9FFE-6DD9ED994D92}" name="Column5742"/>
    <tableColumn id="5762" xr3:uid="{39B6E61C-D337-3F43-82BF-75CDECB724C7}" name="Column5743"/>
    <tableColumn id="5763" xr3:uid="{7950E467-0042-8044-BABD-AF2AB34EF60F}" name="Column5744"/>
    <tableColumn id="5764" xr3:uid="{955BA24D-40ED-604F-9BA3-8C00E0F558B7}" name="Column5745"/>
    <tableColumn id="5765" xr3:uid="{C4E4E010-A49E-6945-85C5-B44ACEC592B8}" name="Column5746"/>
    <tableColumn id="5766" xr3:uid="{B51E4FEC-BC29-D040-9A1B-9A056EB42BB0}" name="Column5747"/>
    <tableColumn id="5767" xr3:uid="{5AC5322D-CB78-C04F-8E3A-686540C7D95D}" name="Column5748"/>
    <tableColumn id="5768" xr3:uid="{DD77DA57-F15D-3742-9C10-F9639F6F71E3}" name="Column5749"/>
    <tableColumn id="5769" xr3:uid="{18A120D7-87EF-9242-A771-36ED165DE9E1}" name="Column5750"/>
    <tableColumn id="5770" xr3:uid="{FE860CE3-3872-D448-ABC7-C5061939632F}" name="Column5751"/>
    <tableColumn id="5771" xr3:uid="{EE93E4A3-B140-E34A-B2F8-4EC072D2014A}" name="Column5752"/>
    <tableColumn id="5772" xr3:uid="{1BC54F6F-EDFD-9F41-91BE-B086D5ED9C8A}" name="Column5753"/>
    <tableColumn id="5773" xr3:uid="{77024EB3-38EE-AA42-91F6-B4AEE6BB2189}" name="Column5754"/>
    <tableColumn id="5774" xr3:uid="{CFD837FA-715C-434D-81B3-3B866F0AFE5F}" name="Column5755"/>
    <tableColumn id="5775" xr3:uid="{80AB5069-E410-A24F-95B2-A3F6F7E3F0EB}" name="Column5756"/>
    <tableColumn id="5776" xr3:uid="{39488845-5E33-C843-B2F2-84FC65B18A0C}" name="Column5757"/>
    <tableColumn id="5777" xr3:uid="{8F117E50-8B97-8842-B092-1F6793D4803F}" name="Column5758"/>
    <tableColumn id="5778" xr3:uid="{C749F9AA-44CF-F842-931D-4219E11E09EB}" name="Column5759"/>
    <tableColumn id="5779" xr3:uid="{BD03AF05-4113-EF4C-8E8A-29CF57EF768E}" name="Column5760"/>
    <tableColumn id="5780" xr3:uid="{33931FA3-6D1A-9B46-965C-57D0C410FADD}" name="Column5761"/>
    <tableColumn id="5781" xr3:uid="{2E3C1F3C-8270-8747-94E2-32155907AD42}" name="Column5762"/>
    <tableColumn id="5782" xr3:uid="{42CE98AD-DD56-4849-9400-1D0A76FFF4E4}" name="Column5763"/>
    <tableColumn id="5783" xr3:uid="{34058509-EBEE-1241-8074-8AFB786910E5}" name="Column5764"/>
    <tableColumn id="5784" xr3:uid="{87676E3E-7B18-A141-9B8E-3F5CBB429D92}" name="Column5765"/>
    <tableColumn id="5785" xr3:uid="{2C242FC9-E4E4-1047-82C6-19CE5052313D}" name="Column5766"/>
    <tableColumn id="5786" xr3:uid="{16ABEBA6-A145-4E47-99E3-E05BDAD0EA88}" name="Column5767"/>
    <tableColumn id="5787" xr3:uid="{BBEA1334-7CA5-4049-B5EA-D8FBD5BD92E1}" name="Column5768"/>
    <tableColumn id="5788" xr3:uid="{5386C88B-9F6E-1B4B-9C22-ECEC1875815E}" name="Column5769"/>
    <tableColumn id="5789" xr3:uid="{EC54BE20-77AC-5F4F-97C3-16382D67F3CD}" name="Column5770"/>
    <tableColumn id="5790" xr3:uid="{BA62CD0F-A9BF-4343-9ABC-1DCA12F6CE99}" name="Column5771"/>
    <tableColumn id="5791" xr3:uid="{37B7BCF8-E330-FD47-B315-C88E5ECF6614}" name="Column5772"/>
    <tableColumn id="5792" xr3:uid="{809B3798-0C09-8C45-88AF-6498D377E1A8}" name="Column5773"/>
    <tableColumn id="5793" xr3:uid="{79A41AAB-5EF3-3D4E-8F9E-5C4D23475810}" name="Column5774"/>
    <tableColumn id="5794" xr3:uid="{AE99321D-CC8C-DB4E-B1E3-E41FBD41BBDD}" name="Column5775"/>
    <tableColumn id="5795" xr3:uid="{ADA485FC-34A6-5C44-80D6-2A55E020DD65}" name="Column5776"/>
    <tableColumn id="5796" xr3:uid="{EE067D8B-0D3C-E747-A658-52E74C0583D7}" name="Column5777"/>
    <tableColumn id="5797" xr3:uid="{AA647C1A-4F2D-EF49-93E6-431FD735BBBD}" name="Column5778"/>
    <tableColumn id="5798" xr3:uid="{29721E8B-C68E-9F4B-B9E2-AC9C74938E90}" name="Column5779"/>
    <tableColumn id="5799" xr3:uid="{A9D0E712-01BE-A348-8D57-41531184F0C2}" name="Column5780"/>
    <tableColumn id="5800" xr3:uid="{31715DEC-4A9B-4649-9398-17549F50B334}" name="Column5781"/>
    <tableColumn id="5801" xr3:uid="{B393F985-5D9D-E349-AC3A-334A4E581D75}" name="Column5782"/>
    <tableColumn id="5802" xr3:uid="{DD82366E-2B31-914E-90FB-B88A7A9EAF12}" name="Column5783"/>
    <tableColumn id="5803" xr3:uid="{4D738E8D-5500-1347-BC59-18450AFA7B9C}" name="Column5784"/>
    <tableColumn id="5804" xr3:uid="{92A9F542-E118-F744-873D-8C21E992AC4A}" name="Column5785"/>
    <tableColumn id="5805" xr3:uid="{38F793D3-3A32-2243-BC0D-5B53AC9252F4}" name="Column5786"/>
    <tableColumn id="5806" xr3:uid="{FA84CD8F-392B-B544-A4EC-4B8AED3D4C68}" name="Column5787"/>
    <tableColumn id="5807" xr3:uid="{0053719E-EBBA-2148-A7BC-AECC491C92CC}" name="Column5788"/>
    <tableColumn id="5808" xr3:uid="{00BF19A4-10B9-C846-813A-4D122573D9FE}" name="Column5789"/>
    <tableColumn id="5809" xr3:uid="{6455B974-A82A-1C41-AF2A-D472D64D4AC5}" name="Column5790"/>
    <tableColumn id="5810" xr3:uid="{A6F48456-ED3E-CD48-A99A-6CA122CD62BF}" name="Column5791"/>
    <tableColumn id="5811" xr3:uid="{6743B24C-BA6C-1346-AF2C-157634E5EA95}" name="Column5792"/>
    <tableColumn id="5812" xr3:uid="{081DEFB1-B62D-E940-9574-E2824F51C189}" name="Column5793"/>
    <tableColumn id="5813" xr3:uid="{503E7F20-A1B8-DE4C-AFFB-049B9EA0511F}" name="Column5794"/>
    <tableColumn id="5814" xr3:uid="{C0369D73-ED1B-FE4F-B33C-F07A560E8637}" name="Column5795"/>
    <tableColumn id="5815" xr3:uid="{404FCAFD-D58E-6D4B-920B-6C6F1EF8D493}" name="Column5796"/>
    <tableColumn id="5816" xr3:uid="{0F6275E0-0BB0-1649-925F-0F67AA44C58A}" name="Column5797"/>
    <tableColumn id="5817" xr3:uid="{06EEEF64-14E0-D147-8C00-43B76884E3F1}" name="Column5798"/>
    <tableColumn id="5818" xr3:uid="{3B2EF650-388A-3B4B-9959-2E5DFA1BC353}" name="Column5799"/>
    <tableColumn id="5819" xr3:uid="{FE1B5647-55DA-6B41-A828-97A1CFA8695E}" name="Column5800"/>
    <tableColumn id="5820" xr3:uid="{8881BA04-0F31-AE4A-9300-86A95E47B10D}" name="Column5801"/>
    <tableColumn id="5821" xr3:uid="{291F94D8-6B1A-ED4C-9FF5-48ADED098FC7}" name="Column5802"/>
    <tableColumn id="5822" xr3:uid="{FE522CAA-8BD4-3D45-B5E3-72F7A27AE80B}" name="Column5803"/>
    <tableColumn id="5823" xr3:uid="{485A2EB0-45AE-7F47-884D-95F807718179}" name="Column5804"/>
    <tableColumn id="5824" xr3:uid="{17613944-F051-D24B-B18A-C37EA7F13712}" name="Column5805"/>
    <tableColumn id="5825" xr3:uid="{170E42A7-0C8C-724B-A51C-FD844850EA29}" name="Column5806"/>
    <tableColumn id="5826" xr3:uid="{E0E4537E-466F-C14E-A4DB-636259021306}" name="Column5807"/>
    <tableColumn id="5827" xr3:uid="{CB204591-6A89-8342-9CC2-5C75A0131943}" name="Column5808"/>
    <tableColumn id="5828" xr3:uid="{BF95DCA5-86AB-804F-99CB-A40FCD0F4350}" name="Column5809"/>
    <tableColumn id="5829" xr3:uid="{D6CC95FB-AC34-8749-BADD-966873A4EFE7}" name="Column5810"/>
    <tableColumn id="5830" xr3:uid="{42838BCB-DD3B-5540-ACF3-BC9864A9FD8D}" name="Column5811"/>
    <tableColumn id="5831" xr3:uid="{F9A1EC9B-87FB-7844-A579-D766F02466AA}" name="Column5812"/>
    <tableColumn id="5832" xr3:uid="{3A5D8FB0-70E6-AC4C-BE0F-5AFE67D9BABB}" name="Column5813"/>
    <tableColumn id="5833" xr3:uid="{A9E0712F-D356-0C49-9E28-941558069CA9}" name="Column5814"/>
    <tableColumn id="5834" xr3:uid="{9F916B2B-02BB-2C42-A75A-4CF1B903BD05}" name="Column5815"/>
    <tableColumn id="5835" xr3:uid="{D8DF322A-1B7B-A143-8A8D-17CB3FC495A8}" name="Column5816"/>
    <tableColumn id="5836" xr3:uid="{94044590-0B77-2242-A7C4-E360E616DDC4}" name="Column5817"/>
    <tableColumn id="5837" xr3:uid="{6C2F9C18-797D-DF47-9CA4-653A730C0773}" name="Column5818"/>
    <tableColumn id="5838" xr3:uid="{57875959-952F-D340-B7B2-BA5CC9FDBACF}" name="Column5819"/>
    <tableColumn id="5839" xr3:uid="{03DFD547-9A5F-B841-9801-02ACA78365DE}" name="Column5820"/>
    <tableColumn id="5840" xr3:uid="{16DCA0CD-4A9E-E14D-BF5B-132CA0A63519}" name="Column5821"/>
    <tableColumn id="5841" xr3:uid="{104AE33B-F8FC-BA47-ABCD-19C94707A78B}" name="Column5822"/>
    <tableColumn id="5842" xr3:uid="{176B6493-989C-694D-B44B-4B72F895C718}" name="Column5823"/>
    <tableColumn id="5843" xr3:uid="{FF8E8FFB-6D0F-F44B-BD79-A1EAE750719E}" name="Column5824"/>
    <tableColumn id="5844" xr3:uid="{07313C00-03BB-B84E-A36B-069E8263FF0D}" name="Column5825"/>
    <tableColumn id="5845" xr3:uid="{3A38B043-6BCB-AA4D-B158-36B7A81C0ED0}" name="Column5826"/>
    <tableColumn id="5846" xr3:uid="{9E73B8E9-ED19-9F4C-BCEA-588292726FBB}" name="Column5827"/>
    <tableColumn id="5847" xr3:uid="{82D726AC-BC97-3D4E-88D0-A65DE1ACF81D}" name="Column5828"/>
    <tableColumn id="5848" xr3:uid="{B03114B1-29A0-CE43-90D1-4A0B2C3471BD}" name="Column5829"/>
    <tableColumn id="5849" xr3:uid="{90A24C90-76DE-724B-9554-649A9404FF50}" name="Column5830"/>
    <tableColumn id="5850" xr3:uid="{D24DCF58-0623-8449-B05B-9CF194E9EA5F}" name="Column5831"/>
    <tableColumn id="5851" xr3:uid="{A12F36AD-FECC-0347-9F70-EFAB849F44D3}" name="Column5832"/>
    <tableColumn id="5852" xr3:uid="{BAED02E6-BB4A-D84E-BF54-1A69E1BAC59B}" name="Column5833"/>
    <tableColumn id="5853" xr3:uid="{D9467788-45A1-0945-A2D8-E47661A0AA4F}" name="Column5834"/>
    <tableColumn id="5854" xr3:uid="{4A178FCB-5625-CD42-A520-3C7D16326065}" name="Column5835"/>
    <tableColumn id="5855" xr3:uid="{569CA429-913D-154A-B558-31682502C4FB}" name="Column5836"/>
    <tableColumn id="5856" xr3:uid="{2F68710F-8357-3F4B-823D-328AF5F80354}" name="Column5837"/>
    <tableColumn id="5857" xr3:uid="{00EFBDB2-3116-F740-A850-53B4ECBE8287}" name="Column5838"/>
    <tableColumn id="5858" xr3:uid="{AB688675-ADFF-E94B-B40F-AF4ACC862E43}" name="Column5839"/>
    <tableColumn id="5859" xr3:uid="{C678112B-694C-EC4E-A856-25AEFC629F1F}" name="Column5840"/>
    <tableColumn id="5860" xr3:uid="{843973D1-BFBE-844A-AE44-022270C9ACE6}" name="Column5841"/>
    <tableColumn id="5861" xr3:uid="{4BFF92E9-9AAE-284A-AFBB-25B84977E419}" name="Column5842"/>
    <tableColumn id="5862" xr3:uid="{9E470B6B-94C9-3140-9742-FD0F1A77C802}" name="Column5843"/>
    <tableColumn id="5863" xr3:uid="{A9C15748-FC02-0F40-B1E0-28B641A9E68F}" name="Column5844"/>
    <tableColumn id="5864" xr3:uid="{01D4A1FE-A55D-FA40-BB2A-A0F4C0882149}" name="Column5845"/>
    <tableColumn id="5865" xr3:uid="{349F74EB-9256-F141-BEAD-2F56DB084203}" name="Column5846"/>
    <tableColumn id="5866" xr3:uid="{B1135697-66A3-0040-BA3A-98877E4C02E8}" name="Column5847"/>
    <tableColumn id="5867" xr3:uid="{652B30F9-FEEA-A641-9C2F-0FBACE390642}" name="Column5848"/>
    <tableColumn id="5868" xr3:uid="{54176AC8-8143-8342-91DE-5B4887C68B76}" name="Column5849"/>
    <tableColumn id="5869" xr3:uid="{7C03523D-FB3E-F446-8BAF-760DEBE83092}" name="Column5850"/>
    <tableColumn id="5870" xr3:uid="{3E8F0AF1-40D8-0E46-ADDE-4BCC4F7ABD6D}" name="Column5851"/>
    <tableColumn id="5871" xr3:uid="{5D218672-958D-394F-94FC-14C3F6EFC460}" name="Column5852"/>
    <tableColumn id="5872" xr3:uid="{94345E96-32F5-0744-99AE-75B0BE0EEFF9}" name="Column5853"/>
    <tableColumn id="5873" xr3:uid="{B971D498-557D-4844-AEB7-C3533C72DEC1}" name="Column5854"/>
    <tableColumn id="5874" xr3:uid="{2BE8E60C-6BD9-2743-A60D-0C000135E7AA}" name="Column5855"/>
    <tableColumn id="5875" xr3:uid="{8DDCE4BE-D566-3247-BF04-2FBFC61712B5}" name="Column5856"/>
    <tableColumn id="5876" xr3:uid="{2B1E1093-D26C-824A-AFD4-D65AACDF69D1}" name="Column5857"/>
    <tableColumn id="5877" xr3:uid="{3F738751-508B-1E47-989C-5EA450E90123}" name="Column5858"/>
    <tableColumn id="5878" xr3:uid="{015B44C2-6408-314C-BC87-463F62211F4F}" name="Column5859"/>
    <tableColumn id="5879" xr3:uid="{6F297CEF-0D73-E94E-92A7-CE6A32A7BC3D}" name="Column5860"/>
    <tableColumn id="5880" xr3:uid="{1D2C3F07-4B3D-314C-9AEE-D56670EBDAEE}" name="Column5861"/>
    <tableColumn id="5881" xr3:uid="{F4E908D5-9B30-BF42-B675-35259C9FFA34}" name="Column5862"/>
    <tableColumn id="5882" xr3:uid="{9EB258A2-61D0-2C4F-B707-5C6AB17DA157}" name="Column5863"/>
    <tableColumn id="5883" xr3:uid="{94B89839-0364-CE4B-B352-3CC3C3B2AAA2}" name="Column5864"/>
    <tableColumn id="5884" xr3:uid="{26BD9EA7-0764-A342-BFA8-10910D84DE81}" name="Column5865"/>
    <tableColumn id="5885" xr3:uid="{7E511B6E-2A85-E843-AF68-010766031CB0}" name="Column5866"/>
    <tableColumn id="5886" xr3:uid="{1D6DDC43-B893-ED47-8C4D-E39D0DD847BD}" name="Column5867"/>
    <tableColumn id="5887" xr3:uid="{FF46954B-E9E0-4540-BB20-FDC3A067D7AB}" name="Column5868"/>
    <tableColumn id="5888" xr3:uid="{4C0D6160-1F72-5945-8883-BB0842E90D0A}" name="Column5869"/>
    <tableColumn id="5889" xr3:uid="{90FD9195-4AEB-5640-8969-A091F1E58B72}" name="Column5870"/>
    <tableColumn id="5890" xr3:uid="{CC7E902D-2B50-D147-8D6D-914E29DA83CE}" name="Column5871"/>
    <tableColumn id="5891" xr3:uid="{45CF111E-1EB4-1A47-940D-A3D43F67E22D}" name="Column5872"/>
    <tableColumn id="5892" xr3:uid="{1E985ABC-FE8A-9B45-96C6-FC385B6B52A8}" name="Column5873"/>
    <tableColumn id="5893" xr3:uid="{F38742E5-DF55-A841-94FE-2A576EBE138E}" name="Column5874"/>
    <tableColumn id="5894" xr3:uid="{61E38344-64D1-904E-8CD1-94DC9D4D4276}" name="Column5875"/>
    <tableColumn id="5895" xr3:uid="{A2B2EB6C-594C-6B4E-AECC-5F6E8F119C78}" name="Column5876"/>
    <tableColumn id="5896" xr3:uid="{64C7111F-3998-9246-A090-EC93D15C3AE4}" name="Column5877"/>
    <tableColumn id="5897" xr3:uid="{72869436-434D-E04A-A3DA-E98C015FE0AB}" name="Column5878"/>
    <tableColumn id="5898" xr3:uid="{DAE6D757-D16B-EB48-9411-BA6BACD175B2}" name="Column5879"/>
    <tableColumn id="5899" xr3:uid="{4AF1EA93-856D-4F43-BD4A-2743B12D4740}" name="Column5880"/>
    <tableColumn id="5900" xr3:uid="{DA4261C2-70E0-8C46-994E-F7D64A794BE0}" name="Column5881"/>
    <tableColumn id="5901" xr3:uid="{F11D18CE-BA9F-9B4C-B130-C24B283DCE1F}" name="Column5882"/>
    <tableColumn id="5902" xr3:uid="{16F7377D-8276-1D4B-9441-FDB588AE9466}" name="Column5883"/>
    <tableColumn id="5903" xr3:uid="{1AAFE51B-F557-5940-89B7-83DD195F8CAC}" name="Column5884"/>
    <tableColumn id="5904" xr3:uid="{4AA195D3-2B18-DB47-87A1-23AD3FCEF35D}" name="Column5885"/>
    <tableColumn id="5905" xr3:uid="{448C508A-43AF-4C4D-B280-434C815A4250}" name="Column5886"/>
    <tableColumn id="5906" xr3:uid="{0B0C1DBB-112B-2A40-8982-114E99D11CA2}" name="Column5887"/>
    <tableColumn id="5907" xr3:uid="{8E208292-FD93-4F49-9EAB-F9B67DEE5E8B}" name="Column5888"/>
    <tableColumn id="5908" xr3:uid="{CF403A38-E1A3-8A47-B176-F901CC58A51A}" name="Column5889"/>
    <tableColumn id="5909" xr3:uid="{9F33D330-F1BB-EF43-B450-A3CFD01460F8}" name="Column5890"/>
    <tableColumn id="5910" xr3:uid="{C338BDA2-2CBD-0B42-A3BC-5E6A87972A7A}" name="Column5891"/>
    <tableColumn id="5911" xr3:uid="{4146CB1A-2B48-9B41-B18C-FF2ED05745E8}" name="Column5892"/>
    <tableColumn id="5912" xr3:uid="{AC33D6A3-818C-2E4F-ADDF-3E24A35AB3A6}" name="Column5893"/>
    <tableColumn id="5913" xr3:uid="{4E3B0313-5C56-7444-B64D-BC69CDE51CD0}" name="Column5894"/>
    <tableColumn id="5914" xr3:uid="{A5ABD9D0-FC90-2645-9EC8-7C150C94E2F8}" name="Column5895"/>
    <tableColumn id="5915" xr3:uid="{D5EA1883-EFA2-F34D-9117-BE6770530D9F}" name="Column5896"/>
    <tableColumn id="5916" xr3:uid="{F8E9C35D-11D9-AC47-A9FD-03DFAE847BA3}" name="Column5897"/>
    <tableColumn id="5917" xr3:uid="{FC1FD8F3-8E06-6F40-BB28-3AA7B5C43075}" name="Column5898"/>
    <tableColumn id="5918" xr3:uid="{96786A44-86CA-C845-B838-E2A27418ABCD}" name="Column5899"/>
    <tableColumn id="5919" xr3:uid="{3995F9D8-4309-4149-B54D-6B3FD0CA8E4A}" name="Column5900"/>
    <tableColumn id="5920" xr3:uid="{1BF77714-86A1-B64C-AA8A-F07C77A014B5}" name="Column5901"/>
    <tableColumn id="5921" xr3:uid="{6AFFC392-1ECC-A84E-905E-C0156031A5EA}" name="Column5902"/>
    <tableColumn id="5922" xr3:uid="{1B5E5DAF-B719-6947-B9F2-AC9D06173B51}" name="Column5903"/>
    <tableColumn id="5923" xr3:uid="{83A87971-2638-2844-8C47-8715C1E7C713}" name="Column5904"/>
    <tableColumn id="5924" xr3:uid="{17E54682-0EC0-7F46-B1CF-09C542CE3D06}" name="Column5905"/>
    <tableColumn id="5925" xr3:uid="{141482BA-30B8-4148-836B-CA8BC29A86AB}" name="Column5906"/>
    <tableColumn id="5926" xr3:uid="{F9ADD85D-6A1E-B24A-BA25-4519DDFEAC81}" name="Column5907"/>
    <tableColumn id="5927" xr3:uid="{DF7AC12E-43E8-1245-B62F-B0020739C04A}" name="Column5908"/>
    <tableColumn id="5928" xr3:uid="{DB2984CB-DE7B-BB41-A87A-8061563C7DAF}" name="Column5909"/>
    <tableColumn id="5929" xr3:uid="{FA5618F6-1965-3C43-BCDA-B20B1BA61C47}" name="Column5910"/>
    <tableColumn id="5930" xr3:uid="{924F0753-A84C-C345-AA24-F14F6B7A967C}" name="Column5911"/>
    <tableColumn id="5931" xr3:uid="{95FFD2B4-68B2-FC47-B2C6-50635C875B20}" name="Column5912"/>
    <tableColumn id="5932" xr3:uid="{5470BEF0-EB83-434C-83EF-8BF4DB755003}" name="Column5913"/>
    <tableColumn id="5933" xr3:uid="{DC7666A3-DF94-9D44-A503-9EF47479DED6}" name="Column5914"/>
    <tableColumn id="5934" xr3:uid="{6CBDDBEE-DADC-084F-913C-9C035156595C}" name="Column5915"/>
    <tableColumn id="5935" xr3:uid="{8EBDDD0D-7EC5-E742-A0C1-614C04F29E39}" name="Column5916"/>
    <tableColumn id="5936" xr3:uid="{0580BF38-3135-914B-81BD-F110E433DEB4}" name="Column5917"/>
    <tableColumn id="5937" xr3:uid="{14C71E1A-7215-3D44-BC9C-035845C0F610}" name="Column5918"/>
    <tableColumn id="5938" xr3:uid="{2296DB94-5A04-2D40-B20E-A09E7BBDD048}" name="Column5919"/>
    <tableColumn id="5939" xr3:uid="{799FF91B-8D90-D840-AB56-93B58091A912}" name="Column5920"/>
    <tableColumn id="5940" xr3:uid="{6E232401-0185-0546-B64A-F2D4ECE4AF48}" name="Column5921"/>
    <tableColumn id="5941" xr3:uid="{4F9464BC-578A-674C-BFCA-CA2DA2F0E0A5}" name="Column5922"/>
    <tableColumn id="5942" xr3:uid="{CAB2BB8A-C8A5-0746-B685-6D8E2D6E91B0}" name="Column5923"/>
    <tableColumn id="5943" xr3:uid="{3B2D5E9E-03CA-6545-BD3E-461135221018}" name="Column5924"/>
    <tableColumn id="5944" xr3:uid="{0A84038A-4089-474F-AE3B-E7FB3E80F7AD}" name="Column5925"/>
    <tableColumn id="5945" xr3:uid="{A2201C85-B0DD-9F42-ACFE-711B9C20161B}" name="Column5926"/>
    <tableColumn id="5946" xr3:uid="{7EBAD232-85F1-C34E-BEA1-DEFBC9310F94}" name="Column5927"/>
    <tableColumn id="5947" xr3:uid="{91480035-0454-1E45-A776-6FE35E6DC91F}" name="Column5928"/>
    <tableColumn id="5948" xr3:uid="{E172B707-86C8-544A-A58A-C3B1ACDE73F9}" name="Column5929"/>
    <tableColumn id="5949" xr3:uid="{9ACD9442-8BC7-BD48-A23D-4AE33A612D64}" name="Column5930"/>
    <tableColumn id="5950" xr3:uid="{7B00EC12-01E4-814B-87F5-F146413A3897}" name="Column5931"/>
    <tableColumn id="5951" xr3:uid="{D14F34AA-3DD2-D347-8675-1A8691BD262C}" name="Column5932"/>
    <tableColumn id="5952" xr3:uid="{9021A39C-E23E-BE45-8450-BD0E4E6727EC}" name="Column5933"/>
    <tableColumn id="5953" xr3:uid="{18456F04-2479-CB46-8CA3-3E32D2C6FA9F}" name="Column5934"/>
    <tableColumn id="5954" xr3:uid="{4766D107-0BDB-DC4F-A774-07D13DCA8415}" name="Column5935"/>
    <tableColumn id="5955" xr3:uid="{E7B6A6A7-5F14-2C40-8552-5DC5A63C68A8}" name="Column5936"/>
    <tableColumn id="5956" xr3:uid="{D2CA32C7-5F06-B74A-9D9E-CB25335CF4CE}" name="Column5937"/>
    <tableColumn id="5957" xr3:uid="{3317E177-E12D-AC43-84E7-14CB265E3395}" name="Column5938"/>
    <tableColumn id="5958" xr3:uid="{8BE2003C-7571-3845-A884-F85875EDDAA2}" name="Column5939"/>
    <tableColumn id="5959" xr3:uid="{FD3BFD2E-6665-014E-8A9B-78289503D770}" name="Column5940"/>
    <tableColumn id="5960" xr3:uid="{44F9C02F-A373-1E4A-8AB3-F4F96384139C}" name="Column5941"/>
    <tableColumn id="5961" xr3:uid="{0921C86D-D20B-384C-A134-6657715E9952}" name="Column5942"/>
    <tableColumn id="5962" xr3:uid="{ED61EF58-1544-2240-A416-23033ACC2AAA}" name="Column5943"/>
    <tableColumn id="5963" xr3:uid="{84D1CC56-B638-4A40-B87A-7206777DE289}" name="Column5944"/>
    <tableColumn id="5964" xr3:uid="{66A913F7-6B3F-FA45-A42A-0053356876C1}" name="Column5945"/>
    <tableColumn id="5965" xr3:uid="{64973ACD-E067-434E-89C1-C507B0D92FA2}" name="Column5946"/>
    <tableColumn id="5966" xr3:uid="{E75E7B32-A3B8-0546-A4E9-FC7AEE4BD721}" name="Column5947"/>
    <tableColumn id="5967" xr3:uid="{833E6974-2F59-0E46-9F9A-1D99073A8292}" name="Column5948"/>
    <tableColumn id="5968" xr3:uid="{CF5A4B24-8865-4C4C-AA58-6288A122E2ED}" name="Column5949"/>
    <tableColumn id="5969" xr3:uid="{95CE54DC-998E-DF46-9CD1-A4F242B02CCF}" name="Column5950"/>
    <tableColumn id="5970" xr3:uid="{C69370A6-D119-CC45-9A95-D7C549D570CD}" name="Column5951"/>
    <tableColumn id="5971" xr3:uid="{3C416D4F-1077-314B-9880-42BD6CD6DCB1}" name="Column5952"/>
    <tableColumn id="5972" xr3:uid="{5E843752-5875-B34D-B813-6C5E0FAA05E7}" name="Column5953"/>
    <tableColumn id="5973" xr3:uid="{C9EEBEFA-BA0D-7D4D-BFFC-0B2FCA28D440}" name="Column5954"/>
    <tableColumn id="5974" xr3:uid="{E9AEBE3A-8D5C-8143-AE7C-AB391AE85B59}" name="Column5955"/>
    <tableColumn id="5975" xr3:uid="{8D386055-CDAB-634E-B5D7-572B495E6F01}" name="Column5956"/>
    <tableColumn id="5976" xr3:uid="{54341E39-D97A-844E-B61D-60826FF63FF9}" name="Column5957"/>
    <tableColumn id="5977" xr3:uid="{1CB47E08-5CD1-D249-9EBC-EF4339F7F659}" name="Column5958"/>
    <tableColumn id="5978" xr3:uid="{49E9D857-AEEE-814E-A41D-38B11B242453}" name="Column5959"/>
    <tableColumn id="5979" xr3:uid="{2E2F6788-EBFC-544B-9FBB-0B19CE2B6DAC}" name="Column5960"/>
    <tableColumn id="5980" xr3:uid="{4ECF850A-230D-D04B-BDBD-2492E8E3DB62}" name="Column5961"/>
    <tableColumn id="5981" xr3:uid="{D51A820D-0F79-B845-A0C5-B02BC4C6494F}" name="Column5962"/>
    <tableColumn id="5982" xr3:uid="{5189C73B-7B93-4347-B8D3-56075DC0B5E3}" name="Column5963"/>
    <tableColumn id="5983" xr3:uid="{C9CDA2C8-971B-0A4F-A3DF-0AD310C05C28}" name="Column5964"/>
    <tableColumn id="5984" xr3:uid="{2E625ADC-8907-AF40-B9E9-5B4215B0C2F6}" name="Column5965"/>
    <tableColumn id="5985" xr3:uid="{2B18EBA4-364F-1E46-BDE1-65DFCD6161EF}" name="Column5966"/>
    <tableColumn id="5986" xr3:uid="{257BE3E3-1CB4-C84C-83B4-100CF9860E9E}" name="Column5967"/>
    <tableColumn id="5987" xr3:uid="{BDA8A796-8B91-DD47-816F-FD0BB1A8B63D}" name="Column5968"/>
    <tableColumn id="5988" xr3:uid="{8AE01C6D-FAE8-E249-A311-6E4F8D8B7603}" name="Column5969"/>
    <tableColumn id="5989" xr3:uid="{27084724-9131-8F4B-98B9-466E39481609}" name="Column5970"/>
    <tableColumn id="5990" xr3:uid="{B0EA3DB0-52FE-8843-9BC5-CE7BA0668195}" name="Column5971"/>
    <tableColumn id="5991" xr3:uid="{B9961320-E2EF-A144-A271-903CA3CC4BCF}" name="Column5972"/>
    <tableColumn id="5992" xr3:uid="{C7589DF9-C6FC-404E-B44E-82840080D49C}" name="Column5973"/>
    <tableColumn id="5993" xr3:uid="{C0615106-B78E-8E41-8195-47AF96A580DE}" name="Column5974"/>
    <tableColumn id="5994" xr3:uid="{DA495C48-D3F0-E947-BAE7-FF1474A68A63}" name="Column5975"/>
    <tableColumn id="5995" xr3:uid="{08F7685E-EE25-AF45-A9E6-20F17C34D5CA}" name="Column5976"/>
    <tableColumn id="5996" xr3:uid="{95BECADD-112F-544F-B6AD-6E5FCAD96D8E}" name="Column5977"/>
    <tableColumn id="5997" xr3:uid="{B8E4EF2E-F1DC-074A-9300-AD5589465E85}" name="Column5978"/>
    <tableColumn id="5998" xr3:uid="{84DD2261-6F8A-DE4C-BCAD-BCB0EE532609}" name="Column5979"/>
    <tableColumn id="5999" xr3:uid="{BB9873BC-E681-AA43-9D4E-F908E7815B57}" name="Column5980"/>
    <tableColumn id="6000" xr3:uid="{4B03D6A2-0F72-9144-838C-78DB50A205A3}" name="Column5981"/>
    <tableColumn id="6001" xr3:uid="{8DAF2AB1-209D-6E4E-B16C-34AB3F7D3C25}" name="Column5982"/>
    <tableColumn id="6002" xr3:uid="{1818B9B1-F2DF-3946-B532-90AC88E407FB}" name="Column5983"/>
    <tableColumn id="6003" xr3:uid="{7F28C9D0-6A3F-D343-BA7D-B10D37C672BD}" name="Column5984"/>
    <tableColumn id="6004" xr3:uid="{EE103906-F739-2F42-9D8D-C79EF0D0871D}" name="Column5985"/>
    <tableColumn id="6005" xr3:uid="{9715A886-4758-6447-B82A-DB232BDD602C}" name="Column5986"/>
    <tableColumn id="6006" xr3:uid="{636411CA-A9EB-8A4B-8528-42CD16E09D0F}" name="Column5987"/>
    <tableColumn id="6007" xr3:uid="{B55A7408-9884-8D4E-8454-7CA1350B7CAE}" name="Column5988"/>
    <tableColumn id="6008" xr3:uid="{9A2DC77B-8039-DF42-B7AF-6656610E803D}" name="Column5989"/>
    <tableColumn id="6009" xr3:uid="{118FC19A-0223-3F4D-9421-F3E6D280B642}" name="Column5990"/>
    <tableColumn id="6010" xr3:uid="{7EC13C9D-E457-634B-8AB2-76F493A6B029}" name="Column5991"/>
    <tableColumn id="6011" xr3:uid="{45A3037D-CDEF-2E40-82B0-4712C33E6034}" name="Column5992"/>
    <tableColumn id="6012" xr3:uid="{F24B7047-E0F5-3E4B-A217-FF4685CF5725}" name="Column5993"/>
    <tableColumn id="6013" xr3:uid="{F3A4AA37-25B8-EE47-8919-609E586A8F56}" name="Column5994"/>
    <tableColumn id="6014" xr3:uid="{0896B22B-AFE0-C14A-9233-B6D1A16B4045}" name="Column5995"/>
    <tableColumn id="6015" xr3:uid="{10411F8F-B395-7E4C-9101-1247082336FB}" name="Column5996"/>
    <tableColumn id="6016" xr3:uid="{FF335274-A518-6D47-B2C2-35FEA970D8E6}" name="Column5997"/>
    <tableColumn id="6017" xr3:uid="{60FECE65-A8AC-6241-80DA-0BFA9924CA99}" name="Column5998"/>
    <tableColumn id="6018" xr3:uid="{BD5187A7-9F69-5A4B-93B5-014A5EFC3409}" name="Column5999"/>
    <tableColumn id="6019" xr3:uid="{72708C54-DEF2-8348-AD00-8D902E59E32C}" name="Column6000"/>
    <tableColumn id="6020" xr3:uid="{D841574A-3D53-BA4B-8B91-88AC7147A091}" name="Column6001"/>
    <tableColumn id="6021" xr3:uid="{9A1CDCA8-2044-664D-B3D4-EB3B42AC75F7}" name="Column6002"/>
    <tableColumn id="6022" xr3:uid="{06E1198B-8C40-9A40-94C2-A9FA1199E611}" name="Column6003"/>
    <tableColumn id="6023" xr3:uid="{13B3F238-99C2-6742-960C-E602B92C4D76}" name="Column6004"/>
    <tableColumn id="6024" xr3:uid="{77337927-8984-F141-8220-75D794836175}" name="Column6005"/>
    <tableColumn id="6025" xr3:uid="{9689D0DD-8BD7-0247-8CEF-8F4A1BDA344D}" name="Column6006"/>
    <tableColumn id="6026" xr3:uid="{D65EDEF1-5D72-2E42-AB2D-067377F3A3EC}" name="Column6007"/>
    <tableColumn id="6027" xr3:uid="{4A8D80BB-D49F-214E-BD96-AC0F4F030C2B}" name="Column6008"/>
    <tableColumn id="6028" xr3:uid="{B31D44F6-A728-6246-B420-CC8E51903520}" name="Column6009"/>
    <tableColumn id="6029" xr3:uid="{2F1291B4-0E49-B946-9CDD-9082E3BEB6AA}" name="Column6010"/>
    <tableColumn id="6030" xr3:uid="{2C7E05F4-DFCC-B44B-A105-C2372DFDBE59}" name="Column6011"/>
    <tableColumn id="6031" xr3:uid="{75BF4637-D42B-0042-BC8D-83C6E844CA94}" name="Column6012"/>
    <tableColumn id="6032" xr3:uid="{AC7842B7-A7F0-FA42-8195-AAD12DA4AA8E}" name="Column6013"/>
    <tableColumn id="6033" xr3:uid="{27A259CF-5C60-A24D-82EC-05F4BEC1EFAF}" name="Column6014"/>
    <tableColumn id="6034" xr3:uid="{80154DF9-69C3-6D46-A1B5-0169C5433075}" name="Column6015"/>
    <tableColumn id="6035" xr3:uid="{07EEE30E-E0E0-5A44-AB75-D912863C44F9}" name="Column6016"/>
    <tableColumn id="6036" xr3:uid="{CFC95DFF-6A54-EF4A-91D7-D2891E287F18}" name="Column6017"/>
    <tableColumn id="6037" xr3:uid="{364F06A9-0A17-434C-A304-24464CA6C903}" name="Column6018"/>
    <tableColumn id="6038" xr3:uid="{8B4165F3-A2CB-E54A-B314-9DBE09CEF83D}" name="Column6019"/>
    <tableColumn id="6039" xr3:uid="{A45275B3-EA0A-F24B-B9D8-2DF9FB264C76}" name="Column6020"/>
    <tableColumn id="6040" xr3:uid="{0ECF6EF2-B6B3-114B-BF39-90F9192CC832}" name="Column6021"/>
    <tableColumn id="6041" xr3:uid="{BC9B9FB6-B2E8-CF4D-8F14-1950CB13999A}" name="Column6022"/>
    <tableColumn id="6042" xr3:uid="{35CFB282-AB0D-9248-86DA-6035A143D8C8}" name="Column6023"/>
    <tableColumn id="6043" xr3:uid="{DDE55627-AA86-B745-894A-93879DC5B540}" name="Column6024"/>
    <tableColumn id="6044" xr3:uid="{EB451938-7E5D-1C4E-9151-FF33235927CA}" name="Column6025"/>
    <tableColumn id="6045" xr3:uid="{6DC96CD3-BEAD-1A40-935E-ECEC415F4AFD}" name="Column6026"/>
    <tableColumn id="6046" xr3:uid="{08DF8FF9-6406-6B47-9DDB-20DBF0D61C45}" name="Column6027"/>
    <tableColumn id="6047" xr3:uid="{39B65419-E053-B742-9D97-C95D61762227}" name="Column6028"/>
    <tableColumn id="6048" xr3:uid="{DA5756DD-BB07-3D43-A4EC-7ABA137FD6CB}" name="Column6029"/>
    <tableColumn id="6049" xr3:uid="{BC0EA21C-34E0-1340-B13B-014619FA809A}" name="Column6030"/>
    <tableColumn id="6050" xr3:uid="{F2754B2F-2CB2-0D49-8052-336D884C01E9}" name="Column6031"/>
    <tableColumn id="6051" xr3:uid="{B063F936-7C3B-FB4B-9CE4-C67419B7D51F}" name="Column6032"/>
    <tableColumn id="6052" xr3:uid="{9071AF7B-3DFC-6143-A7BE-67ED8CDF1AEB}" name="Column6033"/>
    <tableColumn id="6053" xr3:uid="{3ABEF138-CE83-7E46-9C10-1D793AD429E4}" name="Column6034"/>
    <tableColumn id="6054" xr3:uid="{7CEE0842-6DA0-D543-A023-DF2A8C4324F4}" name="Column6035"/>
    <tableColumn id="6055" xr3:uid="{67A44E90-FF90-F848-91BD-01BE788A29FD}" name="Column6036"/>
    <tableColumn id="6056" xr3:uid="{DB7DA334-2B87-D047-8AD9-4E97A0A7F08D}" name="Column6037"/>
    <tableColumn id="6057" xr3:uid="{F5061CE0-936D-AB45-8F95-B6371CF1EFCA}" name="Column6038"/>
    <tableColumn id="6058" xr3:uid="{144DC2C0-77D9-BC44-B85E-AC27CEEE67EB}" name="Column6039"/>
    <tableColumn id="6059" xr3:uid="{2DFA34A2-5EEE-EC46-8299-7A342C12A893}" name="Column6040"/>
    <tableColumn id="6060" xr3:uid="{EC2B61A5-C8E3-7545-B283-6CF871652695}" name="Column6041"/>
    <tableColumn id="6061" xr3:uid="{A7C9AD89-87DC-4849-97E2-0629D610FF52}" name="Column6042"/>
    <tableColumn id="6062" xr3:uid="{AD0B7047-99B5-9B4A-82AA-11D66C2EBA8D}" name="Column6043"/>
    <tableColumn id="6063" xr3:uid="{BF3187C6-3AFF-424B-ABBF-D741F1F39903}" name="Column6044"/>
    <tableColumn id="6064" xr3:uid="{2F9AA661-82FE-8846-8E2F-3B3CD9AFB339}" name="Column6045"/>
    <tableColumn id="6065" xr3:uid="{8560D1BE-1381-E946-9F39-FBE65D124B6E}" name="Column6046"/>
    <tableColumn id="6066" xr3:uid="{7428054C-A9C1-B541-A035-F2AB8334511B}" name="Column6047"/>
    <tableColumn id="6067" xr3:uid="{4B612765-744A-DE43-B373-3915A2F00F1D}" name="Column6048"/>
    <tableColumn id="6068" xr3:uid="{E31FE476-5D33-D848-B634-4E305ADED9B3}" name="Column6049"/>
    <tableColumn id="6069" xr3:uid="{9FBBBBB1-6365-2945-BCF8-DB0D2782BA31}" name="Column6050"/>
    <tableColumn id="6070" xr3:uid="{A28CE254-EABE-704C-95ED-FCAE600CC61A}" name="Column6051"/>
    <tableColumn id="6071" xr3:uid="{7BB4C114-B733-D14C-AF3C-39CD528A5185}" name="Column6052"/>
    <tableColumn id="6072" xr3:uid="{AE225159-4BF1-CB4B-ABD1-4934E785831D}" name="Column6053"/>
    <tableColumn id="6073" xr3:uid="{884F3F13-2545-474D-940A-7D581F21926E}" name="Column6054"/>
    <tableColumn id="6074" xr3:uid="{BD69E0BE-7232-114D-9BCC-3417CE66A8CE}" name="Column6055"/>
    <tableColumn id="6075" xr3:uid="{48F4A8E5-A8BF-F744-8291-8556E0222602}" name="Column6056"/>
    <tableColumn id="6076" xr3:uid="{56DD7B50-AFF5-D44D-AB72-9BF63392BCD3}" name="Column6057"/>
    <tableColumn id="6077" xr3:uid="{70CAF4C9-AA54-CB48-9087-7A724AD2E925}" name="Column6058"/>
    <tableColumn id="6078" xr3:uid="{D35B0A1A-A47E-B14A-966D-A5316DB48422}" name="Column6059"/>
    <tableColumn id="6079" xr3:uid="{0CE54D62-478A-D942-9DCD-2B52DEF7D1F8}" name="Column6060"/>
    <tableColumn id="6080" xr3:uid="{F8F2CE10-46DF-EC4A-B01D-EC62466D3B50}" name="Column6061"/>
    <tableColumn id="6081" xr3:uid="{45FD6880-9763-724E-8FFD-98338DF4203A}" name="Column6062"/>
    <tableColumn id="6082" xr3:uid="{9AF74DAF-C785-744E-8385-5A1729C7B6BF}" name="Column6063"/>
    <tableColumn id="6083" xr3:uid="{CD78EC28-15CD-414A-86EB-32AB4FA55DE2}" name="Column6064"/>
    <tableColumn id="6084" xr3:uid="{4E4C7DC3-3F98-6A40-BDEC-03BF167527C4}" name="Column6065"/>
    <tableColumn id="6085" xr3:uid="{C0966DAD-8D4A-1343-B9EA-AF5770C8B309}" name="Column6066"/>
    <tableColumn id="6086" xr3:uid="{F82206AD-1EA2-F44B-9212-835CBC612320}" name="Column6067"/>
    <tableColumn id="6087" xr3:uid="{525FA6BA-DFE5-3E4C-B984-DCFC9D71C64A}" name="Column6068"/>
    <tableColumn id="6088" xr3:uid="{9D95AFBF-C1DA-A344-8BDC-DBFE9DC851D0}" name="Column6069"/>
    <tableColumn id="6089" xr3:uid="{0E3E3C45-9500-CD48-8E7C-5D31F904BD28}" name="Column6070"/>
    <tableColumn id="6090" xr3:uid="{FE8570D2-BE04-4548-A034-EFEF07B4073B}" name="Column6071"/>
    <tableColumn id="6091" xr3:uid="{E91616C0-DE29-BF40-90A9-5E4275E2712E}" name="Column6072"/>
    <tableColumn id="6092" xr3:uid="{80519C59-0026-7E44-BA49-BC0FA86E0C32}" name="Column6073"/>
    <tableColumn id="6093" xr3:uid="{11910A2F-CAF3-EF4D-9C65-4CC7FAD0B7C1}" name="Column6074"/>
    <tableColumn id="6094" xr3:uid="{EB19F580-2822-9B42-B136-FDE7C9CAFFD9}" name="Column6075"/>
    <tableColumn id="6095" xr3:uid="{A806FA08-D226-9643-ADFF-D45B9FC07315}" name="Column6076"/>
    <tableColumn id="6096" xr3:uid="{0E20B333-FD66-2448-997C-DC46453F6463}" name="Column6077"/>
    <tableColumn id="6097" xr3:uid="{D7FA4D06-D12C-404B-BE46-0D4D8ABB3D50}" name="Column6078"/>
    <tableColumn id="6098" xr3:uid="{2F69B8EF-3FEC-BD40-A68E-65F6EADDDB6F}" name="Column6079"/>
    <tableColumn id="6099" xr3:uid="{8046C202-DCA4-324B-9B55-43C430DBC0D1}" name="Column6080"/>
    <tableColumn id="6100" xr3:uid="{494E297B-0C6E-104E-BD09-D3371D1FC3D5}" name="Column6081"/>
    <tableColumn id="6101" xr3:uid="{5D320252-7546-4C45-B68C-01CC8FE068AF}" name="Column6082"/>
    <tableColumn id="6102" xr3:uid="{614FC1D8-3FED-1448-AE92-86AA0C3FE186}" name="Column6083"/>
    <tableColumn id="6103" xr3:uid="{4F57FB2D-38CE-6F4B-9DE4-547B1AAE3D14}" name="Column6084"/>
    <tableColumn id="6104" xr3:uid="{04A374A2-76BE-2E49-B564-7E50056AF584}" name="Column6085"/>
    <tableColumn id="6105" xr3:uid="{9F20A520-3E40-5D43-8039-9EC3BA5A729E}" name="Column6086"/>
    <tableColumn id="6106" xr3:uid="{36D0BB7E-1E52-8B40-8CE5-93ECC0807692}" name="Column6087"/>
    <tableColumn id="6107" xr3:uid="{C370CC9B-9D87-E742-8DC1-3E6C360E4783}" name="Column6088"/>
    <tableColumn id="6108" xr3:uid="{4A75CA16-E40B-5441-B91E-CFC64FED479D}" name="Column6089"/>
    <tableColumn id="6109" xr3:uid="{FA8A0975-0B86-6949-BF0E-711AC611E5C5}" name="Column6090"/>
    <tableColumn id="6110" xr3:uid="{26915A9C-BD0A-EE44-97A4-B188128290AB}" name="Column6091"/>
    <tableColumn id="6111" xr3:uid="{990DB678-8860-CA49-9A05-731FA79FC6B9}" name="Column6092"/>
    <tableColumn id="6112" xr3:uid="{BFD4BB40-0E4C-8E43-B438-80FF408FE08B}" name="Column6093"/>
    <tableColumn id="6113" xr3:uid="{494E981C-6527-6642-8B6C-1E33FAEDFD90}" name="Column6094"/>
    <tableColumn id="6114" xr3:uid="{E544A2D3-9CDB-DC45-B62A-C0D727C93114}" name="Column6095"/>
    <tableColumn id="6115" xr3:uid="{1A23001E-E33E-F341-9536-64F1AA6093BA}" name="Column6096"/>
    <tableColumn id="6116" xr3:uid="{374F8986-3AE5-B34F-9AF9-9D9497BFC6E2}" name="Column6097"/>
    <tableColumn id="6117" xr3:uid="{A76EFFEE-8448-0640-9BDC-C0832EB0E303}" name="Column6098"/>
    <tableColumn id="6118" xr3:uid="{65599AE0-17DB-FD4A-B56B-565DD39AE63B}" name="Column6099"/>
    <tableColumn id="6119" xr3:uid="{5AFFB472-53ED-4D47-8B32-91C6B91F5863}" name="Column6100"/>
    <tableColumn id="6120" xr3:uid="{CC0C7130-D4A0-BA4C-9468-9B6122E8D9AD}" name="Column6101"/>
    <tableColumn id="6121" xr3:uid="{3A94529C-E041-A34C-B291-D8A137C9FAF3}" name="Column6102"/>
    <tableColumn id="6122" xr3:uid="{487C2782-8423-D64C-885F-83BF2732D0FF}" name="Column6103"/>
    <tableColumn id="6123" xr3:uid="{F06774E1-2868-1D4E-BB14-0A5D41F04D64}" name="Column6104"/>
    <tableColumn id="6124" xr3:uid="{6A4EA874-31A3-114A-BD6D-6B12F901A774}" name="Column6105"/>
    <tableColumn id="6125" xr3:uid="{8C911910-9AEF-F843-9A9E-4D71B3E17FA4}" name="Column6106"/>
    <tableColumn id="6126" xr3:uid="{10329F4A-D6B3-1C42-83CA-53AF7E68C42D}" name="Column6107"/>
    <tableColumn id="6127" xr3:uid="{5957642F-71FA-4F4D-8F7C-E32A107D7610}" name="Column6108"/>
    <tableColumn id="6128" xr3:uid="{F89ECFD0-4B25-7640-A509-519F31F54A1B}" name="Column6109"/>
    <tableColumn id="6129" xr3:uid="{DC971E0C-312C-0149-9376-0444D4AEDFC8}" name="Column6110"/>
    <tableColumn id="6130" xr3:uid="{8AF30F12-E7A7-F84D-AC4E-37AC256FFAE3}" name="Column6111"/>
    <tableColumn id="6131" xr3:uid="{C4FB1D12-879C-3D42-BB66-5B2C6B7DF73F}" name="Column6112"/>
    <tableColumn id="6132" xr3:uid="{656CFB96-7404-CE41-A278-799451002149}" name="Column6113"/>
    <tableColumn id="6133" xr3:uid="{AAD56EF6-A4F2-CC47-9F4F-76E64D4E8D23}" name="Column6114"/>
    <tableColumn id="6134" xr3:uid="{346B880A-8E3E-474A-AB3D-1F97DA678202}" name="Column6115"/>
    <tableColumn id="6135" xr3:uid="{49C097BF-64C5-B44F-A8C2-BA7BAB69154E}" name="Column6116"/>
    <tableColumn id="6136" xr3:uid="{A3BD5EFD-03F5-C445-A836-4711DD3A8FAA}" name="Column6117"/>
    <tableColumn id="6137" xr3:uid="{E33E46D8-BB2C-BB41-8AE3-B14A5E33F3DF}" name="Column6118"/>
    <tableColumn id="6138" xr3:uid="{8025F2A0-DC0F-C14D-8B67-7803A69C3450}" name="Column6119"/>
    <tableColumn id="6139" xr3:uid="{EF1ACEB1-041A-964C-B868-8B4C2804204C}" name="Column6120"/>
    <tableColumn id="6140" xr3:uid="{5D24D8BB-1D12-BC4D-A1CF-5B06BEBD1FC0}" name="Column6121"/>
    <tableColumn id="6141" xr3:uid="{B2886BDD-CC95-0D40-9980-8B2E0A618641}" name="Column6122"/>
    <tableColumn id="6142" xr3:uid="{BE6C1209-C68D-FE40-8EFD-942669553E41}" name="Column6123"/>
    <tableColumn id="6143" xr3:uid="{A86F477B-E9B5-3141-A140-DD11884CD951}" name="Column6124"/>
    <tableColumn id="6144" xr3:uid="{CFB487E6-BB30-D140-87B7-5B33F8CA39B7}" name="Column6125"/>
    <tableColumn id="6145" xr3:uid="{FB8B545D-0167-4D45-9A50-3408726A4614}" name="Column6126"/>
    <tableColumn id="6146" xr3:uid="{E0C8CA3A-4F4A-0346-AE53-1F0DDEDC435F}" name="Column6127"/>
    <tableColumn id="6147" xr3:uid="{AC6A9EAA-A227-1344-9E90-34DF9FD909E9}" name="Column6128"/>
    <tableColumn id="6148" xr3:uid="{5D9E94D3-234E-CE41-8A55-877DE35A3AAA}" name="Column6129"/>
    <tableColumn id="6149" xr3:uid="{831EB986-A12F-E140-AF9E-9CEB545E972F}" name="Column6130"/>
    <tableColumn id="6150" xr3:uid="{75AA118B-2445-1549-A053-79875B98E9C9}" name="Column6131"/>
    <tableColumn id="6151" xr3:uid="{A8FA52D6-BCC2-6D4D-A983-28FA99E545AF}" name="Column6132"/>
    <tableColumn id="6152" xr3:uid="{59B05F49-1F37-544B-B3DB-97E2FCB2C7D8}" name="Column6133"/>
    <tableColumn id="6153" xr3:uid="{72862A2E-C743-EC4A-A931-09A1061BA9F2}" name="Column6134"/>
    <tableColumn id="6154" xr3:uid="{20503A71-4C03-A048-91E8-A42EF4770132}" name="Column6135"/>
    <tableColumn id="6155" xr3:uid="{9E4E0A75-A5B2-3A48-A1D1-2D97CB6DB3D1}" name="Column6136"/>
    <tableColumn id="6156" xr3:uid="{B125768F-E2F8-E647-AF08-51CBCCDFFF20}" name="Column6137"/>
    <tableColumn id="6157" xr3:uid="{C73FCB13-5B2E-5640-821C-EDA3F6E7DA4E}" name="Column6138"/>
    <tableColumn id="6158" xr3:uid="{E0F5157C-8D61-1F43-A06A-B68A3FB7BBEB}" name="Column6139"/>
    <tableColumn id="6159" xr3:uid="{8259699F-F3E9-344E-84E8-A59863A4717C}" name="Column6140"/>
    <tableColumn id="6160" xr3:uid="{CB50116F-FCE4-744D-9D56-47B9AAB7B6E6}" name="Column6141"/>
    <tableColumn id="6161" xr3:uid="{8C995713-ECD6-4948-A5DE-CA0C8D3CAB8E}" name="Column6142"/>
    <tableColumn id="6162" xr3:uid="{955B70BD-2008-9643-8CAF-80C28F731C35}" name="Column6143"/>
    <tableColumn id="6163" xr3:uid="{508F2534-AB9D-194C-8F3C-C331E5DADF3D}" name="Column6144"/>
    <tableColumn id="6164" xr3:uid="{06F0023D-EB0D-314E-8F64-666C2EBF324F}" name="Column6145"/>
    <tableColumn id="6165" xr3:uid="{3B03E063-2B03-764E-A875-99B1A31CD5D7}" name="Column6146"/>
    <tableColumn id="6166" xr3:uid="{BE7AAA83-A25D-2A47-A3E2-32EFBBBF769D}" name="Column6147"/>
    <tableColumn id="6167" xr3:uid="{A455DFA6-2D1B-5242-BE46-045A404DC5DA}" name="Column6148"/>
    <tableColumn id="6168" xr3:uid="{D767FFA0-E260-7846-A9EF-C457A635068F}" name="Column6149"/>
    <tableColumn id="6169" xr3:uid="{BE3286D6-AA32-BC4A-8917-EA65B67305D9}" name="Column6150"/>
    <tableColumn id="6170" xr3:uid="{36505A86-27B9-D244-A8F9-457F3962D766}" name="Column6151"/>
    <tableColumn id="6171" xr3:uid="{537AE3EC-A8B4-F642-AA7A-F7ADAC4FAE40}" name="Column6152"/>
    <tableColumn id="6172" xr3:uid="{400950E1-48D5-F840-B071-C12177717BCD}" name="Column6153"/>
    <tableColumn id="6173" xr3:uid="{3DC8B946-6EEA-7640-9EF6-F34E1A1DC6BF}" name="Column6154"/>
    <tableColumn id="6174" xr3:uid="{8031A1C5-D8A4-A248-992C-C1941219D0AD}" name="Column6155"/>
    <tableColumn id="6175" xr3:uid="{1D98FD2B-04D4-024A-82A0-F61AFAFB1079}" name="Column6156"/>
    <tableColumn id="6176" xr3:uid="{2B8501AF-0FE8-F342-AC4A-A702168B0C67}" name="Column6157"/>
    <tableColumn id="6177" xr3:uid="{CF136956-D0F0-F54B-A9D3-A94751AC0825}" name="Column6158"/>
    <tableColumn id="6178" xr3:uid="{A5AE3AE8-B830-5144-B183-F0E5E2DC2D3C}" name="Column6159"/>
    <tableColumn id="6179" xr3:uid="{3D94AEEF-D465-D24D-8A0C-3148B2B0166C}" name="Column6160"/>
    <tableColumn id="6180" xr3:uid="{28C63D1A-934C-5447-B49C-90D076D5A74F}" name="Column6161"/>
    <tableColumn id="6181" xr3:uid="{F0790C06-F68F-E94D-AE7E-F7D1CA62F772}" name="Column6162"/>
    <tableColumn id="6182" xr3:uid="{24806D5E-33C7-814B-B9BD-489725CA489C}" name="Column6163"/>
    <tableColumn id="6183" xr3:uid="{C03272C8-DA70-D845-A240-051E0BB0F7C2}" name="Column6164"/>
    <tableColumn id="6184" xr3:uid="{061413A1-FEAE-3141-8E95-922708DDBDCD}" name="Column6165"/>
    <tableColumn id="6185" xr3:uid="{674CAB0D-9FF0-064C-9CB8-65FCB6CA707C}" name="Column6166"/>
    <tableColumn id="6186" xr3:uid="{4231C95E-C6AD-544A-ADFA-0EEBF0E65037}" name="Column6167"/>
    <tableColumn id="6187" xr3:uid="{A2FF20CF-FF52-8246-9987-589707F5497F}" name="Column6168"/>
    <tableColumn id="6188" xr3:uid="{98D9B3B2-CF28-E044-929D-A138CA5F98D8}" name="Column6169"/>
    <tableColumn id="6189" xr3:uid="{9092E9F4-28DC-F645-A66F-722F9ADB5B0E}" name="Column6170"/>
    <tableColumn id="6190" xr3:uid="{2945AC23-B031-0A4D-803A-51979C876642}" name="Column6171"/>
    <tableColumn id="6191" xr3:uid="{CCDC386C-8A39-A54B-B5CD-76AA9BAD7FA8}" name="Column6172"/>
    <tableColumn id="6192" xr3:uid="{97A731AD-E24F-0C41-90D3-9B4D5B55A204}" name="Column6173"/>
    <tableColumn id="6193" xr3:uid="{AEA758CD-E673-E641-9296-36389DBC8323}" name="Column6174"/>
    <tableColumn id="6194" xr3:uid="{5A80960D-7DB0-8F42-81EC-011FDFB429B7}" name="Column6175"/>
    <tableColumn id="6195" xr3:uid="{41FA4E0C-C4A2-B645-9864-A38EBDB0B0A3}" name="Column6176"/>
    <tableColumn id="6196" xr3:uid="{C31C0F63-9313-6D4E-B33B-31026EDBF6A6}" name="Column6177"/>
    <tableColumn id="6197" xr3:uid="{05C9A70B-1F13-E342-81F7-81E783BB36CD}" name="Column6178"/>
    <tableColumn id="6198" xr3:uid="{36378952-A0E4-3B43-8D26-163BB84482C4}" name="Column6179"/>
    <tableColumn id="6199" xr3:uid="{406D091B-20E9-D541-B477-1ED8B9146DCD}" name="Column6180"/>
    <tableColumn id="6200" xr3:uid="{FBDC416E-0196-DF44-B12F-2032FC2BF02A}" name="Column6181"/>
    <tableColumn id="6201" xr3:uid="{53B25FC8-3DFC-DA49-B7A7-2D806A931284}" name="Column6182"/>
    <tableColumn id="6202" xr3:uid="{8B7A75F4-060E-DC47-9EF3-035A616D4489}" name="Column6183"/>
    <tableColumn id="6203" xr3:uid="{046B88D3-8373-BF46-98E2-6BC026C17518}" name="Column6184"/>
    <tableColumn id="6204" xr3:uid="{609413D5-6605-0749-84B7-F6C5F8827A61}" name="Column6185"/>
    <tableColumn id="6205" xr3:uid="{A6ACCC4F-AC0D-804F-B6C9-707B4C4E96A7}" name="Column6186"/>
    <tableColumn id="6206" xr3:uid="{48E11357-DCBA-2149-AD12-B14C5A22BA55}" name="Column6187"/>
    <tableColumn id="6207" xr3:uid="{DAA4788D-9B07-F64B-814B-264CCF04CBE8}" name="Column6188"/>
    <tableColumn id="6208" xr3:uid="{264066AB-2B55-D943-9C00-6C2FBA786B87}" name="Column6189"/>
    <tableColumn id="6209" xr3:uid="{A5BF5E21-7F78-3D49-AC2C-2E3590C0038E}" name="Column6190"/>
    <tableColumn id="6210" xr3:uid="{44114BE6-3998-5A44-9385-9D4013D60012}" name="Column6191"/>
    <tableColumn id="6211" xr3:uid="{EA6FA51C-4B1A-3D4D-A855-7BE8B6A390E3}" name="Column6192"/>
    <tableColumn id="6212" xr3:uid="{FECD4537-AE58-CB4C-8990-B0DC12334506}" name="Column6193"/>
    <tableColumn id="6213" xr3:uid="{F61F4E27-12EE-7748-AC7A-5602A4D78F16}" name="Column6194"/>
    <tableColumn id="6214" xr3:uid="{23EA9AFC-0B99-1847-8D26-E2E48A0E6065}" name="Column6195"/>
    <tableColumn id="6215" xr3:uid="{59823A47-D748-1C4D-ACA3-1C0D7925A505}" name="Column6196"/>
    <tableColumn id="6216" xr3:uid="{EA5F861B-6294-9B41-8A3B-4D6A4D7EDAFB}" name="Column6197"/>
    <tableColumn id="6217" xr3:uid="{7B6D83FE-32B6-BF46-83BF-525C3D809FA3}" name="Column6198"/>
    <tableColumn id="6218" xr3:uid="{CE5F5BB5-D790-4849-9E93-A5C639A63FA7}" name="Column6199"/>
    <tableColumn id="6219" xr3:uid="{E22A3244-6C03-2447-92B0-0316C444057B}" name="Column6200"/>
    <tableColumn id="6220" xr3:uid="{A2C4BE9D-259D-BC42-862B-337D7A8D81FC}" name="Column6201"/>
    <tableColumn id="6221" xr3:uid="{E25E03E0-A76C-7749-930E-A14E5CD6FA30}" name="Column6202"/>
    <tableColumn id="6222" xr3:uid="{AA187EDA-6DED-3F45-BDF5-1BE46E213738}" name="Column6203"/>
    <tableColumn id="6223" xr3:uid="{9E805B0D-DF50-EC47-B4C5-91795734D932}" name="Column6204"/>
    <tableColumn id="6224" xr3:uid="{6C0FF368-12EE-2348-9158-215A915FEC28}" name="Column6205"/>
    <tableColumn id="6225" xr3:uid="{5B8D2288-BE6E-6C41-8D74-9565A961DA0B}" name="Column6206"/>
    <tableColumn id="6226" xr3:uid="{D2F60242-4BE2-1E49-8E41-EA3C02A41966}" name="Column6207"/>
    <tableColumn id="6227" xr3:uid="{F4C0363D-42F4-824F-8D07-DAB4AF965405}" name="Column6208"/>
    <tableColumn id="6228" xr3:uid="{0FC7DCAB-C924-3043-A2DC-CAF39AD31502}" name="Column6209"/>
    <tableColumn id="6229" xr3:uid="{96BDC203-644C-1747-83CF-CA78F87A2581}" name="Column6210"/>
    <tableColumn id="6230" xr3:uid="{BB29162C-E86A-6F42-BFE1-22A9A133F4F9}" name="Column6211"/>
    <tableColumn id="6231" xr3:uid="{095E59CE-61BA-F84B-883D-698672F88EE6}" name="Column6212"/>
    <tableColumn id="6232" xr3:uid="{D59C8AE7-4BC8-954D-9247-BE2A15B20059}" name="Column6213"/>
    <tableColumn id="6233" xr3:uid="{5D70FB59-F0BE-424A-ADBE-AEC72B1D1EFF}" name="Column6214"/>
    <tableColumn id="6234" xr3:uid="{43C1F3A4-BE7A-884F-997D-8D6EB62915FA}" name="Column6215"/>
    <tableColumn id="6235" xr3:uid="{D514EDD0-D1FC-CF48-9FD7-75D8ECB40F6C}" name="Column6216"/>
    <tableColumn id="6236" xr3:uid="{B3A44B58-E7C8-7A45-9748-800A9E326416}" name="Column6217"/>
    <tableColumn id="6237" xr3:uid="{5840D778-3210-8A46-B5BE-663AD70D3771}" name="Column6218"/>
    <tableColumn id="6238" xr3:uid="{9CC7D18D-A445-D240-A53E-AFFD82F38575}" name="Column6219"/>
    <tableColumn id="6239" xr3:uid="{23586356-CA30-C647-A1F3-DD7D4032598B}" name="Column6220"/>
    <tableColumn id="6240" xr3:uid="{2EDF1E20-589F-DF43-8AC6-D8E0CADA2EB2}" name="Column6221"/>
    <tableColumn id="6241" xr3:uid="{BE8F8239-8092-8A42-9E16-78BD68B8CB30}" name="Column6222"/>
    <tableColumn id="6242" xr3:uid="{01DAF568-BFFC-9B42-BF38-60EEC414C2CE}" name="Column6223"/>
    <tableColumn id="6243" xr3:uid="{29DF3AA0-6499-6046-B503-C3B29F6C362A}" name="Column6224"/>
    <tableColumn id="6244" xr3:uid="{C50AAD3D-AC54-2A4F-989D-F01C9A2135EC}" name="Column6225"/>
    <tableColumn id="6245" xr3:uid="{2D8B830E-CCAC-F84E-A2F1-32290BE64562}" name="Column6226"/>
    <tableColumn id="6246" xr3:uid="{85137D34-5227-7546-9AFD-B312B4FFA35A}" name="Column6227"/>
    <tableColumn id="6247" xr3:uid="{92CAE953-C315-9242-9771-74FA0D973750}" name="Column6228"/>
    <tableColumn id="6248" xr3:uid="{480D8F00-E600-9549-996D-821314F516FE}" name="Column6229"/>
    <tableColumn id="6249" xr3:uid="{58753DF7-588D-F64C-8719-D87D8979373C}" name="Column6230"/>
    <tableColumn id="6250" xr3:uid="{26DFC2A2-8D4B-3446-9DA7-281F8BF03ABE}" name="Column6231"/>
    <tableColumn id="6251" xr3:uid="{81EDC2B4-0D3C-1844-85C8-39D62C6BD8FC}" name="Column6232"/>
    <tableColumn id="6252" xr3:uid="{AD964F53-7FDA-D444-B3EA-5769D0539C53}" name="Column6233"/>
    <tableColumn id="6253" xr3:uid="{3E1E89CB-8B6A-8B43-8D88-42A33812F1AE}" name="Column6234"/>
    <tableColumn id="6254" xr3:uid="{941D62C9-86CE-2C4E-8F25-645ED8D42D74}" name="Column6235"/>
    <tableColumn id="6255" xr3:uid="{B9D8096E-E2BB-9C44-A129-52B1C8D0B1AD}" name="Column6236"/>
    <tableColumn id="6256" xr3:uid="{474129B4-D3FC-064B-BD86-F4364414E6F9}" name="Column6237"/>
    <tableColumn id="6257" xr3:uid="{71867258-7A03-3A45-AD5B-8D7AD9B0AA5F}" name="Column6238"/>
    <tableColumn id="6258" xr3:uid="{0EADDAF3-A191-0A4F-A698-4BB812AC5A66}" name="Column6239"/>
    <tableColumn id="6259" xr3:uid="{A1273BAC-5EF2-B945-8EFE-DB79E1AF3BF0}" name="Column6240"/>
    <tableColumn id="6260" xr3:uid="{9BED3FE3-305C-4141-9833-16A83F6CD021}" name="Column6241"/>
    <tableColumn id="6261" xr3:uid="{C2ABB9B3-D7FB-224A-BDCD-4F2790558118}" name="Column6242"/>
    <tableColumn id="6262" xr3:uid="{6B7DF59E-72B2-924F-AD67-0B5932BAD845}" name="Column6243"/>
    <tableColumn id="6263" xr3:uid="{2D751A3E-D230-D94E-924D-4A314B2F6006}" name="Column6244"/>
    <tableColumn id="6264" xr3:uid="{A513C2DA-4BA0-A243-A7CD-52E6B6F39897}" name="Column6245"/>
    <tableColumn id="6265" xr3:uid="{248BCAD4-98DD-404E-A763-8BA918D25398}" name="Column6246"/>
    <tableColumn id="6266" xr3:uid="{76826583-C3BF-A24D-A70B-C83D90370582}" name="Column6247"/>
    <tableColumn id="6267" xr3:uid="{73C5F9E2-ECD9-3341-B069-80D37E3C945A}" name="Column6248"/>
    <tableColumn id="6268" xr3:uid="{37B57BA6-22DE-6548-82BB-EA211B7D896B}" name="Column6249"/>
    <tableColumn id="6269" xr3:uid="{DD6AB2FA-4DF2-8D4D-968A-09FD7342D5DD}" name="Column6250"/>
    <tableColumn id="6270" xr3:uid="{B53DACB4-FC73-654C-87CE-0A0C4E1D7392}" name="Column6251"/>
    <tableColumn id="6271" xr3:uid="{323E1467-DCE5-CF47-B96A-5B21BD3B971B}" name="Column6252"/>
    <tableColumn id="6272" xr3:uid="{8128E6CF-EABE-C847-9CE7-DE85B317B091}" name="Column6253"/>
    <tableColumn id="6273" xr3:uid="{2F9690CE-94B1-8E41-9338-52D032DEFC9D}" name="Column6254"/>
    <tableColumn id="6274" xr3:uid="{A1196887-FA86-564B-BE6A-AA7BFBD22DBF}" name="Column6255"/>
    <tableColumn id="6275" xr3:uid="{87AB396E-835F-A740-8209-3F80359ABE9F}" name="Column6256"/>
    <tableColumn id="6276" xr3:uid="{EC27B1E1-F08A-2846-99DF-06A1449E96A6}" name="Column6257"/>
    <tableColumn id="6277" xr3:uid="{53C9FE82-49CC-5642-9F37-AD86257DC79A}" name="Column6258"/>
    <tableColumn id="6278" xr3:uid="{E0C90CC2-9BDB-A54F-B54E-8D5FCA90933F}" name="Column6259"/>
    <tableColumn id="6279" xr3:uid="{B29060F6-C999-914F-A9A7-52EFE547B88C}" name="Column6260"/>
    <tableColumn id="6280" xr3:uid="{8D8BD342-4A32-BA49-B1D3-2C38CC8F63BA}" name="Column6261"/>
    <tableColumn id="6281" xr3:uid="{EF2C1C51-5BA2-4A48-BFC6-9C773ED1527F}" name="Column6262"/>
    <tableColumn id="6282" xr3:uid="{23E568F0-641D-9C43-82ED-1842738B52E7}" name="Column6263"/>
    <tableColumn id="6283" xr3:uid="{BD510917-1A14-D44F-AC61-EBF992BB3935}" name="Column6264"/>
    <tableColumn id="6284" xr3:uid="{E405FD81-58F0-4C4D-A903-86873F15A738}" name="Column6265"/>
    <tableColumn id="6285" xr3:uid="{A2E500B5-36D6-EB44-BCF9-6FF6C81F50AE}" name="Column6266"/>
    <tableColumn id="6286" xr3:uid="{8BE5CE33-69D7-334B-8A49-5ED172589429}" name="Column6267"/>
    <tableColumn id="6287" xr3:uid="{055C17E9-C421-E94B-8EE4-3715F1C57976}" name="Column6268"/>
    <tableColumn id="6288" xr3:uid="{8EC6000C-89F4-0446-997D-9C21B4A43FAD}" name="Column6269"/>
    <tableColumn id="6289" xr3:uid="{E40123D6-B0AA-B242-AB57-064D2C2CD81F}" name="Column6270"/>
    <tableColumn id="6290" xr3:uid="{64D951EA-9A32-BE47-9208-90AA4F4962E4}" name="Column6271"/>
    <tableColumn id="6291" xr3:uid="{18EE6638-EDC7-1741-8770-B4E2630BE788}" name="Column6272"/>
    <tableColumn id="6292" xr3:uid="{E12CB257-AA4E-2041-99A0-7991A3F04C27}" name="Column6273"/>
    <tableColumn id="6293" xr3:uid="{2747581B-F5CF-A04C-8E71-CF0C6A7C3391}" name="Column6274"/>
    <tableColumn id="6294" xr3:uid="{2C86D4E1-5C59-6B4D-8849-70ABA9976934}" name="Column6275"/>
    <tableColumn id="6295" xr3:uid="{1DEA9940-ED8B-CE4C-8B99-4105AEE13EE9}" name="Column6276"/>
    <tableColumn id="6296" xr3:uid="{DD03C7C7-ED29-8C49-BF0A-E5B8B9DE4CA7}" name="Column6277"/>
    <tableColumn id="6297" xr3:uid="{B2EBD1ED-25EB-264C-ADE2-FA1D99F50A3F}" name="Column6278"/>
    <tableColumn id="6298" xr3:uid="{EDFE1AD9-6522-CC40-881F-BBBD025DD95E}" name="Column6279"/>
    <tableColumn id="6299" xr3:uid="{22ACEC7D-7003-F14C-90B2-732FA8811651}" name="Column6280"/>
    <tableColumn id="6300" xr3:uid="{B047A1D8-46F0-BC48-94CE-88166E8368CD}" name="Column6281"/>
    <tableColumn id="6301" xr3:uid="{BC293E3A-D232-A545-BE52-DD1A7826D39B}" name="Column6282"/>
    <tableColumn id="6302" xr3:uid="{C94153D5-7A99-8B44-9F7D-66CCBF5E3D08}" name="Column6283"/>
    <tableColumn id="6303" xr3:uid="{6C3F3A73-699A-7241-9794-CFA8F633743B}" name="Column6284"/>
    <tableColumn id="6304" xr3:uid="{E5EF91F3-002C-8843-89F7-CC239AFCC45D}" name="Column6285"/>
    <tableColumn id="6305" xr3:uid="{08E740C0-632E-1246-AA75-0988C1BDC7F4}" name="Column6286"/>
    <tableColumn id="6306" xr3:uid="{7F0D072C-83AA-1B4E-9095-C8D9C7B383C1}" name="Column6287"/>
    <tableColumn id="6307" xr3:uid="{A4AA0DDF-31DE-434A-913F-251C197E10DB}" name="Column6288"/>
    <tableColumn id="6308" xr3:uid="{BA9F63B1-92A8-2642-844E-793466FA9C50}" name="Column6289"/>
    <tableColumn id="6309" xr3:uid="{988B5684-B0C1-3F4B-AB50-0D590CA7BE14}" name="Column6290"/>
    <tableColumn id="6310" xr3:uid="{073995C5-91A3-E643-AFF1-CE5E1515CB0F}" name="Column6291"/>
    <tableColumn id="6311" xr3:uid="{2003A9E9-0BC7-6042-B70B-DC9F1FE3D4ED}" name="Column6292"/>
    <tableColumn id="6312" xr3:uid="{2C32F088-A23B-A44D-BD1E-D9528C1B709D}" name="Column6293"/>
    <tableColumn id="6313" xr3:uid="{20A11A21-0038-F24E-9029-2B829B881B17}" name="Column6294"/>
    <tableColumn id="6314" xr3:uid="{32DCC351-D99E-6F4F-A5D0-D855757B023B}" name="Column6295"/>
    <tableColumn id="6315" xr3:uid="{09FDF5FD-FBB9-1541-9E8B-5458AE7A25F4}" name="Column6296"/>
    <tableColumn id="6316" xr3:uid="{DE524491-F12A-664A-8B6E-F984FCBDAC36}" name="Column6297"/>
    <tableColumn id="6317" xr3:uid="{C902554F-8CE1-0143-B595-8C1EDBD3F2AD}" name="Column6298"/>
    <tableColumn id="6318" xr3:uid="{D1A23FA3-7EF5-384C-889A-670EC0414C2F}" name="Column6299"/>
    <tableColumn id="6319" xr3:uid="{FA73ECDD-5B45-E841-A418-C1ED205CBB94}" name="Column6300"/>
    <tableColumn id="6320" xr3:uid="{F6B93FC8-6C73-304A-ADB2-F03EBB019F66}" name="Column6301"/>
    <tableColumn id="6321" xr3:uid="{A5D787D3-957E-684A-B813-4781937A2327}" name="Column6302"/>
    <tableColumn id="6322" xr3:uid="{6545377E-C2FB-544C-BEB8-3154204EA314}" name="Column6303"/>
    <tableColumn id="6323" xr3:uid="{0774A5AD-9613-0949-829C-ADA0727C1DBE}" name="Column6304"/>
    <tableColumn id="6324" xr3:uid="{B6C3C323-5D0F-0943-8CC2-D5B8C6989D37}" name="Column6305"/>
    <tableColumn id="6325" xr3:uid="{4C0A4B93-B39A-5E45-8263-EFF5F7FF3128}" name="Column6306"/>
    <tableColumn id="6326" xr3:uid="{813DAC1D-B893-0743-9866-0A604129C0A9}" name="Column6307"/>
    <tableColumn id="6327" xr3:uid="{1EF3E28E-DBA5-6C49-9369-C311F33CA2C7}" name="Column6308"/>
    <tableColumn id="6328" xr3:uid="{2FA26ABF-4B18-0D47-B3B8-222688710CD0}" name="Column6309"/>
    <tableColumn id="6329" xr3:uid="{01F9A1EE-F63F-734B-B620-68B363FF526E}" name="Column6310"/>
    <tableColumn id="6330" xr3:uid="{6AF10D73-9C00-D046-A4FC-14A4DE3F16A0}" name="Column6311"/>
    <tableColumn id="6331" xr3:uid="{B5B9EAC6-84C2-014D-84C2-612BC94FF056}" name="Column6312"/>
    <tableColumn id="6332" xr3:uid="{65487A61-A2EC-2B44-8BA2-4D3677290549}" name="Column6313"/>
    <tableColumn id="6333" xr3:uid="{F1D6DBC9-B3DC-A846-B317-4C0A250E94F1}" name="Column6314"/>
    <tableColumn id="6334" xr3:uid="{15104409-897F-CA41-AB36-DEC99DE427CF}" name="Column6315"/>
    <tableColumn id="6335" xr3:uid="{FBF378BB-430F-3E4F-A30E-21CF2FD85AAF}" name="Column6316"/>
    <tableColumn id="6336" xr3:uid="{3645249C-FBAB-7E4B-A03C-54E3262F1189}" name="Column6317"/>
    <tableColumn id="6337" xr3:uid="{E75F5ACB-2680-B14B-9818-DA716151DE00}" name="Column6318"/>
    <tableColumn id="6338" xr3:uid="{0790B730-151B-D949-B92B-79F7283BD7CA}" name="Column6319"/>
    <tableColumn id="6339" xr3:uid="{47B5A976-96D5-2B4E-854C-11A799E7D085}" name="Column6320"/>
    <tableColumn id="6340" xr3:uid="{6995D3EB-3478-184E-A4B3-FE72AF062148}" name="Column6321"/>
    <tableColumn id="6341" xr3:uid="{9B0842C4-A3E3-9F48-8BF4-C27C3A2253B8}" name="Column6322"/>
    <tableColumn id="6342" xr3:uid="{12E4B67C-05DB-AB4F-A384-31396A7D513B}" name="Column6323"/>
    <tableColumn id="6343" xr3:uid="{CBEA5B6C-07DD-044D-A8E3-A731739D4632}" name="Column6324"/>
    <tableColumn id="6344" xr3:uid="{9462EAE3-1177-2047-8285-AAA4A98EC189}" name="Column6325"/>
    <tableColumn id="6345" xr3:uid="{61B850FB-EE1C-8A4C-97C1-E4010416BD8C}" name="Column6326"/>
    <tableColumn id="6346" xr3:uid="{6881F935-C687-6D4A-9ACC-0909C47B6CE3}" name="Column6327"/>
    <tableColumn id="6347" xr3:uid="{A5F35BD1-56F3-214E-8B67-FDCE0A6B49F5}" name="Column6328"/>
    <tableColumn id="6348" xr3:uid="{EBDB4D4D-5618-A447-81C8-994E5A36BAA8}" name="Column6329"/>
    <tableColumn id="6349" xr3:uid="{7FE2E856-93D7-F64E-B5D0-87FEEDDFFDCF}" name="Column6330"/>
    <tableColumn id="6350" xr3:uid="{8497D32E-D378-A442-8368-5903CDB3100C}" name="Column6331"/>
    <tableColumn id="6351" xr3:uid="{39C0E6C9-3B61-BC46-A0A3-E17F42A4B23D}" name="Column6332"/>
    <tableColumn id="6352" xr3:uid="{F49F56A7-D9D1-BC40-9333-1349D5257C5E}" name="Column6333"/>
    <tableColumn id="6353" xr3:uid="{96B90B2C-134B-3B4A-A844-5A381F75A938}" name="Column6334"/>
    <tableColumn id="6354" xr3:uid="{F00D5254-109A-5748-A440-F5C2D721BC02}" name="Column6335"/>
    <tableColumn id="6355" xr3:uid="{B1D6A624-3EE3-814F-B391-5E9B924DB1B5}" name="Column6336"/>
    <tableColumn id="6356" xr3:uid="{D13706FE-F386-F242-9D75-EF64B60DCFED}" name="Column6337"/>
    <tableColumn id="6357" xr3:uid="{2483EE10-166A-724A-815C-CCE331AC1D3C}" name="Column6338"/>
    <tableColumn id="6358" xr3:uid="{602D2241-6B1A-E440-B6E5-B8BB0A347019}" name="Column6339"/>
    <tableColumn id="6359" xr3:uid="{D913FB51-3DB3-524A-A979-A5589B311C10}" name="Column6340"/>
    <tableColumn id="6360" xr3:uid="{C0D37084-EAFC-F044-AB04-DF77BE6FA583}" name="Column6341"/>
    <tableColumn id="6361" xr3:uid="{D3C041DC-A620-BF47-80F1-E9911C18E639}" name="Column6342"/>
    <tableColumn id="6362" xr3:uid="{DA5F278C-0D9C-4C4E-A88F-1318E26A6A6C}" name="Column6343"/>
    <tableColumn id="6363" xr3:uid="{A8B7A755-97AF-944D-99AB-5D8041D07101}" name="Column6344"/>
    <tableColumn id="6364" xr3:uid="{875ECC81-9961-354C-A912-F551769663AB}" name="Column6345"/>
    <tableColumn id="6365" xr3:uid="{8F627BD5-99B3-074A-A8B1-5101102E85F9}" name="Column6346"/>
    <tableColumn id="6366" xr3:uid="{213EDDC6-24A7-6041-AB5D-C971326278B0}" name="Column6347"/>
    <tableColumn id="6367" xr3:uid="{8D8437EA-8F60-7A44-9C58-BC58DCD4C827}" name="Column6348"/>
    <tableColumn id="6368" xr3:uid="{C1193E95-5303-7E4B-92E2-073493A298C4}" name="Column6349"/>
    <tableColumn id="6369" xr3:uid="{CE5A51BC-6A76-084F-9D0F-04A5D65BE66B}" name="Column6350"/>
    <tableColumn id="6370" xr3:uid="{D116AAA3-7041-634D-B28A-566E37905FB9}" name="Column6351"/>
    <tableColumn id="6371" xr3:uid="{78BED776-C152-EE4B-A2AE-996EB9572D54}" name="Column6352"/>
    <tableColumn id="6372" xr3:uid="{992E25B3-9271-3641-AC69-3188FC7D21CD}" name="Column6353"/>
    <tableColumn id="6373" xr3:uid="{CF57BAF7-7727-E94E-8FCC-0CFB852E408E}" name="Column6354"/>
    <tableColumn id="6374" xr3:uid="{028688FE-9DFD-574E-94C8-F354E3E67116}" name="Column6355"/>
    <tableColumn id="6375" xr3:uid="{930A05BD-4355-DD4D-B54F-E3DA9363FED3}" name="Column6356"/>
    <tableColumn id="6376" xr3:uid="{22777F82-9B6D-2C48-B1DF-5E8E4F0599C0}" name="Column6357"/>
    <tableColumn id="6377" xr3:uid="{75758078-1B7E-A547-8F18-9BF7CA7B5CBE}" name="Column6358"/>
    <tableColumn id="6378" xr3:uid="{58577D1D-002E-6C45-823F-A5EB7FE3AE2D}" name="Column6359"/>
    <tableColumn id="6379" xr3:uid="{BD28DD1A-01E1-A844-8291-518DB9464F6C}" name="Column6360"/>
    <tableColumn id="6380" xr3:uid="{3040FF42-70AE-B54E-98C1-28DA6AD73792}" name="Column6361"/>
    <tableColumn id="6381" xr3:uid="{08D545EC-08E2-294C-BC2B-F1BEE6F288C3}" name="Column6362"/>
    <tableColumn id="6382" xr3:uid="{79561D0B-8466-1246-BC16-D9D0464FEA84}" name="Column6363"/>
    <tableColumn id="6383" xr3:uid="{6381B642-2C4F-6249-BBB2-F772D436630E}" name="Column6364"/>
    <tableColumn id="6384" xr3:uid="{44CE318C-6CF3-2D4B-AEC2-F527991C2555}" name="Column6365"/>
    <tableColumn id="6385" xr3:uid="{DE094FDD-AE84-0C46-92FF-70DD7FCC403D}" name="Column6366"/>
    <tableColumn id="6386" xr3:uid="{429C85D7-BA44-5343-88C2-0CA973D0D06B}" name="Column6367"/>
    <tableColumn id="6387" xr3:uid="{E815866C-D973-1746-834A-345DB9A2C19B}" name="Column6368"/>
    <tableColumn id="6388" xr3:uid="{59A8CAD4-7856-9641-971C-3EE9F7ADA103}" name="Column6369"/>
    <tableColumn id="6389" xr3:uid="{886EA0EA-7FB4-9545-A0A4-BCE5F15B84B7}" name="Column6370"/>
    <tableColumn id="6390" xr3:uid="{D6231A30-0F71-AA43-9115-7B57AF8898AA}" name="Column6371"/>
    <tableColumn id="6391" xr3:uid="{F8D9351F-B710-364B-9EDC-C7DB7FF431E8}" name="Column6372"/>
    <tableColumn id="6392" xr3:uid="{9FC8D968-10FD-B54B-9231-2809452AC422}" name="Column6373"/>
    <tableColumn id="6393" xr3:uid="{551B4EB9-5C62-6645-A4A1-1108CD1FD464}" name="Column6374"/>
    <tableColumn id="6394" xr3:uid="{079DBB9C-A83A-324B-A3DF-EFFF14EBDAFC}" name="Column6375"/>
    <tableColumn id="6395" xr3:uid="{D5F83523-251E-8447-B991-CCA6FE6BD6E8}" name="Column6376"/>
    <tableColumn id="6396" xr3:uid="{EF33DA15-4380-6C4A-A076-C7208DFDC764}" name="Column6377"/>
    <tableColumn id="6397" xr3:uid="{0FCA77EB-E018-4341-88AE-6D9BFA3F441D}" name="Column6378"/>
    <tableColumn id="6398" xr3:uid="{99865A31-C024-C943-9A2A-D5964BF117F2}" name="Column6379"/>
    <tableColumn id="6399" xr3:uid="{989CA370-CB37-854D-9012-B558FF09F35B}" name="Column6380"/>
    <tableColumn id="6400" xr3:uid="{97B34BAF-06D2-6043-8DA2-9BEB82CDCEAA}" name="Column6381"/>
    <tableColumn id="6401" xr3:uid="{F8AF27F1-ED05-1344-925B-138A7BB8C158}" name="Column6382"/>
    <tableColumn id="6402" xr3:uid="{00A8994D-4ED1-944A-8D1C-4F8D3DB21FC9}" name="Column6383"/>
    <tableColumn id="6403" xr3:uid="{CE40AEA6-CE7A-294E-A26D-A53C94576CE0}" name="Column6384"/>
    <tableColumn id="6404" xr3:uid="{0CE909A8-78E5-0A47-8A92-CDA2AD93F49A}" name="Column6385"/>
    <tableColumn id="6405" xr3:uid="{0B9DF815-A562-7E46-A80B-8585912B1C42}" name="Column6386"/>
    <tableColumn id="6406" xr3:uid="{C0BDF13B-946F-D74F-B923-6D70BA173941}" name="Column6387"/>
    <tableColumn id="6407" xr3:uid="{11573FCE-D460-7849-A18B-E2D69A12AAB5}" name="Column6388"/>
    <tableColumn id="6408" xr3:uid="{8AD1C66D-FC9F-554A-8229-4125EAF9416F}" name="Column6389"/>
    <tableColumn id="6409" xr3:uid="{0359563D-26A3-7940-8E5A-6F9FFF8E237C}" name="Column6390"/>
    <tableColumn id="6410" xr3:uid="{2FC298DD-BF2D-034E-AE24-C415783B691A}" name="Column6391"/>
    <tableColumn id="6411" xr3:uid="{7900C269-DD60-3046-BE49-26A0FF92B647}" name="Column6392"/>
    <tableColumn id="6412" xr3:uid="{7949CF13-0E97-EE43-B043-99C4E5745547}" name="Column6393"/>
    <tableColumn id="6413" xr3:uid="{FE43E016-675E-E04B-9227-E17042C306AC}" name="Column6394"/>
    <tableColumn id="6414" xr3:uid="{861B08C3-A46C-2044-A36A-08EA1BE3D9E7}" name="Column6395"/>
    <tableColumn id="6415" xr3:uid="{84CA99BE-BAB1-F04C-B6B3-438181951024}" name="Column6396"/>
    <tableColumn id="6416" xr3:uid="{0254538A-D48E-B34C-A608-AE7F9E869A3F}" name="Column6397"/>
    <tableColumn id="6417" xr3:uid="{F04AD5B4-04A8-6C42-9B40-CCCBD1614FB8}" name="Column6398"/>
    <tableColumn id="6418" xr3:uid="{D3B9E140-6B12-3B4C-BC3B-DE7334C72B5F}" name="Column6399"/>
    <tableColumn id="6419" xr3:uid="{6E619F8F-514E-EE4E-8F52-EF653C9019AD}" name="Column6400"/>
    <tableColumn id="6420" xr3:uid="{91C4C338-D779-1A42-9FF5-EDCBCF3007E1}" name="Column6401"/>
    <tableColumn id="6421" xr3:uid="{AABB7E6C-A046-BF41-904C-B27B747B6B17}" name="Column6402"/>
    <tableColumn id="6422" xr3:uid="{00F1810A-7F82-7D41-8716-04105F3B7489}" name="Column6403"/>
    <tableColumn id="6423" xr3:uid="{E8CBDD2A-366E-4B49-920A-F0025E39930A}" name="Column6404"/>
    <tableColumn id="6424" xr3:uid="{0E527743-8926-2D4B-97ED-A958C0E3D542}" name="Column6405"/>
    <tableColumn id="6425" xr3:uid="{612BA7DD-A4B4-AA4F-B981-0811C8D24A4E}" name="Column6406"/>
    <tableColumn id="6426" xr3:uid="{23D40B3E-481C-FC49-8455-FB8C791F3EEA}" name="Column6407"/>
    <tableColumn id="6427" xr3:uid="{82E3DFC4-5B02-A843-B713-5993302A0A67}" name="Column6408"/>
    <tableColumn id="6428" xr3:uid="{DE39F330-FD1B-744E-B8B5-88C470D2DA5B}" name="Column6409"/>
    <tableColumn id="6429" xr3:uid="{EE81C19F-3567-B240-8F58-5CE0BF037E3A}" name="Column6410"/>
    <tableColumn id="6430" xr3:uid="{7CF6A650-7255-B045-8260-055DD17ADAC3}" name="Column6411"/>
    <tableColumn id="6431" xr3:uid="{6BED7260-549B-3B40-8C82-D27DF09781B7}" name="Column6412"/>
    <tableColumn id="6432" xr3:uid="{02B9AD92-1EBA-FA49-949C-E594F6318F43}" name="Column6413"/>
    <tableColumn id="6433" xr3:uid="{9B6BFF7E-11BF-D449-9A40-2970FE348A51}" name="Column6414"/>
    <tableColumn id="6434" xr3:uid="{1781E96C-A162-4E4B-AA66-BDB8F5ED7F80}" name="Column6415"/>
    <tableColumn id="6435" xr3:uid="{3F4BB007-2E07-F848-939F-174F0DD7E168}" name="Column6416"/>
    <tableColumn id="6436" xr3:uid="{CE321384-0383-6240-A61F-49CEAE0CF458}" name="Column6417"/>
    <tableColumn id="6437" xr3:uid="{BF356FB5-266C-D74A-8182-9855753F63D3}" name="Column6418"/>
    <tableColumn id="6438" xr3:uid="{BC7204F7-2153-7449-B63A-A71CC3312890}" name="Column6419"/>
    <tableColumn id="6439" xr3:uid="{39C2C9A6-B885-604C-8E02-F210E0B7B7C7}" name="Column6420"/>
    <tableColumn id="6440" xr3:uid="{7C04661A-E2DD-D940-8E10-9B8BAEBA2E0B}" name="Column6421"/>
    <tableColumn id="6441" xr3:uid="{6D5E0A86-054B-744E-B933-7C8C59B0E760}" name="Column6422"/>
    <tableColumn id="6442" xr3:uid="{21F764B3-300A-B44D-9DF3-8A8EFA16C87A}" name="Column6423"/>
    <tableColumn id="6443" xr3:uid="{773B2219-D693-C043-9EC9-60862B74B348}" name="Column6424"/>
    <tableColumn id="6444" xr3:uid="{B9C94A88-8596-CB42-B684-55C9BE49E02C}" name="Column6425"/>
    <tableColumn id="6445" xr3:uid="{EDF0D2DB-0248-E34C-A3CC-FCC2A1036E4A}" name="Column6426"/>
    <tableColumn id="6446" xr3:uid="{9D299D46-C969-824E-A2CD-6FF161B60DEF}" name="Column6427"/>
    <tableColumn id="6447" xr3:uid="{7B8D5C60-F4F6-E340-975D-940DCE9A7A30}" name="Column6428"/>
    <tableColumn id="6448" xr3:uid="{B620484D-6C52-E745-8EDF-267D1A22BEEB}" name="Column6429"/>
    <tableColumn id="6449" xr3:uid="{4EDACC29-CE9F-8346-9A43-167600209F65}" name="Column6430"/>
    <tableColumn id="6450" xr3:uid="{15967CCD-0C0A-8945-B10E-09772685D8FA}" name="Column6431"/>
    <tableColumn id="6451" xr3:uid="{320AAF90-514D-C549-9BD1-37FE20856FA2}" name="Column6432"/>
    <tableColumn id="6452" xr3:uid="{F1B32D2D-E32B-014D-8112-CE622DCEF0FA}" name="Column6433"/>
    <tableColumn id="6453" xr3:uid="{115AEE2B-0778-0940-9336-AB20118F7C83}" name="Column6434"/>
    <tableColumn id="6454" xr3:uid="{E8B212F3-EB40-DC44-BF57-80EAAF837D6D}" name="Column6435"/>
    <tableColumn id="6455" xr3:uid="{BF064F7D-B38F-F449-A8EE-CB2CEB5DFC28}" name="Column6436"/>
    <tableColumn id="6456" xr3:uid="{4BF1CC77-675C-1844-A81E-2595EE08D5CB}" name="Column6437"/>
    <tableColumn id="6457" xr3:uid="{3FC3F8A3-834D-6243-B2D7-6A066384BC3E}" name="Column6438"/>
    <tableColumn id="6458" xr3:uid="{D5C7BADE-C320-D74B-AA4D-2384C6C644CF}" name="Column6439"/>
    <tableColumn id="6459" xr3:uid="{40A4EDDC-1137-EA4E-86CC-8C17377A2E30}" name="Column6440"/>
    <tableColumn id="6460" xr3:uid="{50FD0A5D-5C58-AE43-8818-9E97E82949BB}" name="Column6441"/>
    <tableColumn id="6461" xr3:uid="{1520198C-655B-924A-A48D-D51D30A67AE5}" name="Column6442"/>
    <tableColumn id="6462" xr3:uid="{CF597D78-645A-564E-BE5E-CD988E9A8749}" name="Column6443"/>
    <tableColumn id="6463" xr3:uid="{68D67448-2BAD-FB45-85C2-D3AFE8860BA7}" name="Column6444"/>
    <tableColumn id="6464" xr3:uid="{5DC5C2DD-F369-DF47-BB8F-60CFEFBEF609}" name="Column6445"/>
    <tableColumn id="6465" xr3:uid="{C43721B6-C3F4-FC4C-9EB3-C990EF0990BA}" name="Column6446"/>
    <tableColumn id="6466" xr3:uid="{9CD11CE9-18A3-B141-B41E-54630ED1BAFD}" name="Column6447"/>
    <tableColumn id="6467" xr3:uid="{ABFB5320-4B3E-D440-A8A5-03CC242F9EEE}" name="Column6448"/>
    <tableColumn id="6468" xr3:uid="{B11B3B5D-E371-4D42-92C1-4D0D85BB261C}" name="Column6449"/>
    <tableColumn id="6469" xr3:uid="{0C6D2CAC-2FD6-1A49-A362-4720FD21B0F4}" name="Column6450"/>
    <tableColumn id="6470" xr3:uid="{0B177D8C-E105-9340-87E5-4670DB626F85}" name="Column6451"/>
    <tableColumn id="6471" xr3:uid="{DEF97FAA-A256-2742-B5E5-D96E70047851}" name="Column6452"/>
    <tableColumn id="6472" xr3:uid="{126073FF-99B5-B44E-8CBD-F94F3FF1256E}" name="Column6453"/>
    <tableColumn id="6473" xr3:uid="{41786DDD-9458-3A40-99B6-CA4377C6C15F}" name="Column6454"/>
    <tableColumn id="6474" xr3:uid="{D36CCF61-F3D6-AD4A-BBE7-2BB7B2D8C194}" name="Column6455"/>
    <tableColumn id="6475" xr3:uid="{5BDBC0BA-9FE9-F94F-9C11-CB3641E5615F}" name="Column6456"/>
    <tableColumn id="6476" xr3:uid="{AAC4AC51-A8D7-2F42-BFC6-2EC7534DF570}" name="Column6457"/>
    <tableColumn id="6477" xr3:uid="{45184443-FC6B-7342-AA37-DDC84FD24C6C}" name="Column6458"/>
    <tableColumn id="6478" xr3:uid="{18819E08-1BB3-304F-A917-78A333BC2CB7}" name="Column6459"/>
    <tableColumn id="6479" xr3:uid="{C1EA7494-C429-E04B-AB92-9EEEDEA5A94A}" name="Column6460"/>
    <tableColumn id="6480" xr3:uid="{94F464BE-E470-BB4F-B218-100B4AE0AFBD}" name="Column6461"/>
    <tableColumn id="6481" xr3:uid="{6212E2B8-CEB3-3B4C-86AB-5C5C608B7260}" name="Column6462"/>
    <tableColumn id="6482" xr3:uid="{551A2473-51D1-AA40-B55C-1EA0EEA0EBBD}" name="Column6463"/>
    <tableColumn id="6483" xr3:uid="{E1C61582-40AF-B049-B0D8-2532FA19E9A2}" name="Column6464"/>
    <tableColumn id="6484" xr3:uid="{A1AF5D38-6F85-8F4D-9132-A30D0F01C79E}" name="Column6465"/>
    <tableColumn id="6485" xr3:uid="{4D22F909-83F8-9A45-94C6-42CBE53DC11E}" name="Column6466"/>
    <tableColumn id="6486" xr3:uid="{F6D5DEE7-3516-DE46-922B-1BD9D02AD483}" name="Column6467"/>
    <tableColumn id="6487" xr3:uid="{9DC4A8B5-B704-4741-A945-23C83F3E15F4}" name="Column6468"/>
    <tableColumn id="6488" xr3:uid="{BFBD8F13-4B89-FD4A-9FE5-617F08F41D1F}" name="Column6469"/>
    <tableColumn id="6489" xr3:uid="{045F1592-A49C-444B-A1AE-C0D241CE485D}" name="Column6470"/>
    <tableColumn id="6490" xr3:uid="{3ED68011-5C0A-DE49-99C4-14DA897F33D5}" name="Column6471"/>
    <tableColumn id="6491" xr3:uid="{48BD91C1-C436-C148-BCE3-82C62B93C9EB}" name="Column6472"/>
    <tableColumn id="6492" xr3:uid="{BE78FBC6-04CA-3E4B-B9F0-D5E5C57B00A0}" name="Column6473"/>
    <tableColumn id="6493" xr3:uid="{28D30DC1-24E3-8A45-B005-A3975CC9AE5B}" name="Column6474"/>
    <tableColumn id="6494" xr3:uid="{DCB41DF0-39AE-2F4C-9FDA-B792856DB09E}" name="Column6475"/>
    <tableColumn id="6495" xr3:uid="{E3F69742-04E2-DC4B-9A4B-2C006B5D032F}" name="Column6476"/>
    <tableColumn id="6496" xr3:uid="{AE700ABD-7DFA-0941-B429-44B072BC617D}" name="Column6477"/>
    <tableColumn id="6497" xr3:uid="{5FB83E26-D4AB-1E4A-B404-6F0830E5A32B}" name="Column6478"/>
    <tableColumn id="6498" xr3:uid="{57D9CB86-5617-9142-9563-B749D6B5DD1E}" name="Column6479"/>
    <tableColumn id="6499" xr3:uid="{E274126E-E92E-3645-801D-CA497D79CEED}" name="Column6480"/>
    <tableColumn id="6500" xr3:uid="{3244DAA1-2F62-F748-A301-3F942DF9D628}" name="Column6481"/>
    <tableColumn id="6501" xr3:uid="{2DF18570-DEE7-9949-A03F-120292E7BB91}" name="Column6482"/>
    <tableColumn id="6502" xr3:uid="{84FCB3A2-19E1-0348-9393-0E7DAF19DF18}" name="Column6483"/>
    <tableColumn id="6503" xr3:uid="{F162A34D-F9BE-3E4E-A8B3-6D8EA3E30AD2}" name="Column6484"/>
    <tableColumn id="6504" xr3:uid="{A537AF63-E678-9048-A5F2-BA71C1B1B17C}" name="Column6485"/>
    <tableColumn id="6505" xr3:uid="{4E329328-A82E-6A4C-9263-449692552C36}" name="Column6486"/>
    <tableColumn id="6506" xr3:uid="{E45FE569-BAE0-E544-A6B0-4C660655A633}" name="Column6487"/>
    <tableColumn id="6507" xr3:uid="{4B5863FE-73C9-5440-9B02-900783FA059C}" name="Column6488"/>
    <tableColumn id="6508" xr3:uid="{0D114A44-7533-1C4C-9A7F-784FD13C24BD}" name="Column6489"/>
    <tableColumn id="6509" xr3:uid="{6DB983F5-F018-7642-9625-1B91EB76D537}" name="Column6490"/>
    <tableColumn id="6510" xr3:uid="{B03812C5-860D-264F-AADB-E32A6B7E15AC}" name="Column6491"/>
    <tableColumn id="6511" xr3:uid="{F8FCAC0D-D0A2-E843-A39D-5F885DF4D54A}" name="Column6492"/>
    <tableColumn id="6512" xr3:uid="{FB9AA9FA-4A5A-FE49-BE0D-F1DB8DF59FBB}" name="Column6493"/>
    <tableColumn id="6513" xr3:uid="{CC3F5469-76CB-9C46-A860-0D9E167E9709}" name="Column6494"/>
    <tableColumn id="6514" xr3:uid="{9EA8FE76-EE2F-E245-BEDB-ED53243AF458}" name="Column6495"/>
    <tableColumn id="6515" xr3:uid="{7B50E6E4-BF63-5749-BA2F-94F7C40309F8}" name="Column6496"/>
    <tableColumn id="6516" xr3:uid="{7DF0B27A-D485-1C43-AE78-6BD1244F31BF}" name="Column6497"/>
    <tableColumn id="6517" xr3:uid="{20FE995F-80C6-B743-B157-D01CE9FB04B0}" name="Column6498"/>
    <tableColumn id="6518" xr3:uid="{F68EC2E9-AE48-2645-ACF1-3CADB267EF3B}" name="Column6499"/>
    <tableColumn id="6519" xr3:uid="{81F3A958-7590-1441-8059-1582EA0FF205}" name="Column6500"/>
    <tableColumn id="6520" xr3:uid="{22275ED5-25C2-4A44-9637-467FA1C61408}" name="Column6501"/>
    <tableColumn id="6521" xr3:uid="{EF8CF8FF-A700-F64D-8D2A-D439E6FE0400}" name="Column6502"/>
    <tableColumn id="6522" xr3:uid="{47F321F8-0693-9B4F-91F1-12464913693B}" name="Column6503"/>
    <tableColumn id="6523" xr3:uid="{DE389854-ECEB-C243-A9BF-50A63A277DC7}" name="Column6504"/>
    <tableColumn id="6524" xr3:uid="{3DB6791C-4892-C040-824E-B5AEA7D02617}" name="Column6505"/>
    <tableColumn id="6525" xr3:uid="{58130BD7-6D15-FD4D-B66C-FFE74CAD8D85}" name="Column6506"/>
    <tableColumn id="6526" xr3:uid="{CABEEB22-DBBE-AF49-9EF0-FF5AE3B853EE}" name="Column6507"/>
    <tableColumn id="6527" xr3:uid="{B6BADFAF-56FF-8740-9FB0-0F9E5276CD72}" name="Column6508"/>
    <tableColumn id="6528" xr3:uid="{6690806A-9288-3442-AC45-4F2A93DEB198}" name="Column6509"/>
    <tableColumn id="6529" xr3:uid="{B366CF25-E82A-9043-B966-DD0171CC64DF}" name="Column6510"/>
    <tableColumn id="6530" xr3:uid="{11FADD05-ECFF-BE43-A18E-52B63468F616}" name="Column6511"/>
    <tableColumn id="6531" xr3:uid="{792D26F1-1DC3-2744-AA45-C774B73AEA45}" name="Column6512"/>
    <tableColumn id="6532" xr3:uid="{48921477-090F-C14B-9F61-2520FB2EF7D0}" name="Column6513"/>
    <tableColumn id="6533" xr3:uid="{36FA0C94-8A7E-1F42-BCB6-A0CB1A9A0A26}" name="Column6514"/>
    <tableColumn id="6534" xr3:uid="{4A58ACD1-9B4F-8A43-B0CE-8F25EC9063FC}" name="Column6515"/>
    <tableColumn id="6535" xr3:uid="{B1929352-66A7-6C49-92F9-4D1FE4E38F0B}" name="Column6516"/>
    <tableColumn id="6536" xr3:uid="{E4662E96-2EC3-1C4A-955D-D245670BD943}" name="Column6517"/>
    <tableColumn id="6537" xr3:uid="{749286D7-BBDA-0D4D-B03E-1DA8EC03E699}" name="Column6518"/>
    <tableColumn id="6538" xr3:uid="{EFABAB1B-6ADC-F04A-9327-1232F77BC5B9}" name="Column6519"/>
    <tableColumn id="6539" xr3:uid="{8C39432E-1A3C-244B-B7F2-63469BF3BEB0}" name="Column6520"/>
    <tableColumn id="6540" xr3:uid="{87994026-36A5-3E4D-AB71-29387EE144E2}" name="Column6521"/>
    <tableColumn id="6541" xr3:uid="{3C552FF7-51C0-8F47-AF00-A63761E72F06}" name="Column6522"/>
    <tableColumn id="6542" xr3:uid="{8F7CD9D9-7E2C-094E-812C-20FBB1B1EE4B}" name="Column6523"/>
    <tableColumn id="6543" xr3:uid="{CF2EA105-26C8-5B4C-986C-0BDFC2A6AC3D}" name="Column6524"/>
    <tableColumn id="6544" xr3:uid="{620B8CCC-CA7E-8E4F-BB43-12A49E3B5520}" name="Column6525"/>
    <tableColumn id="6545" xr3:uid="{DFEAFE87-B3B2-FF43-9602-7E136A9F9381}" name="Column6526"/>
    <tableColumn id="6546" xr3:uid="{422007DF-7C53-1241-B3AA-B9846891642C}" name="Column6527"/>
    <tableColumn id="6547" xr3:uid="{49E5EE19-BEC8-B045-AE72-BD2E66BB1307}" name="Column6528"/>
    <tableColumn id="6548" xr3:uid="{D5D9727B-0121-6448-AF83-E820FC48F2FA}" name="Column6529"/>
    <tableColumn id="6549" xr3:uid="{C4F18B40-4320-2D40-A448-A9C85681DBAD}" name="Column6530"/>
    <tableColumn id="6550" xr3:uid="{6A8F7A25-F906-F141-9AD8-28E7395AB820}" name="Column6531"/>
    <tableColumn id="6551" xr3:uid="{E6C2C1A8-6DD0-8449-8AD1-9CCE13268FA4}" name="Column6532"/>
    <tableColumn id="6552" xr3:uid="{5C9E466A-7276-0F4B-B335-A28770B890B8}" name="Column6533"/>
    <tableColumn id="6553" xr3:uid="{C688CBDE-E756-FD48-B93C-D739A7FC8654}" name="Column6534"/>
    <tableColumn id="6554" xr3:uid="{A76AA96D-ACB9-3547-B181-E828F0A9DEC4}" name="Column6535"/>
    <tableColumn id="6555" xr3:uid="{B25AECF7-F474-C24E-8EE3-A96FFE2D2ACA}" name="Column6536"/>
    <tableColumn id="6556" xr3:uid="{2D80AE95-6DA9-F645-AE6B-CE6855A82B4C}" name="Column6537"/>
    <tableColumn id="6557" xr3:uid="{2892FEAF-3128-E843-BAE3-0A380F3EC01C}" name="Column6538"/>
    <tableColumn id="6558" xr3:uid="{9844658C-0DD7-2F45-8F8A-E55A73EE51E0}" name="Column6539"/>
    <tableColumn id="6559" xr3:uid="{25809098-EB5F-4A4B-A1B5-8F5A99C1107F}" name="Column6540"/>
    <tableColumn id="6560" xr3:uid="{86857FFF-E31D-7045-B58C-C6AEA582EBAC}" name="Column6541"/>
    <tableColumn id="6561" xr3:uid="{3A181B87-0DC2-5848-B320-1372D327A3F2}" name="Column6542"/>
    <tableColumn id="6562" xr3:uid="{52484E81-21F4-1143-831D-216F0A507FC8}" name="Column6543"/>
    <tableColumn id="6563" xr3:uid="{47DD586A-3805-E84A-8857-4D42C6E6139B}" name="Column6544"/>
    <tableColumn id="6564" xr3:uid="{4E4BA773-86E6-B547-8166-2840708E8769}" name="Column6545"/>
    <tableColumn id="6565" xr3:uid="{B25E8392-C567-F140-8780-03121CA2F747}" name="Column6546"/>
    <tableColumn id="6566" xr3:uid="{7AF2D5FB-9311-394B-8965-FFA681FD998E}" name="Column6547"/>
    <tableColumn id="6567" xr3:uid="{3796CCCA-4957-6849-B874-FA49EDA59629}" name="Column6548"/>
    <tableColumn id="6568" xr3:uid="{CB5BB4F5-4C87-BE41-B69C-14CC03FF96DF}" name="Column6549"/>
    <tableColumn id="6569" xr3:uid="{E04CD5FC-8253-6D49-8237-333D39A7D12F}" name="Column6550"/>
    <tableColumn id="6570" xr3:uid="{66949D02-DC6C-B24B-BE3D-AC41F1468CCD}" name="Column6551"/>
    <tableColumn id="6571" xr3:uid="{F567A9B5-CFAF-CA4D-A292-38E22B9B8124}" name="Column6552"/>
    <tableColumn id="6572" xr3:uid="{8071D7DA-1703-4F4A-9ED5-F63C4FDDC515}" name="Column6553"/>
    <tableColumn id="6573" xr3:uid="{1FB2BF5C-C377-4040-B21A-741F3B944D3A}" name="Column6554"/>
    <tableColumn id="6574" xr3:uid="{89BFB60E-97A9-284B-9949-9FFBC82B945F}" name="Column6555"/>
    <tableColumn id="6575" xr3:uid="{9411C9EA-53F8-8A40-87AA-F51B65041278}" name="Column6556"/>
    <tableColumn id="6576" xr3:uid="{52876D38-E1F0-6746-B464-50016511593B}" name="Column6557"/>
    <tableColumn id="6577" xr3:uid="{A580ABF1-D6CA-804F-B52C-18B0C73E8358}" name="Column6558"/>
    <tableColumn id="6578" xr3:uid="{9FDD10EF-2DFF-7343-A2CE-02EA6DC5C189}" name="Column6559"/>
    <tableColumn id="6579" xr3:uid="{80041E1C-0165-6949-B22F-51B5AA015AD9}" name="Column6560"/>
    <tableColumn id="6580" xr3:uid="{0862A582-74D9-9443-AC26-DE336D89EF3B}" name="Column6561"/>
    <tableColumn id="6581" xr3:uid="{D96165D4-097B-524C-B2C6-9C8885EBB827}" name="Column6562"/>
    <tableColumn id="6582" xr3:uid="{8AC317F5-2B01-B243-92E8-9D173777A8DD}" name="Column6563"/>
    <tableColumn id="6583" xr3:uid="{CC485B8A-6220-3B4A-A88A-0867802DBC0D}" name="Column6564"/>
    <tableColumn id="6584" xr3:uid="{AC450967-E320-C044-B644-9E32634E767E}" name="Column6565"/>
    <tableColumn id="6585" xr3:uid="{824B8BBA-6C59-5347-A6A5-C4C7AD4E60FD}" name="Column6566"/>
    <tableColumn id="6586" xr3:uid="{112A99DC-5B95-0840-9BBD-F6038B9E37A0}" name="Column6567"/>
    <tableColumn id="6587" xr3:uid="{F90666A4-2496-FC4F-9016-7CB14601BB9B}" name="Column6568"/>
    <tableColumn id="6588" xr3:uid="{1C112720-9F56-C046-B364-D2C1DCD58059}" name="Column6569"/>
    <tableColumn id="6589" xr3:uid="{1F0FCDCC-6847-A444-AE7D-786450FE3CAA}" name="Column6570"/>
    <tableColumn id="6590" xr3:uid="{5105AE50-AD40-5647-BB4E-5A1FE56B35B3}" name="Column6571"/>
    <tableColumn id="6591" xr3:uid="{4F027556-62ED-E940-BFED-1709B90CFD15}" name="Column6572"/>
    <tableColumn id="6592" xr3:uid="{086EBE46-9EB0-BC41-BEA1-AC9633A123E3}" name="Column6573"/>
    <tableColumn id="6593" xr3:uid="{3D046B5C-996E-CC40-8619-90A7DBCBAF5E}" name="Column6574"/>
    <tableColumn id="6594" xr3:uid="{F67CAC64-831F-E344-A90E-0DDB8D768388}" name="Column6575"/>
    <tableColumn id="6595" xr3:uid="{16FF17BF-0FA2-844E-840E-7801ACBB2AE1}" name="Column6576"/>
    <tableColumn id="6596" xr3:uid="{288916C1-0EEE-EF43-B550-2ADB202BE177}" name="Column6577"/>
    <tableColumn id="6597" xr3:uid="{414C8AA0-4327-244A-B0EF-492AF87E6C7A}" name="Column6578"/>
    <tableColumn id="6598" xr3:uid="{2BE76D0C-9AA1-E545-8ACD-DF2D2177FEDD}" name="Column6579"/>
    <tableColumn id="6599" xr3:uid="{133A4C84-DA16-354C-B6B3-68D2D722FEC9}" name="Column6580"/>
    <tableColumn id="6600" xr3:uid="{5B9D89E7-41A3-104C-821B-FB07AAC50F54}" name="Column6581"/>
    <tableColumn id="6601" xr3:uid="{ED35CBD3-869B-CE42-BDD0-3A077A3DCA07}" name="Column6582"/>
    <tableColumn id="6602" xr3:uid="{595AA065-56C4-D24A-AB12-5D9DFB858FD6}" name="Column6583"/>
    <tableColumn id="6603" xr3:uid="{7E9BB23E-51C2-A24E-905E-A58ACF5072F6}" name="Column6584"/>
    <tableColumn id="6604" xr3:uid="{57C467BB-3867-F54F-85AB-8F248C3700B7}" name="Column6585"/>
    <tableColumn id="6605" xr3:uid="{36387B89-96C9-DC4D-AC76-5C34DC168CCC}" name="Column6586"/>
    <tableColumn id="6606" xr3:uid="{988329A2-C6DF-E64F-8D9C-46034C0F7FA3}" name="Column6587"/>
    <tableColumn id="6607" xr3:uid="{27450A1C-2F19-024C-96B5-14CA139E71A1}" name="Column6588"/>
    <tableColumn id="6608" xr3:uid="{BE3CE7C5-A195-CC42-BE65-02078BE298D4}" name="Column6589"/>
    <tableColumn id="6609" xr3:uid="{B3EFE42B-4030-C244-B077-D7D299F9E0F8}" name="Column6590"/>
    <tableColumn id="6610" xr3:uid="{021271D9-F7C7-174B-99B3-39E19BBEF676}" name="Column6591"/>
    <tableColumn id="6611" xr3:uid="{BAE8CAD5-B6FE-E044-B877-746DDB1B9CF9}" name="Column6592"/>
    <tableColumn id="6612" xr3:uid="{D610FF7F-84A4-1447-A752-294ED5635473}" name="Column6593"/>
    <tableColumn id="6613" xr3:uid="{45B586A7-9E48-9F42-B3E5-D7CD6F01F7D7}" name="Column6594"/>
    <tableColumn id="6614" xr3:uid="{BE9AECF9-8715-7348-BD0D-6257EDA7D315}" name="Column6595"/>
    <tableColumn id="6615" xr3:uid="{825D557D-4B92-2848-84B6-BB371FEEEA12}" name="Column6596"/>
    <tableColumn id="6616" xr3:uid="{486DC9A4-14B2-4344-8BC4-29CFC4AA2CB3}" name="Column6597"/>
    <tableColumn id="6617" xr3:uid="{B147D2E0-F451-AB4A-A0E3-543E928860CA}" name="Column6598"/>
    <tableColumn id="6618" xr3:uid="{16E8DCB1-A34B-7546-8A2B-AF0039660B40}" name="Column6599"/>
    <tableColumn id="6619" xr3:uid="{8B253293-6F31-4949-8DA0-9F33D559B4CC}" name="Column6600"/>
    <tableColumn id="6620" xr3:uid="{CF5B995B-0C1C-944F-B802-4AF57B32013D}" name="Column6601"/>
    <tableColumn id="6621" xr3:uid="{820A8896-2F2D-1E4E-B524-6891582CC748}" name="Column6602"/>
    <tableColumn id="6622" xr3:uid="{707636B9-8875-5F44-BB67-CB6F8596F20C}" name="Column6603"/>
    <tableColumn id="6623" xr3:uid="{DAD1CC38-5604-AB47-871D-E469EBDE49CC}" name="Column6604"/>
    <tableColumn id="6624" xr3:uid="{A91D5A31-985E-8043-AD9D-22BB4734098A}" name="Column6605"/>
    <tableColumn id="6625" xr3:uid="{C78DD947-F352-9843-8E03-566E281CB681}" name="Column6606"/>
    <tableColumn id="6626" xr3:uid="{FCDB4388-02EE-D441-B2FE-155F77199A30}" name="Column6607"/>
    <tableColumn id="6627" xr3:uid="{EAB86F2D-45A0-2242-B34D-374623323A82}" name="Column6608"/>
    <tableColumn id="6628" xr3:uid="{E1269955-EAB2-E449-9C28-F5C9907D405D}" name="Column6609"/>
    <tableColumn id="6629" xr3:uid="{577B4982-C174-5C41-9F95-26946DF49515}" name="Column6610"/>
    <tableColumn id="6630" xr3:uid="{E335E4DD-0DD0-664E-945D-C59CA5E12CFC}" name="Column6611"/>
    <tableColumn id="6631" xr3:uid="{0FB1C384-5C33-AC4E-AC41-063D41B7C26C}" name="Column6612"/>
    <tableColumn id="6632" xr3:uid="{25DCE152-A734-3D40-9855-0CDE3CFB4FBE}" name="Column6613"/>
    <tableColumn id="6633" xr3:uid="{3D004067-7B78-3F40-8125-AD0A128F9046}" name="Column6614"/>
    <tableColumn id="6634" xr3:uid="{F0B27F13-182E-3545-9F58-1BF06C5D5F5D}" name="Column6615"/>
    <tableColumn id="6635" xr3:uid="{D060F4D6-138C-474C-B4A5-4E766027DC3E}" name="Column6616"/>
    <tableColumn id="6636" xr3:uid="{CB466B22-BF24-E144-B8C2-49D6D4F5A93D}" name="Column6617"/>
    <tableColumn id="6637" xr3:uid="{BDD8CE2B-2F21-8841-857D-61E16F16FCF6}" name="Column6618"/>
    <tableColumn id="6638" xr3:uid="{A59839EC-7313-AF45-891E-518A73E147BD}" name="Column6619"/>
    <tableColumn id="6639" xr3:uid="{D8A3DBBD-8EE0-CB47-B8B0-8DAF1BC37B32}" name="Column6620"/>
    <tableColumn id="6640" xr3:uid="{FA4C675D-3E78-4F4D-B23B-FAE3B1F37FF7}" name="Column6621"/>
    <tableColumn id="6641" xr3:uid="{DFD7D1D3-DF96-594F-9CC1-A9FBF266B7DA}" name="Column6622"/>
    <tableColumn id="6642" xr3:uid="{6F14C633-DE03-3D40-9A49-CD3885A43B61}" name="Column6623"/>
    <tableColumn id="6643" xr3:uid="{601C3717-2B80-9642-9EE0-15AA88782537}" name="Column6624"/>
    <tableColumn id="6644" xr3:uid="{640F639B-4253-6B47-AB08-4C9AA15AE227}" name="Column6625"/>
    <tableColumn id="6645" xr3:uid="{7807319E-5177-2544-BFFE-6928C0305F8F}" name="Column6626"/>
    <tableColumn id="6646" xr3:uid="{67C10F0A-314E-0A4C-9F9F-23BB4A03A471}" name="Column6627"/>
    <tableColumn id="6647" xr3:uid="{49F74594-E576-4842-8599-258C47AF2600}" name="Column6628"/>
    <tableColumn id="6648" xr3:uid="{C685EF92-E305-E448-86A9-C90801B4305F}" name="Column6629"/>
    <tableColumn id="6649" xr3:uid="{763F3EF2-4E87-F249-84DC-C7C495CC2AC7}" name="Column6630"/>
    <tableColumn id="6650" xr3:uid="{C8BA21B7-286B-964B-8C46-C92CF89F3902}" name="Column6631"/>
    <tableColumn id="6651" xr3:uid="{91A091D0-B18F-E04C-A026-6D49B24F3B29}" name="Column6632"/>
    <tableColumn id="6652" xr3:uid="{F5F2101C-9122-D847-8D9A-4B02E1F3282D}" name="Column6633"/>
    <tableColumn id="6653" xr3:uid="{1FB8AD07-6795-E043-87E6-C5CF230EFC8B}" name="Column6634"/>
    <tableColumn id="6654" xr3:uid="{00F16471-4400-BD49-85CD-04032F2ABEE4}" name="Column6635"/>
    <tableColumn id="6655" xr3:uid="{72548D9D-620F-F64D-A2C6-F33BF04B1C03}" name="Column6636"/>
    <tableColumn id="6656" xr3:uid="{C7AD2377-740D-2A47-BF69-DC5440892A90}" name="Column6637"/>
    <tableColumn id="6657" xr3:uid="{ADE4D75A-4802-6F4D-96A8-2E2251810A0C}" name="Column6638"/>
    <tableColumn id="6658" xr3:uid="{77773DF6-4532-634C-A6FD-DB4C99EFF5CB}" name="Column6639"/>
    <tableColumn id="6659" xr3:uid="{3836EF4E-4048-6C43-B5C9-A7FFC41C681F}" name="Column6640"/>
    <tableColumn id="6660" xr3:uid="{85E32553-FE9E-9841-B246-F5A176638338}" name="Column6641"/>
    <tableColumn id="6661" xr3:uid="{C4E5F3CF-7A3B-E24E-959E-7801F9A2B34F}" name="Column6642"/>
    <tableColumn id="6662" xr3:uid="{9D9DE20D-3741-5E42-9B4B-1B0E03A2570B}" name="Column6643"/>
    <tableColumn id="6663" xr3:uid="{3FB77371-BAC5-D147-AE51-7F391BE02A3D}" name="Column6644"/>
    <tableColumn id="6664" xr3:uid="{F37AD6DC-36FE-9949-923C-DF3EA382A049}" name="Column6645"/>
    <tableColumn id="6665" xr3:uid="{BA668BCF-5D8F-D147-8FD2-81A0756C4787}" name="Column6646"/>
    <tableColumn id="6666" xr3:uid="{E35A47BC-9EB4-3845-93F7-84A543D0A109}" name="Column6647"/>
    <tableColumn id="6667" xr3:uid="{5D37832E-726F-0B4E-A5A6-11F736B34614}" name="Column6648"/>
    <tableColumn id="6668" xr3:uid="{6A35E95E-E8E2-F24F-8FBF-05C7EDAA5740}" name="Column6649"/>
    <tableColumn id="6669" xr3:uid="{2E5F9A9E-5606-9E4A-80EB-BC54C161FA59}" name="Column6650"/>
    <tableColumn id="6670" xr3:uid="{3E6E870C-9784-674F-876A-04B2F8AB6961}" name="Column6651"/>
    <tableColumn id="6671" xr3:uid="{FFBC3EF6-B5EA-A948-86D3-B3BE90A5A551}" name="Column6652"/>
    <tableColumn id="6672" xr3:uid="{027AEC83-947D-BE41-844C-4E16C7A123EB}" name="Column6653"/>
    <tableColumn id="6673" xr3:uid="{8FF58C7D-573A-F345-8B4F-0AC67CD60CB0}" name="Column6654"/>
    <tableColumn id="6674" xr3:uid="{42ACFBF2-D8C2-CD42-A6BC-1AA16899EF6F}" name="Column6655"/>
    <tableColumn id="6675" xr3:uid="{835B40D0-DC4E-0945-B5BB-868BF04090A9}" name="Column6656"/>
    <tableColumn id="6676" xr3:uid="{E1008232-7483-464C-B27F-DF8253950913}" name="Column6657"/>
    <tableColumn id="6677" xr3:uid="{0AD7729E-C8C2-0048-B245-E3368265CDF8}" name="Column6658"/>
    <tableColumn id="6678" xr3:uid="{70C1563E-B67C-5C44-A58B-243A0508EE8E}" name="Column6659"/>
    <tableColumn id="6679" xr3:uid="{A3F127ED-DB91-8040-897B-8B99A9A96E02}" name="Column6660"/>
    <tableColumn id="6680" xr3:uid="{72DFDCF7-3493-E940-8991-0B7866456883}" name="Column6661"/>
    <tableColumn id="6681" xr3:uid="{161D380A-7B33-0946-863A-3D9B99FD2367}" name="Column6662"/>
    <tableColumn id="6682" xr3:uid="{3B0651DE-B715-6149-B36B-8F10BCB49FAA}" name="Column6663"/>
    <tableColumn id="6683" xr3:uid="{83C18105-909C-3B4D-A85C-A22BD5FD436B}" name="Column6664"/>
    <tableColumn id="6684" xr3:uid="{DE20F47D-7CB1-3646-B9A5-C8F934F2937D}" name="Column6665"/>
    <tableColumn id="6685" xr3:uid="{6F39735B-A9F4-C543-9E00-6C2C55216B74}" name="Column6666"/>
    <tableColumn id="6686" xr3:uid="{D2E38F2B-4EE9-654C-9271-8C4D7F65ACE6}" name="Column6667"/>
    <tableColumn id="6687" xr3:uid="{C1F62BF6-781A-D74F-B0BE-1C13F52803EA}" name="Column6668"/>
    <tableColumn id="6688" xr3:uid="{8F6D79AD-4973-F842-989B-54A305641520}" name="Column6669"/>
    <tableColumn id="6689" xr3:uid="{620E596D-C84C-2141-853C-FCADF82580CF}" name="Column6670"/>
    <tableColumn id="6690" xr3:uid="{972CD66E-FC42-8942-BA28-B21967CBCD41}" name="Column6671"/>
    <tableColumn id="6691" xr3:uid="{49BDA3EF-837B-3D47-BF0C-8442081410FF}" name="Column6672"/>
    <tableColumn id="6692" xr3:uid="{012E270F-DE76-5A44-B8F7-B4DD587D30D1}" name="Column6673"/>
    <tableColumn id="6693" xr3:uid="{72FD0448-B4BA-584A-9A63-4B0BFF8E0595}" name="Column6674"/>
    <tableColumn id="6694" xr3:uid="{AD9DA489-2C44-1443-ADC5-3AB807EC607B}" name="Column6675"/>
    <tableColumn id="6695" xr3:uid="{F217D888-98EB-5B40-AFAD-6876B5AEC094}" name="Column6676"/>
    <tableColumn id="6696" xr3:uid="{B4447028-C7A0-5943-8D49-64A9CE4A6901}" name="Column6677"/>
    <tableColumn id="6697" xr3:uid="{3D1A5F8B-74BD-3647-8A96-944764336D97}" name="Column6678"/>
    <tableColumn id="6698" xr3:uid="{E9669019-2EE3-B740-A11D-1BCEC4A7A4F4}" name="Column6679"/>
    <tableColumn id="6699" xr3:uid="{D8F5764B-3717-2248-93D2-2422B7115567}" name="Column6680"/>
    <tableColumn id="6700" xr3:uid="{5F1E9353-ECC1-984D-9E56-FF1B34761927}" name="Column6681"/>
    <tableColumn id="6701" xr3:uid="{7D9E575B-8B2E-B84D-B626-58B996DFCD8A}" name="Column6682"/>
    <tableColumn id="6702" xr3:uid="{2DC3DFA3-C805-D244-9060-5BA24F126C7A}" name="Column6683"/>
    <tableColumn id="6703" xr3:uid="{637BE8F2-6F24-754F-BAFF-0C8B8DBC1FF0}" name="Column6684"/>
    <tableColumn id="6704" xr3:uid="{19B2BAEC-159D-0047-8DB8-DF3C58C6FD27}" name="Column6685"/>
    <tableColumn id="6705" xr3:uid="{FEFB50F1-1A11-0B4D-ABC6-FE81E432C541}" name="Column6686"/>
    <tableColumn id="6706" xr3:uid="{4095F786-46AB-C84F-9C05-C1C2093E7C62}" name="Column6687"/>
    <tableColumn id="6707" xr3:uid="{0A2F0DB7-F493-B448-8F6B-D237F98B1446}" name="Column6688"/>
    <tableColumn id="6708" xr3:uid="{74D2B5B5-9F6B-854C-A958-3E934A7D2C5C}" name="Column6689"/>
    <tableColumn id="6709" xr3:uid="{6AAD728E-DCB4-9F46-8CC3-4111BEB465BC}" name="Column6690"/>
    <tableColumn id="6710" xr3:uid="{E9F1A6E2-2446-F84E-9B3B-46C49B5F7951}" name="Column6691"/>
    <tableColumn id="6711" xr3:uid="{CB5022B2-2372-2A48-87CA-706CEBDB3551}" name="Column6692"/>
    <tableColumn id="6712" xr3:uid="{975C4358-E270-6E43-9D5B-952DEFACB384}" name="Column6693"/>
    <tableColumn id="6713" xr3:uid="{72C89B70-78CE-E141-BAEA-4C25DF38F476}" name="Column6694"/>
    <tableColumn id="6714" xr3:uid="{4EB1467C-78BE-2A4B-8E5D-4CB246B10EA7}" name="Column6695"/>
    <tableColumn id="6715" xr3:uid="{99F34276-78F2-7547-8856-0079798F7298}" name="Column6696"/>
    <tableColumn id="6716" xr3:uid="{BC961C49-51D4-A14F-9562-4F725DE54A47}" name="Column6697"/>
    <tableColumn id="6717" xr3:uid="{78D071E3-CCA4-5C4F-A4F0-D78AB929B30F}" name="Column6698"/>
    <tableColumn id="6718" xr3:uid="{6C3CC130-13B9-344D-867D-AD656E0C7BE9}" name="Column6699"/>
    <tableColumn id="6719" xr3:uid="{4295D481-A104-5B44-BF3F-DD4015FA1B9B}" name="Column6700"/>
    <tableColumn id="6720" xr3:uid="{E9EA8EF8-CFDE-4B40-83FD-110660B53B9C}" name="Column6701"/>
    <tableColumn id="6721" xr3:uid="{4F7954EE-072F-164F-B060-A65B793A0A72}" name="Column6702"/>
    <tableColumn id="6722" xr3:uid="{670B5032-E5DE-D94C-8A94-DB1920B2636C}" name="Column6703"/>
    <tableColumn id="6723" xr3:uid="{6AF6B357-F5F0-1B48-9131-0A2923CA160E}" name="Column6704"/>
    <tableColumn id="6724" xr3:uid="{033F1EF5-6B91-0443-8222-C5C1ADF7F312}" name="Column6705"/>
    <tableColumn id="6725" xr3:uid="{1B62C83C-F864-054B-AC3E-E6994D4986AD}" name="Column6706"/>
    <tableColumn id="6726" xr3:uid="{8F77638F-C141-5349-A7D5-DBB371DE7D69}" name="Column6707"/>
    <tableColumn id="6727" xr3:uid="{83A0F932-9761-BB4B-B519-ABB8E494426C}" name="Column6708"/>
    <tableColumn id="6728" xr3:uid="{F57664CE-2A71-6A40-92CF-4991F1C2ACCD}" name="Column6709"/>
    <tableColumn id="6729" xr3:uid="{961893C3-885A-EB47-BA37-89A41621612E}" name="Column6710"/>
    <tableColumn id="6730" xr3:uid="{A63B2A6C-CD02-0F4D-B6E6-29C760106D72}" name="Column6711"/>
    <tableColumn id="6731" xr3:uid="{C7F17356-AFB4-E24B-BA9F-8C2C7CB1335B}" name="Column6712"/>
    <tableColumn id="6732" xr3:uid="{B366B1E3-FB63-3642-B79B-FD59849C3E43}" name="Column6713"/>
    <tableColumn id="6733" xr3:uid="{2783C5F7-218F-B548-A045-E261594936D2}" name="Column6714"/>
    <tableColumn id="6734" xr3:uid="{AD6D5B2F-DD20-E743-9CD6-B9E909ABF2C8}" name="Column6715"/>
    <tableColumn id="6735" xr3:uid="{2F5AEF15-6E9B-C74E-8F64-7672C65002A1}" name="Column6716"/>
    <tableColumn id="6736" xr3:uid="{01145D06-8942-8F48-81B4-4AE22E74908A}" name="Column6717"/>
    <tableColumn id="6737" xr3:uid="{F84A8466-F52A-FC49-8F39-01DC40C58732}" name="Column6718"/>
    <tableColumn id="6738" xr3:uid="{3440C7AE-0CE0-404F-936B-7E7532638083}" name="Column6719"/>
    <tableColumn id="6739" xr3:uid="{86B72711-B444-3648-947F-FA49C1E924D3}" name="Column6720"/>
    <tableColumn id="6740" xr3:uid="{CD96C838-F352-4640-BB15-76F16368D48E}" name="Column6721"/>
    <tableColumn id="6741" xr3:uid="{19173667-2987-0741-A6DF-857ACF6E8F9E}" name="Column6722"/>
    <tableColumn id="6742" xr3:uid="{453FB773-CD49-0447-8FB1-953E87257F3C}" name="Column6723"/>
    <tableColumn id="6743" xr3:uid="{73254805-F50B-014E-91B0-9A6FB0DFB243}" name="Column6724"/>
    <tableColumn id="6744" xr3:uid="{88733FE0-F69B-9E4E-BA1C-E919583444B7}" name="Column6725"/>
    <tableColumn id="6745" xr3:uid="{DFBE7D6C-A88D-F14F-AD78-BBC02C4DD243}" name="Column6726"/>
    <tableColumn id="6746" xr3:uid="{71EFBA89-F6BA-5E42-ACC5-1F6CC23274B3}" name="Column6727"/>
    <tableColumn id="6747" xr3:uid="{65F780D3-2935-9449-839F-8FBA197D73F6}" name="Column6728"/>
    <tableColumn id="6748" xr3:uid="{94E073BF-3D4B-5146-B884-CEF6E3A2BFB1}" name="Column6729"/>
    <tableColumn id="6749" xr3:uid="{61E14B31-3639-B345-B6E9-4F4D918BC2C7}" name="Column6730"/>
    <tableColumn id="6750" xr3:uid="{AD4AFC85-53D0-FB47-8D03-E5A2F804EEE4}" name="Column6731"/>
    <tableColumn id="6751" xr3:uid="{96EF1109-FD42-AD4B-A892-B45AA998E6C2}" name="Column6732"/>
    <tableColumn id="6752" xr3:uid="{08CD8059-9225-8C48-AE71-A97318FA258E}" name="Column6733"/>
    <tableColumn id="6753" xr3:uid="{6B5B8E31-E44D-2449-B451-B957021D2E10}" name="Column6734"/>
    <tableColumn id="6754" xr3:uid="{093E0898-3109-F04C-971F-D9B997917FCD}" name="Column6735"/>
    <tableColumn id="6755" xr3:uid="{61E791A2-FCF6-DC45-9053-B36B86199D0D}" name="Column6736"/>
    <tableColumn id="6756" xr3:uid="{B96D4AC9-F8FA-2F4A-BBC0-CEAF246A96CE}" name="Column6737"/>
    <tableColumn id="6757" xr3:uid="{6105DCC0-7F01-7243-BD05-596C3A8D8265}" name="Column6738"/>
    <tableColumn id="6758" xr3:uid="{5E2CB7DF-A257-5245-BD11-71513D84D834}" name="Column6739"/>
    <tableColumn id="6759" xr3:uid="{0EE683A1-195B-C847-BA09-EAB1DF65ACC3}" name="Column6740"/>
    <tableColumn id="6760" xr3:uid="{8A678F82-B515-9441-A682-083D33E72770}" name="Column6741"/>
    <tableColumn id="6761" xr3:uid="{78B16B00-A24E-9748-BDC1-92E99A31E8E7}" name="Column6742"/>
    <tableColumn id="6762" xr3:uid="{E562CA86-30EA-174C-8BC3-D8F7B7B3FAA7}" name="Column6743"/>
    <tableColumn id="6763" xr3:uid="{23FCB519-F529-CF47-9C5F-C80EEBFB3067}" name="Column6744"/>
    <tableColumn id="6764" xr3:uid="{826661DA-7B1E-A24B-9E8A-F37C98CF46F1}" name="Column6745"/>
    <tableColumn id="6765" xr3:uid="{7CB3E005-66DC-514E-90CB-9B89CEFFA267}" name="Column6746"/>
    <tableColumn id="6766" xr3:uid="{8FDA2CA4-87D5-B94D-8345-CEF6FE54B34A}" name="Column6747"/>
    <tableColumn id="6767" xr3:uid="{C969BA83-2472-5248-9A64-89BC1B8E4BA0}" name="Column6748"/>
    <tableColumn id="6768" xr3:uid="{7A50EDA6-35E4-E847-80E5-2D5DF70B145C}" name="Column6749"/>
    <tableColumn id="6769" xr3:uid="{3EB77C4E-E3AC-784D-A558-11F6D59014E9}" name="Column6750"/>
    <tableColumn id="6770" xr3:uid="{F69E7946-45B8-FA4B-87EA-AA7224126684}" name="Column6751"/>
    <tableColumn id="6771" xr3:uid="{6872EEDC-A2B7-6D49-B86C-4A03501878F1}" name="Column6752"/>
    <tableColumn id="6772" xr3:uid="{AF5EB428-EE0D-4547-9CB2-B4064D906B75}" name="Column6753"/>
    <tableColumn id="6773" xr3:uid="{2F3A68BB-614C-2C4C-ADC2-29BFB464ADA5}" name="Column6754"/>
    <tableColumn id="6774" xr3:uid="{A981C84D-E79D-2F40-B7C5-F76F49E4E5DD}" name="Column6755"/>
    <tableColumn id="6775" xr3:uid="{FA8CC3B5-3A7F-3640-A9AF-2F4C83BDF21B}" name="Column6756"/>
    <tableColumn id="6776" xr3:uid="{533214AF-10B0-6241-A7B0-523340155691}" name="Column6757"/>
    <tableColumn id="6777" xr3:uid="{0FB75B17-400B-BB40-B94C-820BF0FA93D7}" name="Column6758"/>
    <tableColumn id="6778" xr3:uid="{2B02048B-713E-0346-83CD-DB2E87000713}" name="Column6759"/>
    <tableColumn id="6779" xr3:uid="{3F159D50-1F3C-E747-A652-3DCCE20CCEF9}" name="Column6760"/>
    <tableColumn id="6780" xr3:uid="{61EB4720-851F-404B-8DAB-3D4A99DB5973}" name="Column6761"/>
    <tableColumn id="6781" xr3:uid="{B03085DA-0AC6-DE48-A05D-A46571481084}" name="Column6762"/>
    <tableColumn id="6782" xr3:uid="{B7860FC6-0A8E-3240-9299-A72EC5EBCEA2}" name="Column6763"/>
    <tableColumn id="6783" xr3:uid="{F96F4B1F-9AB5-D748-AFA2-D950465704C1}" name="Column6764"/>
    <tableColumn id="6784" xr3:uid="{65894E05-2857-3C4E-9EA8-49A1809B8202}" name="Column6765"/>
    <tableColumn id="6785" xr3:uid="{7BAE5038-F82B-CF40-BDAC-CF8D881A48A5}" name="Column6766"/>
    <tableColumn id="6786" xr3:uid="{8530101A-A33A-964C-A33D-86DFF56313DA}" name="Column6767"/>
    <tableColumn id="6787" xr3:uid="{93FE3562-71DF-E049-98AD-560B31845381}" name="Column6768"/>
    <tableColumn id="6788" xr3:uid="{5B42F0E8-6A2D-954B-AC43-973ECD11AA45}" name="Column6769"/>
    <tableColumn id="6789" xr3:uid="{E156F0BE-4C80-1347-90BD-F75FB046C905}" name="Column6770"/>
    <tableColumn id="6790" xr3:uid="{BFDC7C28-6900-4F4B-9013-8B8650424DD5}" name="Column6771"/>
    <tableColumn id="6791" xr3:uid="{078967DC-EEA4-D24F-9BE7-193B3E16B19B}" name="Column6772"/>
    <tableColumn id="6792" xr3:uid="{9978A9BE-46D3-4449-9B7B-6F18BAFAD556}" name="Column6773"/>
    <tableColumn id="6793" xr3:uid="{D1EA8087-EDDD-744C-AB8E-83F4EF7A4B15}" name="Column6774"/>
    <tableColumn id="6794" xr3:uid="{1F118282-4F34-034C-A067-9380A5F8E3DD}" name="Column6775"/>
    <tableColumn id="6795" xr3:uid="{5A217458-119A-7D4B-8442-656BF71ED336}" name="Column6776"/>
    <tableColumn id="6796" xr3:uid="{973E6597-7484-4043-897F-D951297CF1BD}" name="Column6777"/>
    <tableColumn id="6797" xr3:uid="{27C8CDBB-9BD8-F947-88AD-E4D35B38ECD2}" name="Column6778"/>
    <tableColumn id="6798" xr3:uid="{CB97D56B-3AE8-014E-ACD3-004DB551A3CB}" name="Column6779"/>
    <tableColumn id="6799" xr3:uid="{9969B17A-A839-1E46-85F1-48195825F74A}" name="Column6780"/>
    <tableColumn id="6800" xr3:uid="{DE79C847-5771-C042-93FE-ACB3041B13A9}" name="Column6781"/>
    <tableColumn id="6801" xr3:uid="{E06E2CB7-54C6-7749-A367-A267F7920FC5}" name="Column6782"/>
    <tableColumn id="6802" xr3:uid="{25CA0D6F-FAAA-A842-842C-F61C8C06E962}" name="Column6783"/>
    <tableColumn id="6803" xr3:uid="{7EDEB1A2-A1F2-9348-A7F7-9E0AF587CED8}" name="Column6784"/>
    <tableColumn id="6804" xr3:uid="{9B2D5546-3D59-0049-A6A8-F22796A689E6}" name="Column6785"/>
    <tableColumn id="6805" xr3:uid="{11839F39-834E-C249-B759-D4AEDFE6C99F}" name="Column6786"/>
    <tableColumn id="6806" xr3:uid="{A6DA3526-D621-954A-8576-E6C77D598485}" name="Column6787"/>
    <tableColumn id="6807" xr3:uid="{DE8B577E-52DA-CE41-A2C3-F8C511CA1FC6}" name="Column6788"/>
    <tableColumn id="6808" xr3:uid="{2031AB9B-1571-C24D-9311-B5C371826B77}" name="Column6789"/>
    <tableColumn id="6809" xr3:uid="{942E9F72-E297-8347-A3C2-611F0B0F96F8}" name="Column6790"/>
    <tableColumn id="6810" xr3:uid="{43723C96-51EC-1A4A-875B-975589692854}" name="Column6791"/>
    <tableColumn id="6811" xr3:uid="{F232419E-F04B-9E40-A312-D9CC4C21CED7}" name="Column6792"/>
    <tableColumn id="6812" xr3:uid="{1DB2DD04-8D19-1D45-92F6-AA641B0FE0D3}" name="Column6793"/>
    <tableColumn id="6813" xr3:uid="{07E3F779-35BA-E049-8373-387B12B78094}" name="Column6794"/>
    <tableColumn id="6814" xr3:uid="{1F85871D-33F2-0643-91CE-73D87AD7D65C}" name="Column6795"/>
    <tableColumn id="6815" xr3:uid="{9A6E2294-96DD-A74E-A74A-F90C4CADC532}" name="Column6796"/>
    <tableColumn id="6816" xr3:uid="{AAB23F45-92BF-E141-82DC-522E69D1A47A}" name="Column6797"/>
    <tableColumn id="6817" xr3:uid="{89B70079-9FEB-FC44-BE68-51A7C0645BE2}" name="Column6798"/>
    <tableColumn id="6818" xr3:uid="{FE43E028-6A6D-7640-A3A7-A8851EEC1153}" name="Column6799"/>
    <tableColumn id="6819" xr3:uid="{D3F2E0AC-CFB0-3B4D-97C8-5A5FD5E60D68}" name="Column6800"/>
    <tableColumn id="6820" xr3:uid="{302B4F08-098D-EA42-AE02-5A6954DBF8D1}" name="Column6801"/>
    <tableColumn id="6821" xr3:uid="{CBEE70BA-DC60-804B-8F02-10EEB528190C}" name="Column6802"/>
    <tableColumn id="6822" xr3:uid="{0ED12F89-F77B-B740-ABD6-3739C6B3329B}" name="Column6803"/>
    <tableColumn id="6823" xr3:uid="{047ACE22-9C51-F04A-8F45-D6B602E9F6E6}" name="Column6804"/>
    <tableColumn id="6824" xr3:uid="{FF1BBA67-BF9B-2448-AEEC-FE5FC1A513B0}" name="Column6805"/>
    <tableColumn id="6825" xr3:uid="{90F9E3B8-23A4-2446-B089-0B4D2C87F47D}" name="Column6806"/>
    <tableColumn id="6826" xr3:uid="{3373BEFC-9BBD-384F-9E73-0BAA8CD08FFC}" name="Column6807"/>
    <tableColumn id="6827" xr3:uid="{B83089F3-D118-A94F-BA8F-AC0460A65D28}" name="Column6808"/>
    <tableColumn id="6828" xr3:uid="{D0D8AC27-EE74-E54E-93B5-D8604B42DB03}" name="Column6809"/>
    <tableColumn id="6829" xr3:uid="{0D53CC3E-E38B-0A4A-8C7A-D8CA924BAE5C}" name="Column6810"/>
    <tableColumn id="6830" xr3:uid="{5BF8B60E-437D-D840-B676-21990606F07C}" name="Column6811"/>
    <tableColumn id="6831" xr3:uid="{A7CBAA5D-6BBD-6448-B9F1-A769526A1561}" name="Column6812"/>
    <tableColumn id="6832" xr3:uid="{36A2EBF5-AAD2-3144-BDF3-64192D6831FE}" name="Column6813"/>
    <tableColumn id="6833" xr3:uid="{5EFED6EF-1C70-AD46-9CFA-F1188648E690}" name="Column6814"/>
    <tableColumn id="6834" xr3:uid="{BB1E8BA7-ABC5-9C44-A380-74BF9E1ABE31}" name="Column6815"/>
    <tableColumn id="6835" xr3:uid="{D0C90959-9756-D84D-B76B-586BD393B2DF}" name="Column6816"/>
    <tableColumn id="6836" xr3:uid="{23B1FF90-7760-A344-9292-BDEADED7E41A}" name="Column6817"/>
    <tableColumn id="6837" xr3:uid="{0DA35120-551A-014E-BAFF-805F52E9A41F}" name="Column6818"/>
    <tableColumn id="6838" xr3:uid="{567F8AD7-27A1-A44F-AC5F-DD808275DC8A}" name="Column6819"/>
    <tableColumn id="6839" xr3:uid="{051BEB38-9C11-FD4E-9A36-487BB5510286}" name="Column6820"/>
    <tableColumn id="6840" xr3:uid="{7F73DD54-3A85-2142-9D23-783C74EBBD90}" name="Column6821"/>
    <tableColumn id="6841" xr3:uid="{7E759CD0-E278-0B4C-B109-97943A281B6E}" name="Column6822"/>
    <tableColumn id="6842" xr3:uid="{E04C932B-7BD6-5444-A9DC-A91D1FBA1A46}" name="Column6823"/>
    <tableColumn id="6843" xr3:uid="{A3577972-57F7-5C46-8FCF-2CE5E54221FB}" name="Column6824"/>
    <tableColumn id="6844" xr3:uid="{0A80BAC0-9823-9648-B804-239273D222EA}" name="Column6825"/>
    <tableColumn id="6845" xr3:uid="{4BE46282-9180-B74F-B08F-94EF8277B3FF}" name="Column6826"/>
    <tableColumn id="6846" xr3:uid="{47300AA2-6C03-BA44-B2E0-ABDBFB2213A6}" name="Column6827"/>
    <tableColumn id="6847" xr3:uid="{207E212A-C27E-B045-A483-267AF6EEF8BE}" name="Column6828"/>
    <tableColumn id="6848" xr3:uid="{425C88B5-0138-9B43-B323-5ECF790CA0C7}" name="Column6829"/>
    <tableColumn id="6849" xr3:uid="{C0DA91E0-56AC-7C46-8AFF-F9705B620285}" name="Column6830"/>
    <tableColumn id="6850" xr3:uid="{4E6C0B3B-FF63-2649-BA66-183DEB12D050}" name="Column6831"/>
    <tableColumn id="6851" xr3:uid="{112BBC25-8339-D443-8E52-CD1C89D03E5D}" name="Column6832"/>
    <tableColumn id="6852" xr3:uid="{C777FF46-24F9-FB46-9794-92C65B033C88}" name="Column6833"/>
    <tableColumn id="6853" xr3:uid="{8A450D12-8BA5-9F41-8B43-97A5B77C77ED}" name="Column6834"/>
    <tableColumn id="6854" xr3:uid="{E9C7A442-727A-974B-878D-3DD2457E9A4A}" name="Column6835"/>
    <tableColumn id="6855" xr3:uid="{C7ECE47C-FEA8-734B-B9B0-197038B1AA06}" name="Column6836"/>
    <tableColumn id="6856" xr3:uid="{9980DDA2-1175-F44A-AC49-D4497AEF591D}" name="Column6837"/>
    <tableColumn id="6857" xr3:uid="{EF92B126-A26C-7C47-9D59-115E7E088A76}" name="Column6838"/>
    <tableColumn id="6858" xr3:uid="{C3BD07AA-B2C5-B947-BBB2-D58362208586}" name="Column6839"/>
    <tableColumn id="6859" xr3:uid="{E4E6BBE4-823A-EE40-98E4-DF27912A5EC1}" name="Column6840"/>
    <tableColumn id="6860" xr3:uid="{61A2CD83-66FE-1045-97B1-464D059E50E0}" name="Column6841"/>
    <tableColumn id="6861" xr3:uid="{AABFA48D-AE67-A84B-B4D7-CFC47AF33543}" name="Column6842"/>
    <tableColumn id="6862" xr3:uid="{3C153A8A-63B5-9B49-80B1-4EC602FFBDB3}" name="Column6843"/>
    <tableColumn id="6863" xr3:uid="{FD39685C-EEF7-3F48-BC90-746D6CC17D68}" name="Column6844"/>
    <tableColumn id="6864" xr3:uid="{DA6BA18C-27E0-5745-81E4-0551EB5F6800}" name="Column6845"/>
    <tableColumn id="6865" xr3:uid="{5CE45065-072C-414F-A29B-969245E2532A}" name="Column6846"/>
    <tableColumn id="6866" xr3:uid="{1E121DAF-CC0E-8443-9799-3517A3647B2C}" name="Column6847"/>
    <tableColumn id="6867" xr3:uid="{B2C49B28-C4E5-5749-B093-A982D050CECD}" name="Column6848"/>
    <tableColumn id="6868" xr3:uid="{F5AE486B-C83A-1946-91A5-99722D5E6588}" name="Column6849"/>
    <tableColumn id="6869" xr3:uid="{A0F9B6CA-14D3-BD41-92A2-1304F7C4E4A6}" name="Column6850"/>
    <tableColumn id="6870" xr3:uid="{CB911202-F08C-F240-92D7-7367A1225293}" name="Column6851"/>
    <tableColumn id="6871" xr3:uid="{42FD8A7B-18A8-2F4F-874B-5B44430BB9BE}" name="Column6852"/>
    <tableColumn id="6872" xr3:uid="{B8E0128F-41D5-AC41-AC75-45F4A522DE9F}" name="Column6853"/>
    <tableColumn id="6873" xr3:uid="{8E0B9451-5A5B-554F-B9DF-9C8E913834C0}" name="Column6854"/>
    <tableColumn id="6874" xr3:uid="{BBC9EE6F-3C20-3C41-9BE8-424073B2C645}" name="Column6855"/>
    <tableColumn id="6875" xr3:uid="{02703B66-9C35-6645-9114-BF811AA6829D}" name="Column6856"/>
    <tableColumn id="6876" xr3:uid="{805B5B5E-A79F-6F49-AE3D-A664E98EFFBC}" name="Column6857"/>
    <tableColumn id="6877" xr3:uid="{C15B99DC-CED1-4C4F-9C80-4EB8ADC7A2F0}" name="Column6858"/>
    <tableColumn id="6878" xr3:uid="{3F29E844-2C08-E34D-9386-39D70ED0E821}" name="Column6859"/>
    <tableColumn id="6879" xr3:uid="{D21D5FE1-0229-9240-A880-4FF6D05FB4FA}" name="Column6860"/>
    <tableColumn id="6880" xr3:uid="{E01AEE9D-6607-654E-81ED-D30F90F214FC}" name="Column6861"/>
    <tableColumn id="6881" xr3:uid="{90DDB42F-C622-034D-9F46-6A610C81B0C3}" name="Column6862"/>
    <tableColumn id="6882" xr3:uid="{44706EAE-5CE0-1843-91C8-6B0110C34C6E}" name="Column6863"/>
    <tableColumn id="6883" xr3:uid="{5524D19C-9262-B84C-A98F-62AC16085454}" name="Column6864"/>
    <tableColumn id="6884" xr3:uid="{3BD0D44F-9F64-8241-8F9C-FAC22BCC0FFE}" name="Column6865"/>
    <tableColumn id="6885" xr3:uid="{53F1DCB8-24B7-5543-8C0E-E899309C5E4B}" name="Column6866"/>
    <tableColumn id="6886" xr3:uid="{9D0305CB-B32A-574F-AC61-7918F2C3E035}" name="Column6867"/>
    <tableColumn id="6887" xr3:uid="{344099D1-985B-5E40-A062-84DC4964A77B}" name="Column6868"/>
    <tableColumn id="6888" xr3:uid="{4F2AFF8D-6A51-DC40-AC2C-51C76FD1D04F}" name="Column6869"/>
    <tableColumn id="6889" xr3:uid="{D73FA580-50F7-1F49-996A-22696E33FF55}" name="Column6870"/>
    <tableColumn id="6890" xr3:uid="{41B9C5A7-E0B2-6F48-AAAC-039ED3726D76}" name="Column6871"/>
    <tableColumn id="6891" xr3:uid="{059B4C47-DD5C-A442-AA41-D90CD6B7A804}" name="Column6872"/>
    <tableColumn id="6892" xr3:uid="{A4A615B1-3AE5-1140-8389-AAB7B037F579}" name="Column6873"/>
    <tableColumn id="6893" xr3:uid="{C29A2C70-36D0-1743-8EA8-7F67C1A8767C}" name="Column6874"/>
    <tableColumn id="6894" xr3:uid="{565F5478-34A8-9541-B5A5-45F42985E31E}" name="Column6875"/>
    <tableColumn id="6895" xr3:uid="{63BEA136-DBB2-714A-BC1D-5AFFAC69E975}" name="Column6876"/>
    <tableColumn id="6896" xr3:uid="{51A86286-B944-FC4B-AEA5-02D711A3142E}" name="Column6877"/>
    <tableColumn id="6897" xr3:uid="{C4EC2F27-6A85-864C-A263-DE97DE056F3D}" name="Column6878"/>
    <tableColumn id="6898" xr3:uid="{1BB9EFBF-9634-6644-B017-0A55527AD69C}" name="Column6879"/>
    <tableColumn id="6899" xr3:uid="{341E5B1C-57E4-244E-9728-4F240459C324}" name="Column6880"/>
    <tableColumn id="6900" xr3:uid="{C33F9D3E-647C-3E4D-9A72-6D204EF1C203}" name="Column6881"/>
    <tableColumn id="6901" xr3:uid="{801240E3-5FAE-6942-B2C6-02513B500AEE}" name="Column6882"/>
    <tableColumn id="6902" xr3:uid="{2F0DCA7A-9C91-0F41-B3EB-31FD4EF5B4F6}" name="Column6883"/>
    <tableColumn id="6903" xr3:uid="{C66570B8-4B03-474A-929D-231648D85A22}" name="Column6884"/>
    <tableColumn id="6904" xr3:uid="{3A093B24-10DE-A94D-9575-172D39C00B04}" name="Column6885"/>
    <tableColumn id="6905" xr3:uid="{DD091D7F-ECAF-7C44-99C4-AA36FE55C6A6}" name="Column6886"/>
    <tableColumn id="6906" xr3:uid="{FE029155-28B8-BE4B-96A4-418F73157FF2}" name="Column6887"/>
    <tableColumn id="6907" xr3:uid="{F5C7A2AE-DC09-5F4B-BF1F-E4837FC0FF97}" name="Column6888"/>
    <tableColumn id="6908" xr3:uid="{DBAF1327-56E4-E446-B0A6-444657C9BBE3}" name="Column6889"/>
    <tableColumn id="6909" xr3:uid="{F04875E6-00AD-7B4D-A030-C6C9DD21169B}" name="Column6890"/>
    <tableColumn id="6910" xr3:uid="{A4A9FEAD-8A5C-B742-B3F4-0DD58F5D9315}" name="Column6891"/>
    <tableColumn id="6911" xr3:uid="{5699C4E5-0189-8E42-B6B3-ED1817A79932}" name="Column6892"/>
    <tableColumn id="6912" xr3:uid="{19D04742-C804-F744-8724-C4623BB9A97A}" name="Column6893"/>
    <tableColumn id="6913" xr3:uid="{69D8C9B4-0DC2-7848-A69D-ECDDED5F6DDB}" name="Column6894"/>
    <tableColumn id="6914" xr3:uid="{BA46F0BF-46E4-5E49-B0B2-DF747D6E4897}" name="Column6895"/>
    <tableColumn id="6915" xr3:uid="{CE33471F-E8DE-E641-8101-E95707797E62}" name="Column6896"/>
    <tableColumn id="6916" xr3:uid="{5DED2C86-F093-2046-BA12-19C832A82D1E}" name="Column6897"/>
    <tableColumn id="6917" xr3:uid="{CFDDFABF-925D-AF44-A107-92DEFF0D8AF2}" name="Column6898"/>
    <tableColumn id="6918" xr3:uid="{9D754135-49F9-A141-B601-2418E943E590}" name="Column6899"/>
    <tableColumn id="6919" xr3:uid="{A2FEDD50-7BB8-6F42-94EB-EF5507A58A20}" name="Column6900"/>
    <tableColumn id="6920" xr3:uid="{EED85B81-4CC5-F741-B0CE-C175688D31A8}" name="Column6901"/>
    <tableColumn id="6921" xr3:uid="{7EB99472-5592-B542-A234-0DAEB80C5A0B}" name="Column6902"/>
    <tableColumn id="6922" xr3:uid="{634637A6-17E6-8044-9E7D-B508F1D2F61F}" name="Column6903"/>
    <tableColumn id="6923" xr3:uid="{BDA4EA81-2581-5842-8EC0-1C88BCCCF86B}" name="Column6904"/>
    <tableColumn id="6924" xr3:uid="{87816CBC-B6F8-0F43-9BB7-1198CBE2E693}" name="Column6905"/>
    <tableColumn id="6925" xr3:uid="{FEEF025F-63F4-0941-801F-633465805AD5}" name="Column6906"/>
    <tableColumn id="6926" xr3:uid="{E1E526A1-3CFE-4141-A4A8-F533039E22F3}" name="Column6907"/>
    <tableColumn id="6927" xr3:uid="{96E72B14-7D72-1542-B2BD-3885CB19E454}" name="Column6908"/>
    <tableColumn id="6928" xr3:uid="{F47B40BD-E071-5642-9AD6-C1C1014B8728}" name="Column6909"/>
    <tableColumn id="6929" xr3:uid="{88D39403-2997-EA43-80AA-6616B5ABC3CB}" name="Column6910"/>
    <tableColumn id="6930" xr3:uid="{2C71E5F0-8F99-DB43-8A3B-52B738FC97BC}" name="Column6911"/>
    <tableColumn id="6931" xr3:uid="{83FC07D9-E318-3D44-AEB0-72B119B0D408}" name="Column6912"/>
    <tableColumn id="6932" xr3:uid="{C41041C6-B69E-4243-927E-0C6B7286E222}" name="Column6913"/>
    <tableColumn id="6933" xr3:uid="{32C69599-CD8E-2B4A-82BB-0FA98F3FE88D}" name="Column6914"/>
    <tableColumn id="6934" xr3:uid="{B5E7ACC0-D4B8-7E43-AB68-4B4AEA62F749}" name="Column6915"/>
    <tableColumn id="6935" xr3:uid="{8C8EA8E2-AD50-EA46-B3D2-AD75A40E710A}" name="Column6916"/>
    <tableColumn id="6936" xr3:uid="{14E925E1-3961-C748-8CB4-60C0BF85D7B8}" name="Column6917"/>
    <tableColumn id="6937" xr3:uid="{506216AD-CC37-054F-A78F-26B3A994886B}" name="Column6918"/>
    <tableColumn id="6938" xr3:uid="{16F0E15D-DD00-9842-AF49-B51A8208C2A7}" name="Column6919"/>
    <tableColumn id="6939" xr3:uid="{C9355438-F3B4-C24E-BDA1-9259D2758876}" name="Column6920"/>
    <tableColumn id="6940" xr3:uid="{5CA8C9D7-BDF7-9147-AE7B-D3D18A669AD7}" name="Column6921"/>
    <tableColumn id="6941" xr3:uid="{FEEA6E9F-C13C-9D4D-9735-6E2B8D165196}" name="Column6922"/>
    <tableColumn id="6942" xr3:uid="{EDE8648B-0420-E943-BB6A-F0CD04D4B0BD}" name="Column6923"/>
    <tableColumn id="6943" xr3:uid="{56A03520-3D63-F148-A685-2A8B11B36BC8}" name="Column6924"/>
    <tableColumn id="6944" xr3:uid="{B44A2DDD-580E-FD42-A45A-9CB5AADD8680}" name="Column6925"/>
    <tableColumn id="6945" xr3:uid="{311F7CCA-776E-9A47-B173-9DCE28122666}" name="Column6926"/>
    <tableColumn id="6946" xr3:uid="{22CE278A-4C51-F844-9841-7EA80E6AFC7A}" name="Column6927"/>
    <tableColumn id="6947" xr3:uid="{6B6A1817-2C96-C34B-A821-030A1CC66BD1}" name="Column6928"/>
    <tableColumn id="6948" xr3:uid="{BD2D1A9C-96C3-B44C-954E-5FB7F017043E}" name="Column6929"/>
    <tableColumn id="6949" xr3:uid="{75A200D6-F2D2-6C42-AC40-5AC74B063548}" name="Column6930"/>
    <tableColumn id="6950" xr3:uid="{13A72FC1-7E8E-094A-AB7C-6B180B53E025}" name="Column6931"/>
    <tableColumn id="6951" xr3:uid="{C9E9C63C-97D7-104F-A8A1-B979D625927C}" name="Column6932"/>
    <tableColumn id="6952" xr3:uid="{CDAB36F9-8DB6-264F-A1B9-18C4F763B237}" name="Column6933"/>
    <tableColumn id="6953" xr3:uid="{96190699-C90D-F14F-B92A-FC361F83E3C7}" name="Column6934"/>
    <tableColumn id="6954" xr3:uid="{1768056C-8B88-EA49-8AC4-138ADD388CEC}" name="Column6935"/>
    <tableColumn id="6955" xr3:uid="{05B2789F-3511-A54F-8CDF-71724F3D97B3}" name="Column6936"/>
    <tableColumn id="6956" xr3:uid="{716B2B72-27D5-6848-A09A-B9820F6A9835}" name="Column6937"/>
    <tableColumn id="6957" xr3:uid="{7115F099-2CEE-DB47-B51A-33964584A42E}" name="Column6938"/>
    <tableColumn id="6958" xr3:uid="{DB83C04E-5491-F040-AF76-181D7546B4E7}" name="Column6939"/>
    <tableColumn id="6959" xr3:uid="{AF165B1C-0897-AC4E-B992-E100790A53C7}" name="Column6940"/>
    <tableColumn id="6960" xr3:uid="{2C5E79D2-3FAD-6041-95D1-944BD3E0C013}" name="Column6941"/>
    <tableColumn id="6961" xr3:uid="{2E2F419B-5323-5A42-92DB-6193E1CBE062}" name="Column6942"/>
    <tableColumn id="6962" xr3:uid="{117EC4C5-75FA-8845-9287-DAC8A613C49B}" name="Column6943"/>
    <tableColumn id="6963" xr3:uid="{5702DE61-DC5E-2945-A50D-2C3F35BFCC27}" name="Column6944"/>
    <tableColumn id="6964" xr3:uid="{980B1797-82D2-2848-97CA-C5D52909E1EF}" name="Column6945"/>
    <tableColumn id="6965" xr3:uid="{13C8AFE2-FBB5-7A48-8CC2-9562BD35A826}" name="Column6946"/>
    <tableColumn id="6966" xr3:uid="{EA9138FF-6E19-8B4B-8D1E-9B950C3104A1}" name="Column6947"/>
    <tableColumn id="6967" xr3:uid="{FCE475CE-F7BA-2E4C-835F-24E6354946C7}" name="Column6948"/>
    <tableColumn id="6968" xr3:uid="{C0695BE7-8088-5A4F-801D-F48ACEB2FBE9}" name="Column6949"/>
    <tableColumn id="6969" xr3:uid="{9A3E14AE-D501-7F42-A7E9-4804CE958993}" name="Column6950"/>
    <tableColumn id="6970" xr3:uid="{C22FF86F-F7FD-6A4D-8781-FC637250E6C0}" name="Column6951"/>
    <tableColumn id="6971" xr3:uid="{D3F350EB-204B-F444-A3E8-041E97CA1205}" name="Column6952"/>
    <tableColumn id="6972" xr3:uid="{F217CDA0-4EE4-A04D-8176-C21A721D14C6}" name="Column6953"/>
    <tableColumn id="6973" xr3:uid="{8249C0AF-BB61-D74E-BA64-A4FFDEABBE87}" name="Column6954"/>
    <tableColumn id="6974" xr3:uid="{BC7548BD-69B8-9A4B-9646-5E73D933891D}" name="Column6955"/>
    <tableColumn id="6975" xr3:uid="{274D02B9-E396-E841-9C24-0A9DE3553308}" name="Column6956"/>
    <tableColumn id="6976" xr3:uid="{E0C72A0D-6469-8347-9C85-0C5CB0578A14}" name="Column6957"/>
    <tableColumn id="6977" xr3:uid="{D2A993F9-4D76-7B47-BB20-071275E2C446}" name="Column6958"/>
    <tableColumn id="6978" xr3:uid="{A9E94C78-6AA1-884F-9441-D218875CD0D1}" name="Column6959"/>
    <tableColumn id="6979" xr3:uid="{32B61F79-81E7-8F42-ACC8-819F8F1376D6}" name="Column6960"/>
    <tableColumn id="6980" xr3:uid="{05677D8F-3400-A745-9137-043DE4BBA8CC}" name="Column6961"/>
    <tableColumn id="6981" xr3:uid="{ECECD5BD-DEC1-9B44-955C-AD36C6C3D72B}" name="Column6962"/>
    <tableColumn id="6982" xr3:uid="{CCF2D6B5-6748-4B4C-AF56-16261B2FFFCF}" name="Column6963"/>
    <tableColumn id="6983" xr3:uid="{88451339-F97E-0A4D-853D-59F859B47F67}" name="Column6964"/>
    <tableColumn id="6984" xr3:uid="{F88CA544-FA2C-EB4C-A87F-5B211A7EA83A}" name="Column6965"/>
    <tableColumn id="6985" xr3:uid="{31A6D31B-9926-0448-9457-05B038532470}" name="Column6966"/>
    <tableColumn id="6986" xr3:uid="{56A63DEC-E5FA-B84F-BE0F-A745412020BD}" name="Column6967"/>
    <tableColumn id="6987" xr3:uid="{0E92BBCE-CB4C-5748-96D9-C1390AEFFB71}" name="Column6968"/>
    <tableColumn id="6988" xr3:uid="{B668A457-D01F-834D-8348-E5B940816438}" name="Column6969"/>
    <tableColumn id="6989" xr3:uid="{B3DDB4C8-6405-7242-BF7B-FED8D5A1654A}" name="Column6970"/>
    <tableColumn id="6990" xr3:uid="{EF3B4908-217B-EE42-A6FB-73CCB6B7A831}" name="Column6971"/>
    <tableColumn id="6991" xr3:uid="{78C5DFBD-F577-7E48-A34F-E1851F135498}" name="Column6972"/>
    <tableColumn id="6992" xr3:uid="{A10D0305-4F41-BA46-A5E9-13DC0FCC6F51}" name="Column6973"/>
    <tableColumn id="6993" xr3:uid="{84083C0E-9376-3A4F-B621-D1F19997B8FB}" name="Column6974"/>
    <tableColumn id="6994" xr3:uid="{F514C3A2-4941-714F-8C16-D2B575AFD332}" name="Column6975"/>
    <tableColumn id="6995" xr3:uid="{462CFAC0-8E93-AA40-92C4-2F2ACFB6FB32}" name="Column6976"/>
    <tableColumn id="6996" xr3:uid="{20ED92A5-FA1E-4143-BD2C-FDAF9A3C8CAA}" name="Column6977"/>
    <tableColumn id="6997" xr3:uid="{51725D5B-A1BF-474D-8A1D-947889190F56}" name="Column6978"/>
    <tableColumn id="6998" xr3:uid="{7A9CF4DB-7CDB-FF42-BF55-E2AE5B3DFC15}" name="Column6979"/>
    <tableColumn id="6999" xr3:uid="{EFED4EA4-6197-F140-870B-93EFCE9532F8}" name="Column6980"/>
    <tableColumn id="7000" xr3:uid="{09ED5196-5694-4448-85B4-2277ADE86D9E}" name="Column6981"/>
    <tableColumn id="7001" xr3:uid="{DB029B81-ED4E-1B48-A94E-396F178B3848}" name="Column6982"/>
    <tableColumn id="7002" xr3:uid="{AE15D45A-1D89-6944-A430-E755A4D5E1E6}" name="Column6983"/>
    <tableColumn id="7003" xr3:uid="{5E9F1F1E-6F27-B14C-9AA3-B61E38B5CD6D}" name="Column6984"/>
    <tableColumn id="7004" xr3:uid="{FE6FCFDC-AB2D-FC48-85BE-38EEC457D3EB}" name="Column6985"/>
    <tableColumn id="7005" xr3:uid="{9AB22D92-D050-6C40-BFEC-F3A18CC43DC3}" name="Column6986"/>
    <tableColumn id="7006" xr3:uid="{2907A5A6-361D-A849-B0DE-C86B016E58AE}" name="Column6987"/>
    <tableColumn id="7007" xr3:uid="{0E47FDD1-BE81-0E44-BB8B-B6DA3EB0E647}" name="Column6988"/>
    <tableColumn id="7008" xr3:uid="{FD0C6196-69A2-7145-8B51-007A10866090}" name="Column6989"/>
    <tableColumn id="7009" xr3:uid="{0EADE16E-3A23-804F-A4D5-1AEC8657FABF}" name="Column6990"/>
    <tableColumn id="7010" xr3:uid="{74C28057-D491-6B46-B826-5ECF335472E7}" name="Column6991"/>
    <tableColumn id="7011" xr3:uid="{4ABB9579-E693-2044-96D0-E4595679806E}" name="Column6992"/>
    <tableColumn id="7012" xr3:uid="{2C32B0B6-B322-C247-877E-2C0AB4DA3BAA}" name="Column6993"/>
    <tableColumn id="7013" xr3:uid="{03BD3DED-0ED3-0F40-A41A-0F84AFD6A2EA}" name="Column6994"/>
    <tableColumn id="7014" xr3:uid="{60E3B5D3-2CE1-254C-BBD7-5010049E5A25}" name="Column6995"/>
    <tableColumn id="7015" xr3:uid="{C5141C82-4B9C-B14B-A1A8-5FB425B0423C}" name="Column6996"/>
    <tableColumn id="7016" xr3:uid="{2140512B-7055-834F-A755-D10CE440763C}" name="Column6997"/>
    <tableColumn id="7017" xr3:uid="{F6B161BD-0EE7-4646-9223-1A06180FEFC8}" name="Column6998"/>
    <tableColumn id="7018" xr3:uid="{3C4FB7CF-2EA9-034E-BFFE-06F44F89177B}" name="Column6999"/>
    <tableColumn id="7019" xr3:uid="{2ACDA5E4-BE2D-1F4C-941A-216CC7C03CA2}" name="Column7000"/>
    <tableColumn id="7020" xr3:uid="{58BBAAF0-625A-7842-8534-96E3F7CFE3BC}" name="Column7001"/>
    <tableColumn id="7021" xr3:uid="{248CBF44-12C2-8544-AFC6-3737C92C962D}" name="Column7002"/>
    <tableColumn id="7022" xr3:uid="{4F46043D-D478-BD41-ABEF-89BE2D3637D5}" name="Column7003"/>
    <tableColumn id="7023" xr3:uid="{733791B4-C089-0D40-9766-534D4F00328E}" name="Column7004"/>
    <tableColumn id="7024" xr3:uid="{FF022C29-2CC0-F441-8564-414A85B4416E}" name="Column7005"/>
    <tableColumn id="7025" xr3:uid="{790A51C9-3146-0341-9C41-1A85F76CA1B0}" name="Column7006"/>
    <tableColumn id="7026" xr3:uid="{58A951E3-0DC0-DD4F-8FFA-B80D2465F799}" name="Column7007"/>
    <tableColumn id="7027" xr3:uid="{A26717BD-0471-194B-BD70-EFE180F650B4}" name="Column7008"/>
    <tableColumn id="7028" xr3:uid="{192F2566-ECB8-9246-BD5E-AFDEFF67E154}" name="Column7009"/>
    <tableColumn id="7029" xr3:uid="{E2BB8C8B-14FC-6F46-AE9E-0257E5C4F1F5}" name="Column7010"/>
    <tableColumn id="7030" xr3:uid="{D7FF5FEB-192A-F142-9E39-45178DC295C5}" name="Column7011"/>
    <tableColumn id="7031" xr3:uid="{7E39769E-4077-9D4C-97BD-C2BC11699DD1}" name="Column7012"/>
    <tableColumn id="7032" xr3:uid="{88A97E09-B9D5-6943-81AA-46611F3DE3CA}" name="Column7013"/>
    <tableColumn id="7033" xr3:uid="{79B4ED12-7E6E-BE45-905B-C1150EBF01A9}" name="Column7014"/>
    <tableColumn id="7034" xr3:uid="{B81A2F98-7DFC-4843-9C09-A6B0BCE0CB02}" name="Column7015"/>
    <tableColumn id="7035" xr3:uid="{F872D1E7-5E35-4643-91FC-AC70F73A6966}" name="Column7016"/>
    <tableColumn id="7036" xr3:uid="{4C790F71-5073-0C40-A827-145C9EA334EF}" name="Column7017"/>
    <tableColumn id="7037" xr3:uid="{2429D1FF-DA8D-D04A-9272-794ED431D643}" name="Column7018"/>
    <tableColumn id="7038" xr3:uid="{4993DA92-78D9-274E-AE45-FD2493A4A087}" name="Column7019"/>
    <tableColumn id="7039" xr3:uid="{68D3AA7F-9A33-C74F-8F66-B8EE55378E7B}" name="Column7020"/>
    <tableColumn id="7040" xr3:uid="{09423A88-9D57-8C47-9B54-52DBFD205992}" name="Column7021"/>
    <tableColumn id="7041" xr3:uid="{294B045C-D144-1546-8775-6CB45263EE0E}" name="Column7022"/>
    <tableColumn id="7042" xr3:uid="{F6E2C2C1-93D7-C14D-AD19-8B770B424433}" name="Column7023"/>
    <tableColumn id="7043" xr3:uid="{D05B6F79-5F93-964F-BD1F-4683646DA82B}" name="Column7024"/>
    <tableColumn id="7044" xr3:uid="{72266170-8AB4-224A-93EC-222E7D88C187}" name="Column7025"/>
    <tableColumn id="7045" xr3:uid="{666A349C-0DBF-5A46-A879-232DB8D59E0E}" name="Column7026"/>
    <tableColumn id="7046" xr3:uid="{1D44C2C5-1112-E34E-88DE-23BBD09BD14F}" name="Column7027"/>
    <tableColumn id="7047" xr3:uid="{0C6B58D7-8814-6746-913B-DD00ABC11701}" name="Column7028"/>
    <tableColumn id="7048" xr3:uid="{EEE2A300-3845-6649-9C65-14856D87D3FB}" name="Column7029"/>
    <tableColumn id="7049" xr3:uid="{D400DA0B-FF22-0A4E-B3E0-733F1C5AF8AB}" name="Column7030"/>
    <tableColumn id="7050" xr3:uid="{23FB8491-949F-344B-A1E3-166BEB3B734C}" name="Column7031"/>
    <tableColumn id="7051" xr3:uid="{51F4B429-924E-934C-94F8-EC63BA816B89}" name="Column7032"/>
    <tableColumn id="7052" xr3:uid="{5F64B49C-239A-B64B-8819-12EE37208798}" name="Column7033"/>
    <tableColumn id="7053" xr3:uid="{7791FFA4-E100-4D48-9703-AB010EE796EF}" name="Column7034"/>
    <tableColumn id="7054" xr3:uid="{94F01B46-58A6-5343-9E95-77E465F88CE8}" name="Column7035"/>
    <tableColumn id="7055" xr3:uid="{E8299A21-1BBE-9642-9237-CB47314C1617}" name="Column7036"/>
    <tableColumn id="7056" xr3:uid="{25FD2DC6-34D5-F946-8B84-210F896CE92B}" name="Column7037"/>
    <tableColumn id="7057" xr3:uid="{6E317491-BE8B-C14C-9E97-3D0A3CFEA7EE}" name="Column7038"/>
    <tableColumn id="7058" xr3:uid="{5A46DD1D-079E-D946-A45F-DEF15F29DD5C}" name="Column7039"/>
    <tableColumn id="7059" xr3:uid="{AD54FFEC-C091-6043-A1E5-FFA74CA0A9D3}" name="Column7040"/>
    <tableColumn id="7060" xr3:uid="{609DACAB-BDAB-974E-BAA7-3A4F818F70A8}" name="Column7041"/>
    <tableColumn id="7061" xr3:uid="{BD3A4276-7E68-F647-9974-9983BDFDC21D}" name="Column7042"/>
    <tableColumn id="7062" xr3:uid="{7711E3F6-DFB0-874F-A56E-EE00F0AEBBDE}" name="Column7043"/>
    <tableColumn id="7063" xr3:uid="{F93B20E8-B02D-934C-A6CA-790DB844B884}" name="Column7044"/>
    <tableColumn id="7064" xr3:uid="{6CE1CDF9-F81B-4A4F-87C4-6B75F359ABDD}" name="Column7045"/>
    <tableColumn id="7065" xr3:uid="{A0B02128-36BB-BB4B-AA1A-BF0E5978ED9C}" name="Column7046"/>
    <tableColumn id="7066" xr3:uid="{D7C3D29A-FA81-0049-BF6B-ED0FADE14EF6}" name="Column7047"/>
    <tableColumn id="7067" xr3:uid="{F8D7B033-FB73-2446-8A40-DC928790A139}" name="Column7048"/>
    <tableColumn id="7068" xr3:uid="{6CCDBA95-8587-F54C-BD35-4EC9164201C9}" name="Column7049"/>
    <tableColumn id="7069" xr3:uid="{D7E4C160-BAC2-B949-81AF-1BD539FEC43C}" name="Column7050"/>
    <tableColumn id="7070" xr3:uid="{7DA497E8-341C-2E48-9CBF-1F791E2E15B5}" name="Column7051"/>
    <tableColumn id="7071" xr3:uid="{142EFA3C-1014-C842-804B-93F9E5C3B472}" name="Column7052"/>
    <tableColumn id="7072" xr3:uid="{4552A873-8F4E-0B45-A979-C64687FB988A}" name="Column7053"/>
    <tableColumn id="7073" xr3:uid="{A079DF48-8841-1247-B7F4-8A843F2A9C33}" name="Column7054"/>
    <tableColumn id="7074" xr3:uid="{C484A410-EEAB-C947-8FFD-9F2717FD6923}" name="Column7055"/>
    <tableColumn id="7075" xr3:uid="{75031107-DE74-A74B-8813-F4E4CAFB3024}" name="Column7056"/>
    <tableColumn id="7076" xr3:uid="{D0C0FBA0-5F70-354C-A171-765BFC465F04}" name="Column7057"/>
    <tableColumn id="7077" xr3:uid="{3274DC3F-D784-9A48-B541-EEB1643D318F}" name="Column7058"/>
    <tableColumn id="7078" xr3:uid="{863970C5-A3E4-B548-9269-C5DA0D3E2B09}" name="Column7059"/>
    <tableColumn id="7079" xr3:uid="{B917ED7E-DCCC-B44D-B7B0-FF5BD01E7975}" name="Column7060"/>
    <tableColumn id="7080" xr3:uid="{7B91882D-B83B-7F46-B661-EBFA137DD413}" name="Column7061"/>
    <tableColumn id="7081" xr3:uid="{7FCBE974-1A34-BB47-B343-8BDA1B1E42A5}" name="Column7062"/>
    <tableColumn id="7082" xr3:uid="{452E8697-52D7-4F45-A52B-ABB4ABF6BFA2}" name="Column7063"/>
    <tableColumn id="7083" xr3:uid="{1E937063-DD74-384D-88F2-375C05C8E90F}" name="Column7064"/>
    <tableColumn id="7084" xr3:uid="{79E8A8C1-7E92-E145-9CE2-76476CAAEE89}" name="Column7065"/>
    <tableColumn id="7085" xr3:uid="{EB6A7520-DF76-DA4D-9F5F-40F87EEB2C7F}" name="Column7066"/>
    <tableColumn id="7086" xr3:uid="{210FF3FE-DBBB-AB4C-AE3B-BF0DF2ED29FD}" name="Column7067"/>
    <tableColumn id="7087" xr3:uid="{6B85B391-DA08-E747-BD88-ECC02606C8D1}" name="Column7068"/>
    <tableColumn id="7088" xr3:uid="{2416F1AB-9048-C245-9510-45192C094A89}" name="Column7069"/>
    <tableColumn id="7089" xr3:uid="{254C166F-C093-6946-A186-1D9447D2F61F}" name="Column7070"/>
    <tableColumn id="7090" xr3:uid="{2FF61007-3671-404C-A289-3A72AADE6781}" name="Column7071"/>
    <tableColumn id="7091" xr3:uid="{65195685-0C43-3E4F-BC57-2229470B76C1}" name="Column7072"/>
    <tableColumn id="7092" xr3:uid="{B65E49CE-343A-174D-B87E-331C3AE15A8C}" name="Column7073"/>
    <tableColumn id="7093" xr3:uid="{6E66B256-35DE-8F42-979B-4C8174AEC7DD}" name="Column7074"/>
    <tableColumn id="7094" xr3:uid="{48DDACAD-AA15-8C4A-928B-58C12C30A1FF}" name="Column7075"/>
    <tableColumn id="7095" xr3:uid="{17E33CB5-D860-8F4B-B969-39E1468EBFB8}" name="Column7076"/>
    <tableColumn id="7096" xr3:uid="{074153D0-C183-7F40-BAB6-7690D15F9ABD}" name="Column7077"/>
    <tableColumn id="7097" xr3:uid="{1DEAB2F6-0001-5C48-9C61-DFE68EAFEE09}" name="Column7078"/>
    <tableColumn id="7098" xr3:uid="{65B9157E-3B5D-F24D-BA95-3111C5AD839B}" name="Column7079"/>
    <tableColumn id="7099" xr3:uid="{26871486-E6D7-6C44-B82B-34DF2EA72BCA}" name="Column7080"/>
    <tableColumn id="7100" xr3:uid="{A35D660A-A046-3A44-868C-CBC6F5BCCBF5}" name="Column7081"/>
    <tableColumn id="7101" xr3:uid="{AF4ADBE5-9A67-B945-A3F7-8FBB01BABFCA}" name="Column7082"/>
    <tableColumn id="7102" xr3:uid="{2C571308-1894-5D4F-A1E5-55E95DCC8CDF}" name="Column7083"/>
    <tableColumn id="7103" xr3:uid="{7452B109-9674-694D-A958-562B9FC97958}" name="Column7084"/>
    <tableColumn id="7104" xr3:uid="{FE1CA90A-1061-3747-8FD0-1646FFFECB78}" name="Column7085"/>
    <tableColumn id="7105" xr3:uid="{31DDDCCF-5F7C-7C46-8491-4A6DD30CDF9E}" name="Column7086"/>
    <tableColumn id="7106" xr3:uid="{43C6B861-201C-1E4B-B463-789F65D37FE6}" name="Column7087"/>
    <tableColumn id="7107" xr3:uid="{03990FFF-CA37-C347-92D8-549A959E4BED}" name="Column7088"/>
    <tableColumn id="7108" xr3:uid="{B3394A4F-A4F8-3C49-A01D-92A69EFF20FB}" name="Column7089"/>
    <tableColumn id="7109" xr3:uid="{4F3BF269-5A8F-6E40-A6AA-52171A4BF00A}" name="Column7090"/>
    <tableColumn id="7110" xr3:uid="{29EBF9B9-5919-6B44-9AA7-675F29D24164}" name="Column7091"/>
    <tableColumn id="7111" xr3:uid="{97066B7B-C2ED-D548-8494-B70B08C07DCF}" name="Column7092"/>
    <tableColumn id="7112" xr3:uid="{B40CF045-4BB1-854F-9CBD-3893859F0814}" name="Column7093"/>
    <tableColumn id="7113" xr3:uid="{45C1417D-F314-7546-9C8D-34E709E61DF6}" name="Column7094"/>
    <tableColumn id="7114" xr3:uid="{C2411A15-A33D-7C46-BBBE-A162FE1D10B8}" name="Column7095"/>
    <tableColumn id="7115" xr3:uid="{B57D5E95-6B1A-C04A-B3B3-72B8B2B2BA3E}" name="Column7096"/>
    <tableColumn id="7116" xr3:uid="{80EDF6DE-EF8C-084E-942B-477B28EDBA3F}" name="Column7097"/>
    <tableColumn id="7117" xr3:uid="{BDBA6007-7EBE-FE40-8A4A-82B4F678FC82}" name="Column7098"/>
    <tableColumn id="7118" xr3:uid="{85144361-AFE4-9B42-A42A-15DEF18F0F90}" name="Column7099"/>
    <tableColumn id="7119" xr3:uid="{8F70B621-3827-234A-97C3-2D6234B099EB}" name="Column7100"/>
    <tableColumn id="7120" xr3:uid="{4423A71C-E459-3E4E-832B-6A1B97B2D7FC}" name="Column7101"/>
    <tableColumn id="7121" xr3:uid="{E422ED37-A649-7F44-8E6A-34C69DB6E0EA}" name="Column7102"/>
    <tableColumn id="7122" xr3:uid="{BEDA688C-7187-C84C-990B-791C6C22643D}" name="Column7103"/>
    <tableColumn id="7123" xr3:uid="{00971B55-6FBA-2746-8E41-9EBB898F37DB}" name="Column7104"/>
    <tableColumn id="7124" xr3:uid="{23DA7983-84ED-B443-B642-E7B593BD66C9}" name="Column7105"/>
    <tableColumn id="7125" xr3:uid="{60A88B88-AF49-9C4C-88B5-0064207E4CB4}" name="Column7106"/>
    <tableColumn id="7126" xr3:uid="{A7F48170-DD14-6F43-875F-6BB9AAC73F9B}" name="Column7107"/>
    <tableColumn id="7127" xr3:uid="{C234A701-BEB1-0749-A6CC-5D936588DA39}" name="Column7108"/>
    <tableColumn id="7128" xr3:uid="{40CBB4E3-1FB0-1E47-972E-2CE9C258155B}" name="Column7109"/>
    <tableColumn id="7129" xr3:uid="{1D734F3F-5590-694B-A6E9-A0AA75BCD1F9}" name="Column7110"/>
    <tableColumn id="7130" xr3:uid="{4F8B6089-9F74-3C49-9593-72419F421043}" name="Column7111"/>
    <tableColumn id="7131" xr3:uid="{10CB91DE-7338-7544-8988-6662F50BE611}" name="Column7112"/>
    <tableColumn id="7132" xr3:uid="{A334275D-B368-2147-A9E1-09BD59F5AACE}" name="Column7113"/>
    <tableColumn id="7133" xr3:uid="{A7DF77C1-442D-404C-8D9B-788923984543}" name="Column7114"/>
    <tableColumn id="7134" xr3:uid="{A52D2ED8-A978-AB41-A965-E3E001AEFB7F}" name="Column7115"/>
    <tableColumn id="7135" xr3:uid="{E2BDCD66-867C-894B-BE6E-5349E8C12FE0}" name="Column7116"/>
    <tableColumn id="7136" xr3:uid="{1992CDE0-C4AE-A847-A825-D5823E462F9E}" name="Column7117"/>
    <tableColumn id="7137" xr3:uid="{723ABE19-6D8E-404C-9241-C5B2E3E40794}" name="Column7118"/>
    <tableColumn id="7138" xr3:uid="{E6A515AC-736D-EC4D-848F-14C0B799B31D}" name="Column7119"/>
    <tableColumn id="7139" xr3:uid="{E18A4890-48A5-4348-9274-F0B940D382DA}" name="Column7120"/>
    <tableColumn id="7140" xr3:uid="{873CC036-BD29-7340-9E07-BEE7F3211C4C}" name="Column7121"/>
    <tableColumn id="7141" xr3:uid="{1765929E-E36E-D54E-9779-2B7787657D0F}" name="Column7122"/>
    <tableColumn id="7142" xr3:uid="{3CD3B813-FE52-2B43-908A-C9671B92B959}" name="Column7123"/>
    <tableColumn id="7143" xr3:uid="{A4DB5E9B-8F3E-6F49-AF5E-F15B9ACF6389}" name="Column7124"/>
    <tableColumn id="7144" xr3:uid="{E3F025FB-A350-6341-95D9-D223A1F76D9E}" name="Column7125"/>
    <tableColumn id="7145" xr3:uid="{AA004C89-1624-8842-8F6E-8E133D0C11E1}" name="Column7126"/>
    <tableColumn id="7146" xr3:uid="{66A95764-89FF-E34D-9730-8604A76EDDA1}" name="Column7127"/>
    <tableColumn id="7147" xr3:uid="{2DFC45C3-8BF9-F748-B8D6-8CCBDACF5AC3}" name="Column7128"/>
    <tableColumn id="7148" xr3:uid="{389C9BC2-D918-064B-B4C2-081C035AF30C}" name="Column7129"/>
    <tableColumn id="7149" xr3:uid="{257CDA23-54F8-5447-B9EE-56C56075B1AE}" name="Column7130"/>
    <tableColumn id="7150" xr3:uid="{D50B7ABC-425F-A44D-94B8-C56921F36571}" name="Column7131"/>
    <tableColumn id="7151" xr3:uid="{8F973FBF-098A-9E48-914C-9290F60F9D5B}" name="Column7132"/>
    <tableColumn id="7152" xr3:uid="{07318D4E-7368-3240-B012-0690619D210A}" name="Column7133"/>
    <tableColumn id="7153" xr3:uid="{078954D0-E403-264E-BD1C-741C237E826C}" name="Column7134"/>
    <tableColumn id="7154" xr3:uid="{74583E9C-9728-0D4B-AB6D-7554192766B4}" name="Column7135"/>
    <tableColumn id="7155" xr3:uid="{8A38D228-0D7A-534F-90BB-2DC6818E4AEC}" name="Column7136"/>
    <tableColumn id="7156" xr3:uid="{5629A3D1-2376-B44F-9A53-08CA833FDAFB}" name="Column7137"/>
    <tableColumn id="7157" xr3:uid="{3F0AF350-883B-4E41-A3F6-E29BFEC4FE26}" name="Column7138"/>
    <tableColumn id="7158" xr3:uid="{D1965EB6-B5D6-C748-854D-88007E6B03C9}" name="Column7139"/>
    <tableColumn id="7159" xr3:uid="{D1DFA3AA-7688-D24B-84FA-39372CAC993F}" name="Column7140"/>
    <tableColumn id="7160" xr3:uid="{374D8827-3A72-2C44-9F2B-A14688AED056}" name="Column7141"/>
    <tableColumn id="7161" xr3:uid="{00D19950-B17A-904D-B693-CFC83F9E773C}" name="Column7142"/>
    <tableColumn id="7162" xr3:uid="{0F566B1E-F28C-444C-9316-7DEDC76494F5}" name="Column7143"/>
    <tableColumn id="7163" xr3:uid="{E631BC75-B6E3-234D-AE43-6E3F28B5FB73}" name="Column7144"/>
    <tableColumn id="7164" xr3:uid="{B1D44E70-E1A2-404A-858F-60D87993E790}" name="Column7145"/>
    <tableColumn id="7165" xr3:uid="{8C4FD75D-A690-A842-AB1C-B3E16D85B54B}" name="Column7146"/>
    <tableColumn id="7166" xr3:uid="{2C0A6605-242F-B847-B0DA-C05BA2C6E7D2}" name="Column7147"/>
    <tableColumn id="7167" xr3:uid="{4AA52882-F9DB-1349-B177-CDA8AB9693C1}" name="Column7148"/>
    <tableColumn id="7168" xr3:uid="{659F2B39-80B9-894D-91A5-CFD77FE849A9}" name="Column7149"/>
    <tableColumn id="7169" xr3:uid="{2AB7B875-CF8F-4249-9183-D137A7CE966C}" name="Column7150"/>
    <tableColumn id="7170" xr3:uid="{9BC79BBE-2463-A043-A9A4-5996F2DC3996}" name="Column7151"/>
    <tableColumn id="7171" xr3:uid="{0FEC8A90-C2EE-244A-9BE6-BB8135558530}" name="Column7152"/>
    <tableColumn id="7172" xr3:uid="{0C80F5D8-C2B1-B544-B698-C8A267CF41D2}" name="Column7153"/>
    <tableColumn id="7173" xr3:uid="{C1B5CD05-7C05-CB4A-B155-BB6C0C89F001}" name="Column7154"/>
    <tableColumn id="7174" xr3:uid="{AD185839-2522-0241-9AB4-8B9C7B98FBBE}" name="Column7155"/>
    <tableColumn id="7175" xr3:uid="{FE3B224B-C56E-DD44-9175-73944529A4FA}" name="Column7156"/>
    <tableColumn id="7176" xr3:uid="{485F1AB7-A9C5-4E49-BADC-9B1159172DAF}" name="Column7157"/>
    <tableColumn id="7177" xr3:uid="{62A3D7C7-DCAF-7C49-A6C7-A84B3BADCB81}" name="Column7158"/>
    <tableColumn id="7178" xr3:uid="{79A2023A-1100-6045-B22B-3BAB51D71AF3}" name="Column7159"/>
    <tableColumn id="7179" xr3:uid="{5E1F14BA-7C43-D945-B510-E0F1F0A142D5}" name="Column7160"/>
    <tableColumn id="7180" xr3:uid="{75E3CB42-408B-0A47-99C8-03ED4533A5D4}" name="Column7161"/>
    <tableColumn id="7181" xr3:uid="{151BEDAF-17DF-4E41-AA35-59C58171727E}" name="Column7162"/>
    <tableColumn id="7182" xr3:uid="{695053DC-944C-DD45-B1B8-6453A6857BA8}" name="Column7163"/>
    <tableColumn id="7183" xr3:uid="{10AD4CAC-66D8-5947-A596-EC8DAC834FFE}" name="Column7164"/>
    <tableColumn id="7184" xr3:uid="{82F07D04-93E3-354C-A79F-010E6C90D794}" name="Column7165"/>
    <tableColumn id="7185" xr3:uid="{19B32C0E-730E-F341-8C44-CAA38BCFCB95}" name="Column7166"/>
    <tableColumn id="7186" xr3:uid="{A70037CB-EE42-A941-AE1B-96B1AD7A2242}" name="Column7167"/>
    <tableColumn id="7187" xr3:uid="{95268875-2675-224A-880C-1E64A81341A3}" name="Column7168"/>
    <tableColumn id="7188" xr3:uid="{06F19D7E-D0DF-274C-8F32-379A68E87D6A}" name="Column7169"/>
    <tableColumn id="7189" xr3:uid="{CDA41975-03F1-FA47-9D81-0930681E9011}" name="Column7170"/>
    <tableColumn id="7190" xr3:uid="{783D2F4C-5F38-564F-93A8-9E3426B117C8}" name="Column7171"/>
    <tableColumn id="7191" xr3:uid="{C50377C1-0D18-954C-9FB9-5CF6FE1EC0DC}" name="Column7172"/>
    <tableColumn id="7192" xr3:uid="{9A4BD862-F87B-A147-A6FE-17F94ECCBADA}" name="Column7173"/>
    <tableColumn id="7193" xr3:uid="{A4D448F6-CB9C-184F-A934-79E09808CB36}" name="Column7174"/>
    <tableColumn id="7194" xr3:uid="{F04F0C6F-80B7-7C42-94D0-3799065C8C5B}" name="Column7175"/>
    <tableColumn id="7195" xr3:uid="{02054773-83AD-2445-8D1F-29D52C976EB1}" name="Column7176"/>
    <tableColumn id="7196" xr3:uid="{8A74E515-C20F-4D4A-A3DF-EC952D7B1E14}" name="Column7177"/>
    <tableColumn id="7197" xr3:uid="{D89BC705-274D-7944-802C-4A7A2C0873B4}" name="Column7178"/>
    <tableColumn id="7198" xr3:uid="{1BBB52E7-3E09-0345-BB6F-0BD7D1F4C301}" name="Column7179"/>
    <tableColumn id="7199" xr3:uid="{CBA4E9BC-4004-8B44-9637-D24490460A2E}" name="Column7180"/>
    <tableColumn id="7200" xr3:uid="{1E3B132A-FCFB-FB4C-8B7D-759AB2C90BA6}" name="Column7181"/>
    <tableColumn id="7201" xr3:uid="{6ACB1FD7-4AD2-DB41-ADD0-D9307CBE5887}" name="Column7182"/>
    <tableColumn id="7202" xr3:uid="{8E3CAD7F-3F6E-1044-93CE-50EF1E07BB30}" name="Column7183"/>
    <tableColumn id="7203" xr3:uid="{968E8C8D-CB15-F043-81A5-F2C0309C54CF}" name="Column7184"/>
    <tableColumn id="7204" xr3:uid="{1063B60F-A476-6B41-AD78-971F178A3553}" name="Column7185"/>
    <tableColumn id="7205" xr3:uid="{A1EB2C0D-BDB3-5747-A23F-E98EEAEDE567}" name="Column7186"/>
    <tableColumn id="7206" xr3:uid="{97D01590-64E3-E443-9103-20768EDB3999}" name="Column7187"/>
    <tableColumn id="7207" xr3:uid="{C57E9631-9BCE-134D-A094-1A50604E0602}" name="Column7188"/>
    <tableColumn id="7208" xr3:uid="{A5BFF65F-1F65-7F45-AB7D-9A337AB0E3F3}" name="Column7189"/>
    <tableColumn id="7209" xr3:uid="{7626FCF0-0426-E44B-9823-1DC1A69AEF2E}" name="Column7190"/>
    <tableColumn id="7210" xr3:uid="{D598826F-3979-8D45-BAAA-C3F10CB0B79A}" name="Column7191"/>
    <tableColumn id="7211" xr3:uid="{006BD1D8-484E-D547-87E4-CF3629D037B3}" name="Column7192"/>
    <tableColumn id="7212" xr3:uid="{71619D7E-B657-504B-BFD2-E96D932A35A0}" name="Column7193"/>
    <tableColumn id="7213" xr3:uid="{10A19621-FF6F-A045-B18F-9F5417C9DAB0}" name="Column7194"/>
    <tableColumn id="7214" xr3:uid="{5D519AFB-3DF8-8F48-8D68-3DBB0276CD93}" name="Column7195"/>
    <tableColumn id="7215" xr3:uid="{A201B55B-DFA6-C246-86E7-77C26C50D383}" name="Column7196"/>
    <tableColumn id="7216" xr3:uid="{AF6ABF95-3366-3848-AAEC-4B87CBD8A767}" name="Column7197"/>
    <tableColumn id="7217" xr3:uid="{F8760C9C-0305-5142-BBC6-E449A60695D0}" name="Column7198"/>
    <tableColumn id="7218" xr3:uid="{06D3F31B-A687-A24D-89BE-DA2AE1D476A6}" name="Column7199"/>
    <tableColumn id="7219" xr3:uid="{88470487-A6EF-1340-9EF0-2BE61C431BD6}" name="Column7200"/>
    <tableColumn id="7220" xr3:uid="{D096DD37-5239-A943-B389-8C9558A50830}" name="Column7201"/>
    <tableColumn id="7221" xr3:uid="{559891AA-DAB9-4A42-8E83-1BC8BF7B74A8}" name="Column7202"/>
    <tableColumn id="7222" xr3:uid="{DE64C7E3-DBAB-A74E-936D-CD99F81E7C2A}" name="Column7203"/>
    <tableColumn id="7223" xr3:uid="{68F85E0C-AFED-D54C-AA86-8885D77C10E3}" name="Column7204"/>
    <tableColumn id="7224" xr3:uid="{60BC2B37-DF46-AC48-91F1-A240E3237CCB}" name="Column7205"/>
    <tableColumn id="7225" xr3:uid="{AD68D479-E74F-CE43-869E-EC9724E3E752}" name="Column7206"/>
    <tableColumn id="7226" xr3:uid="{A881438B-B846-2745-9A7E-DFDAAFBF32E2}" name="Column7207"/>
    <tableColumn id="7227" xr3:uid="{697E8765-6512-1945-B28A-314B886C3F50}" name="Column7208"/>
    <tableColumn id="7228" xr3:uid="{E55C3B39-D98C-5645-8BD6-FE664CCF765D}" name="Column7209"/>
    <tableColumn id="7229" xr3:uid="{A66A4474-28D7-F146-8723-96700C16461F}" name="Column7210"/>
    <tableColumn id="7230" xr3:uid="{288B86E5-5B45-B248-B678-8B3A9B314581}" name="Column7211"/>
    <tableColumn id="7231" xr3:uid="{8ADD9742-9FAF-2B4C-B8E0-12DBEF82A684}" name="Column7212"/>
    <tableColumn id="7232" xr3:uid="{D8E1738C-1454-7442-BBAC-C4948AED13A8}" name="Column7213"/>
    <tableColumn id="7233" xr3:uid="{2D36F71B-0F16-404F-B043-85C4A9E0E797}" name="Column7214"/>
    <tableColumn id="7234" xr3:uid="{8D233A20-DD8F-6E45-918B-CB2A4B9E6A37}" name="Column7215"/>
    <tableColumn id="7235" xr3:uid="{CA9AC8AE-82CB-A54F-9D10-CD3BEF87C40F}" name="Column7216"/>
    <tableColumn id="7236" xr3:uid="{5DC42EA1-0035-DD40-813B-6A5578BC21B2}" name="Column7217"/>
    <tableColumn id="7237" xr3:uid="{61F8F2B8-90AD-BC4E-8B41-C8C36A79C719}" name="Column7218"/>
    <tableColumn id="7238" xr3:uid="{8A0642DA-F2C1-144B-AE4C-1546CC3C0008}" name="Column7219"/>
    <tableColumn id="7239" xr3:uid="{EED677E9-8C6E-974E-AA48-0AB4BEA64C3B}" name="Column7220"/>
    <tableColumn id="7240" xr3:uid="{05466908-D13F-1E45-9DF5-230A0662B420}" name="Column7221"/>
    <tableColumn id="7241" xr3:uid="{6A60CA07-EFAB-B144-AD01-2C83CBA2FC7A}" name="Column7222"/>
    <tableColumn id="7242" xr3:uid="{12CE17D5-3ABE-EE47-8DDA-2D373664221D}" name="Column7223"/>
    <tableColumn id="7243" xr3:uid="{117654CF-6659-C142-AA53-BCC169A2DCE4}" name="Column7224"/>
    <tableColumn id="7244" xr3:uid="{C891213F-ABF1-474E-8727-F906FFFAD26B}" name="Column7225"/>
    <tableColumn id="7245" xr3:uid="{07A04203-9AB9-CB48-963D-F83C451D8F06}" name="Column7226"/>
    <tableColumn id="7246" xr3:uid="{330636D9-A293-4A4A-ADFE-026F7B098852}" name="Column7227"/>
    <tableColumn id="7247" xr3:uid="{B1A33F56-1A30-8B4C-B3CD-F5EDC95010AF}" name="Column7228"/>
    <tableColumn id="7248" xr3:uid="{D7197E3F-36F7-1A46-9797-33A62C9B9F1C}" name="Column7229"/>
    <tableColumn id="7249" xr3:uid="{6E77CB04-3DD7-3C45-A3C6-E353C0DDC01E}" name="Column7230"/>
    <tableColumn id="7250" xr3:uid="{5761EDA1-F460-3A46-A242-B9C529E746DA}" name="Column7231"/>
    <tableColumn id="7251" xr3:uid="{51D29416-24BC-CE4B-B7D5-F34A17FEFEEF}" name="Column7232"/>
    <tableColumn id="7252" xr3:uid="{3A3F32E0-32D0-D540-870E-BFEB00070B1E}" name="Column7233"/>
    <tableColumn id="7253" xr3:uid="{54D7C0E7-5C4C-7347-9DAF-661B673B74DA}" name="Column7234"/>
    <tableColumn id="7254" xr3:uid="{1C90018F-54EE-4246-BAE4-5442CF84B3AF}" name="Column7235"/>
    <tableColumn id="7255" xr3:uid="{5F90B643-5B53-3A4F-ACC9-B4D3A3D4B622}" name="Column7236"/>
    <tableColumn id="7256" xr3:uid="{E16DB4C0-5EEB-AC40-B791-AF12DBB36126}" name="Column7237"/>
    <tableColumn id="7257" xr3:uid="{3438B7E1-4236-3B49-AFC4-403B0B6B22BB}" name="Column7238"/>
    <tableColumn id="7258" xr3:uid="{E530D12A-A61D-5E41-9E4F-7C729E607107}" name="Column7239"/>
    <tableColumn id="7259" xr3:uid="{29EEFB75-D6D9-824E-9B77-385ADAD7D634}" name="Column7240"/>
    <tableColumn id="7260" xr3:uid="{31C47F8A-7519-CD4F-A1F5-4B09922343A5}" name="Column7241"/>
    <tableColumn id="7261" xr3:uid="{C376AF44-83B9-FA48-A099-57CAEA895652}" name="Column7242"/>
    <tableColumn id="7262" xr3:uid="{AB94B803-1DE0-6F4A-B46B-F715D21525D3}" name="Column7243"/>
    <tableColumn id="7263" xr3:uid="{37F2DE8B-4545-9743-B7C5-F7D10749BF9C}" name="Column7244"/>
    <tableColumn id="7264" xr3:uid="{DA2EB93F-000E-A04E-AE23-BD56134CB779}" name="Column7245"/>
    <tableColumn id="7265" xr3:uid="{F55F53FD-7D05-BE40-AA05-A0D81618AF96}" name="Column7246"/>
    <tableColumn id="7266" xr3:uid="{FBDC544A-0442-5741-A1C0-5139046C54E8}" name="Column7247"/>
    <tableColumn id="7267" xr3:uid="{D9C68A96-B4CF-C44C-A027-4D4B2024563E}" name="Column7248"/>
    <tableColumn id="7268" xr3:uid="{252BCB73-F935-DD46-B66D-9EC7FD015312}" name="Column7249"/>
    <tableColumn id="7269" xr3:uid="{6443BCA1-E85E-5847-8230-76067BFDE6AA}" name="Column7250"/>
    <tableColumn id="7270" xr3:uid="{9FAEAD83-6670-6545-811C-CEC312754E41}" name="Column7251"/>
    <tableColumn id="7271" xr3:uid="{74CE8A1B-C5DE-AC49-AA01-8E2C5531B852}" name="Column7252"/>
    <tableColumn id="7272" xr3:uid="{E581C20B-6701-CE4F-B9F1-6AD102B02AFA}" name="Column7253"/>
    <tableColumn id="7273" xr3:uid="{97726546-308B-814B-A7E3-408E293067F2}" name="Column7254"/>
    <tableColumn id="7274" xr3:uid="{E6854542-FD4A-504E-ADD8-A48E611D6F7D}" name="Column7255"/>
    <tableColumn id="7275" xr3:uid="{11A7246A-77B2-A344-8901-6D2E4E7B47D7}" name="Column7256"/>
    <tableColumn id="7276" xr3:uid="{5F4EA8ED-1C31-054E-8F9A-774DBF0C34C9}" name="Column7257"/>
    <tableColumn id="7277" xr3:uid="{37985E3E-5212-484C-A902-81ED3AA0410C}" name="Column7258"/>
    <tableColumn id="7278" xr3:uid="{C645A6B1-767B-8345-B477-C6F3D9177EF3}" name="Column7259"/>
    <tableColumn id="7279" xr3:uid="{E604AAC5-408A-0240-815F-6F3A0897DE66}" name="Column7260"/>
    <tableColumn id="7280" xr3:uid="{77D22F08-609D-A048-A08C-40393A6AA03A}" name="Column7261"/>
    <tableColumn id="7281" xr3:uid="{A488717F-D6EA-A242-B914-2419A0C2E697}" name="Column7262"/>
    <tableColumn id="7282" xr3:uid="{75B40984-8338-894D-BD27-24E930242E86}" name="Column7263"/>
    <tableColumn id="7283" xr3:uid="{D699B101-ACBC-E74D-81AF-4B029E4F5DCF}" name="Column7264"/>
    <tableColumn id="7284" xr3:uid="{8F8FF4B8-FB63-3D4D-823C-7FA66BC03995}" name="Column7265"/>
    <tableColumn id="7285" xr3:uid="{E99C950E-F3A6-0843-96DB-C5086D99AD2B}" name="Column7266"/>
    <tableColumn id="7286" xr3:uid="{5368D580-219B-2044-B085-C1293710CE43}" name="Column7267"/>
    <tableColumn id="7287" xr3:uid="{6CC69EAF-6087-F24C-9842-FE907BF9E482}" name="Column7268"/>
    <tableColumn id="7288" xr3:uid="{E363ACA4-80DE-A949-B126-9A4319D413A0}" name="Column7269"/>
    <tableColumn id="7289" xr3:uid="{98323E7B-DF3A-3E47-A682-61614D5E9ACB}" name="Column7270"/>
    <tableColumn id="7290" xr3:uid="{847739F5-6057-7D45-A8AF-4913207A1216}" name="Column7271"/>
    <tableColumn id="7291" xr3:uid="{5831B532-48D5-7948-A691-25746826D129}" name="Column7272"/>
    <tableColumn id="7292" xr3:uid="{8C05D9EE-2081-AC49-9C02-1E05D314CC07}" name="Column7273"/>
    <tableColumn id="7293" xr3:uid="{0A8C79E9-9826-DC43-B32D-C968F3D3F661}" name="Column7274"/>
    <tableColumn id="7294" xr3:uid="{E0D31779-E3CE-D647-B157-B8FC753406EB}" name="Column7275"/>
    <tableColumn id="7295" xr3:uid="{7534197C-4F8C-C44C-8F97-1C91C47B1EEB}" name="Column7276"/>
    <tableColumn id="7296" xr3:uid="{9B8BA4FE-5856-644A-A1BF-869F7C5E53AF}" name="Column7277"/>
    <tableColumn id="7297" xr3:uid="{52876035-F83A-F547-879B-D4A597310C28}" name="Column7278"/>
    <tableColumn id="7298" xr3:uid="{8A6E74BD-10CF-A146-BACC-16278095973D}" name="Column7279"/>
    <tableColumn id="7299" xr3:uid="{710C85C3-E95B-044C-B4BB-30980600EFF3}" name="Column7280"/>
    <tableColumn id="7300" xr3:uid="{D22B52AF-35DC-964F-A30D-3D1718864331}" name="Column7281"/>
    <tableColumn id="7301" xr3:uid="{47206932-CB37-4942-AD31-2090C2BCFCE0}" name="Column7282"/>
    <tableColumn id="7302" xr3:uid="{6B64A948-E91B-E54D-8083-7545B70F3FA0}" name="Column7283"/>
    <tableColumn id="7303" xr3:uid="{59B8795C-EBBD-564C-893B-AC0EDBCC13C1}" name="Column7284"/>
    <tableColumn id="7304" xr3:uid="{2C5C71E8-AB32-2940-82CB-84E7AA986C7D}" name="Column7285"/>
    <tableColumn id="7305" xr3:uid="{6A19752C-7DFC-3D4C-A84D-31558C9A1AD9}" name="Column7286"/>
    <tableColumn id="7306" xr3:uid="{7C8E5C2E-1050-7945-BF40-EC5CAEF5D8EF}" name="Column7287"/>
    <tableColumn id="7307" xr3:uid="{F839BC0C-1907-9844-A789-1FA6DF7D0680}" name="Column7288"/>
    <tableColumn id="7308" xr3:uid="{FBCAB9C9-1179-3644-8709-81E5542F846F}" name="Column7289"/>
    <tableColumn id="7309" xr3:uid="{2197FC95-1117-3D48-89CA-A8B2DD3A3522}" name="Column7290"/>
    <tableColumn id="7310" xr3:uid="{F5DAF11D-6918-B446-AF44-749FD228271E}" name="Column7291"/>
    <tableColumn id="7311" xr3:uid="{4363AFBA-DC8C-3F49-A859-8091005E5401}" name="Column7292"/>
    <tableColumn id="7312" xr3:uid="{C6432356-317D-3646-A64B-96F10DC03170}" name="Column7293"/>
    <tableColumn id="7313" xr3:uid="{6719AC3A-CA41-314E-94AB-5871089F44FF}" name="Column7294"/>
    <tableColumn id="7314" xr3:uid="{BB01E8DB-D27A-4A46-9A5F-8457063C0F9A}" name="Column7295"/>
    <tableColumn id="7315" xr3:uid="{C389B8DC-48A0-3342-B2EB-6670EBB1C1D3}" name="Column7296"/>
    <tableColumn id="7316" xr3:uid="{2D8A1FA9-8664-EB4D-8353-32B407D36B02}" name="Column7297"/>
    <tableColumn id="7317" xr3:uid="{657FADA2-872C-274A-94E6-642E5202D604}" name="Column7298"/>
    <tableColumn id="7318" xr3:uid="{6CF525AC-55AE-7747-98F8-22F6C6369637}" name="Column7299"/>
    <tableColumn id="7319" xr3:uid="{6072B8B0-7C0E-4D45-9013-0DD44D1A8278}" name="Column7300"/>
    <tableColumn id="7320" xr3:uid="{4514DD52-D130-284B-A8AF-C5FFB86B84DB}" name="Column7301"/>
    <tableColumn id="7321" xr3:uid="{7CA9B225-F289-6449-943D-4744BD62F6BF}" name="Column7302"/>
    <tableColumn id="7322" xr3:uid="{246E0530-6885-CC41-A402-18CD8D1A2B8A}" name="Column7303"/>
    <tableColumn id="7323" xr3:uid="{B716CFFE-B1BF-A14D-BEFB-382A4C835D90}" name="Column7304"/>
    <tableColumn id="7324" xr3:uid="{3619E4B1-3392-2F49-B3B5-CB6D6243516D}" name="Column7305"/>
    <tableColumn id="7325" xr3:uid="{C16A6770-1625-CA4B-B596-B979C6E58BEE}" name="Column7306"/>
    <tableColumn id="7326" xr3:uid="{1AF17366-33AC-A148-9B33-2752F0A7D7BD}" name="Column7307"/>
    <tableColumn id="7327" xr3:uid="{816DAC73-AC1D-A14E-94F6-BAEDF1060D1F}" name="Column7308"/>
    <tableColumn id="7328" xr3:uid="{5AE37197-4A2B-7144-B38A-40D19C489AF2}" name="Column7309"/>
    <tableColumn id="7329" xr3:uid="{C7C2FBA4-7A18-5E42-9E90-29466E80853B}" name="Column7310"/>
    <tableColumn id="7330" xr3:uid="{DEB04299-7688-8D48-B994-385E5BE5035E}" name="Column7311"/>
    <tableColumn id="7331" xr3:uid="{B609FF7F-09F8-594A-A607-9EC4DF7665FB}" name="Column7312"/>
    <tableColumn id="7332" xr3:uid="{D59D040E-8FF9-0541-A371-6047373486BB}" name="Column7313"/>
    <tableColumn id="7333" xr3:uid="{105A3054-EFB8-C141-AD10-098E1ECDE372}" name="Column7314"/>
    <tableColumn id="7334" xr3:uid="{20C88C56-B312-2B4C-AD71-65EC5805BEB2}" name="Column7315"/>
    <tableColumn id="7335" xr3:uid="{2D3D1358-67E9-884F-87C9-3B3C66D9C43A}" name="Column7316"/>
    <tableColumn id="7336" xr3:uid="{7FD80F30-C064-644B-A8C7-B328090CA476}" name="Column7317"/>
    <tableColumn id="7337" xr3:uid="{F3D298D2-56F8-704A-B4B2-6259E9C3B482}" name="Column7318"/>
    <tableColumn id="7338" xr3:uid="{C270FC7C-AD41-6A42-A0D4-29E4A2B2187B}" name="Column7319"/>
    <tableColumn id="7339" xr3:uid="{2EFCFC1C-692B-2045-95DC-A8B4A8859E7B}" name="Column7320"/>
    <tableColumn id="7340" xr3:uid="{375FA7BB-5C4B-8E47-B1BB-807C63B3DA9D}" name="Column7321"/>
    <tableColumn id="7341" xr3:uid="{6517F1BE-0EF2-4C40-A7A3-3C65C7336192}" name="Column7322"/>
    <tableColumn id="7342" xr3:uid="{57526039-DAEF-FF48-A539-C78A8DE19B45}" name="Column7323"/>
    <tableColumn id="7343" xr3:uid="{2F5D3118-3D93-824B-AD4D-8CDDA0B00735}" name="Column7324"/>
    <tableColumn id="7344" xr3:uid="{8C4E6FE6-0643-2A43-9D87-B08206FB843B}" name="Column7325"/>
    <tableColumn id="7345" xr3:uid="{9F21F0F0-669E-3B46-A6BD-7E87014A0730}" name="Column7326"/>
    <tableColumn id="7346" xr3:uid="{EA2DF7BA-C145-3D41-BCD7-182E3DED8D8E}" name="Column7327"/>
    <tableColumn id="7347" xr3:uid="{50400EBD-4C4F-B249-AD6B-896580AA862D}" name="Column7328"/>
    <tableColumn id="7348" xr3:uid="{80B5C0F6-3680-7D4D-BE64-A4C1E9AF7E70}" name="Column7329"/>
    <tableColumn id="7349" xr3:uid="{E3CBCC6B-7C95-1745-84E2-65C37D2D25DA}" name="Column7330"/>
    <tableColumn id="7350" xr3:uid="{F4C76C18-BBEA-1B4E-BFE1-E45B618CE9CC}" name="Column7331"/>
    <tableColumn id="7351" xr3:uid="{17531710-06E4-1C41-8AB9-2999C46FB92B}" name="Column7332"/>
    <tableColumn id="7352" xr3:uid="{C5966006-FDB8-9D47-B269-F37F8F64B8BB}" name="Column7333"/>
    <tableColumn id="7353" xr3:uid="{C2E63A41-4617-DA4A-B195-6F2D17B49B2B}" name="Column7334"/>
    <tableColumn id="7354" xr3:uid="{AF6F4F26-BAF3-2B42-A9A6-2023A187B9C8}" name="Column7335"/>
    <tableColumn id="7355" xr3:uid="{C8020E7D-1AC6-544B-B498-3F85CC20502A}" name="Column7336"/>
    <tableColumn id="7356" xr3:uid="{41E3AAD4-A4EC-9843-B81E-5B058595DE53}" name="Column7337"/>
    <tableColumn id="7357" xr3:uid="{B0C5ADC8-751E-FF41-B699-FDF9E37E15CB}" name="Column7338"/>
    <tableColumn id="7358" xr3:uid="{D9A6D451-9546-8744-9432-375964C6C696}" name="Column7339"/>
    <tableColumn id="7359" xr3:uid="{DE74B23E-998C-4A4B-ABB1-D1CFE8325E1A}" name="Column7340"/>
    <tableColumn id="7360" xr3:uid="{75A681F3-1D04-E349-BB85-25A5E44CEC61}" name="Column7341"/>
    <tableColumn id="7361" xr3:uid="{1EEF895C-F909-BF4B-A59D-A70C04848DBF}" name="Column7342"/>
    <tableColumn id="7362" xr3:uid="{FE884CFB-7656-3845-B7C2-A8342EEE139D}" name="Column7343"/>
    <tableColumn id="7363" xr3:uid="{A1E7B838-2FAB-6145-9211-68150A941960}" name="Column7344"/>
    <tableColumn id="7364" xr3:uid="{98DF9820-E9C2-0442-856C-DC639012AF73}" name="Column7345"/>
    <tableColumn id="7365" xr3:uid="{D7F90C59-B024-3D4D-BB88-187EF9B61C02}" name="Column7346"/>
    <tableColumn id="7366" xr3:uid="{5A630B54-D56E-A343-BBA5-C9C8D08DF76B}" name="Column7347"/>
    <tableColumn id="7367" xr3:uid="{15D4D014-3122-A244-BD3E-0B0208BC3196}" name="Column7348"/>
    <tableColumn id="7368" xr3:uid="{7803761E-B407-354D-A301-08067E4EA1DC}" name="Column7349"/>
    <tableColumn id="7369" xr3:uid="{47F2DB46-4434-3548-A87D-EB096ABC02DC}" name="Column7350"/>
    <tableColumn id="7370" xr3:uid="{CE8A69B6-F305-8544-96D5-F99E1C9E24AF}" name="Column7351"/>
    <tableColumn id="7371" xr3:uid="{E42BEFE1-4E15-1F49-BCF5-02690AD7AA8A}" name="Column7352"/>
    <tableColumn id="7372" xr3:uid="{C002457E-5B91-8946-82E8-79450BE66C47}" name="Column7353"/>
    <tableColumn id="7373" xr3:uid="{B99A17A5-E39A-2A45-B20E-EACCA60A06DC}" name="Column7354"/>
    <tableColumn id="7374" xr3:uid="{6BDA0F79-8B8F-6E49-87A2-F2104F037388}" name="Column7355"/>
    <tableColumn id="7375" xr3:uid="{4A94CF1D-53F5-C54B-AFDA-4DDAD2C3BC77}" name="Column7356"/>
    <tableColumn id="7376" xr3:uid="{50C05FA2-456E-F346-8DC2-5380EA77B8A1}" name="Column7357"/>
    <tableColumn id="7377" xr3:uid="{7D5A85BA-18C4-AB4D-BFC8-2394587336C9}" name="Column7358"/>
    <tableColumn id="7378" xr3:uid="{6489ABB9-5E7D-2042-A2F5-24EB4FABB52C}" name="Column7359"/>
    <tableColumn id="7379" xr3:uid="{4AB7AC43-6B3E-064F-BFC0-D2D2B06190B8}" name="Column7360"/>
    <tableColumn id="7380" xr3:uid="{7C95C1D9-7670-244D-B01F-CCFD972B2E59}" name="Column7361"/>
    <tableColumn id="7381" xr3:uid="{2A94DAB5-2D81-7D4C-8EBA-28DBD9D6C53D}" name="Column7362"/>
    <tableColumn id="7382" xr3:uid="{A72C06E0-D4B9-DD4D-AD28-D4CB9CB823E8}" name="Column7363"/>
    <tableColumn id="7383" xr3:uid="{1A2DAB9F-5184-7846-A012-3B312417456E}" name="Column7364"/>
    <tableColumn id="7384" xr3:uid="{58E4A3C2-F482-7248-8296-9A0FEFA14B16}" name="Column7365"/>
    <tableColumn id="7385" xr3:uid="{239537BB-2DA6-6B42-B7E4-E28866866F6C}" name="Column7366"/>
    <tableColumn id="7386" xr3:uid="{24FA7E7D-16B7-B14D-920F-4EA593561E0A}" name="Column7367"/>
    <tableColumn id="7387" xr3:uid="{8F5D562E-A368-A845-B760-151E4612FB1E}" name="Column7368"/>
    <tableColumn id="7388" xr3:uid="{91FD32C7-7942-BD4C-AAFA-EF0922923D01}" name="Column7369"/>
    <tableColumn id="7389" xr3:uid="{C96B8986-584A-4142-9BE1-985B00CF6F0A}" name="Column7370"/>
    <tableColumn id="7390" xr3:uid="{E17F36DA-A708-7847-8110-3A7CBD0BA0F8}" name="Column7371"/>
    <tableColumn id="7391" xr3:uid="{C713CB6D-3107-CF45-BAE6-A79CE46A2F5A}" name="Column7372"/>
    <tableColumn id="7392" xr3:uid="{5D3C7CA2-2FBA-7549-A51C-55FDE4ABB2D8}" name="Column7373"/>
    <tableColumn id="7393" xr3:uid="{F0515FBC-37F3-F34F-9273-48628A63B20C}" name="Column7374"/>
    <tableColumn id="7394" xr3:uid="{1B2A8256-1B1F-EA4C-B2A7-6C443D4AEC68}" name="Column7375"/>
    <tableColumn id="7395" xr3:uid="{A142B0D0-4A15-884E-AC98-7F7E5D79CFA2}" name="Column7376"/>
    <tableColumn id="7396" xr3:uid="{2B7CED0F-7747-F349-B738-4308D2E0850C}" name="Column7377"/>
    <tableColumn id="7397" xr3:uid="{E0A47504-98EF-1F4E-9787-1FBCEE843A9B}" name="Column7378"/>
    <tableColumn id="7398" xr3:uid="{0DCBA80D-E60D-E24A-AE4A-0A99B07C7BF4}" name="Column7379"/>
    <tableColumn id="7399" xr3:uid="{80202DD6-39DD-6B40-9208-4D64AF8E8051}" name="Column7380"/>
    <tableColumn id="7400" xr3:uid="{C60EA1C2-45A5-2347-9841-39D22F1A55F4}" name="Column7381"/>
    <tableColumn id="7401" xr3:uid="{E780B32D-05B4-D449-BA4A-FDC1136F6355}" name="Column7382"/>
    <tableColumn id="7402" xr3:uid="{CC8700DC-A41B-434A-A4DB-C4E03BE70EE1}" name="Column7383"/>
    <tableColumn id="7403" xr3:uid="{24D86EB6-6F57-8240-8E69-1804841F67FD}" name="Column7384"/>
    <tableColumn id="7404" xr3:uid="{F58F0CA3-4F4D-9943-807F-1382A4C99FC6}" name="Column7385"/>
    <tableColumn id="7405" xr3:uid="{CD6938C0-31E9-A747-B249-0919C4B599C7}" name="Column7386"/>
    <tableColumn id="7406" xr3:uid="{67853D6D-83A5-D140-A83C-B5F54EE0EF34}" name="Column7387"/>
    <tableColumn id="7407" xr3:uid="{1DF25613-CB34-9F4A-82D0-ED03A306225D}" name="Column7388"/>
    <tableColumn id="7408" xr3:uid="{B62C7F36-8EBD-744E-86AC-3A56A7CE1AAB}" name="Column7389"/>
    <tableColumn id="7409" xr3:uid="{29704542-597F-6D47-979A-03A46DD6E267}" name="Column7390"/>
    <tableColumn id="7410" xr3:uid="{447C082A-46F8-BC4B-86C2-6FBC2D7D764A}" name="Column7391"/>
    <tableColumn id="7411" xr3:uid="{8DDCFE33-4D6D-C841-AC92-48D3F8AED213}" name="Column7392"/>
    <tableColumn id="7412" xr3:uid="{6C81B370-CB4D-C047-B8F6-1844FC12E5D3}" name="Column7393"/>
    <tableColumn id="7413" xr3:uid="{CCFC2971-A5BD-E94C-A2C8-1FE71920EC26}" name="Column7394"/>
    <tableColumn id="7414" xr3:uid="{5725B219-28DD-8745-A585-1C8C616EC7B1}" name="Column7395"/>
    <tableColumn id="7415" xr3:uid="{CFB189EF-9EED-2D46-9427-EF25EB2131F2}" name="Column7396"/>
    <tableColumn id="7416" xr3:uid="{9945AB4D-1638-3043-8C44-9A5BC6608A41}" name="Column7397"/>
    <tableColumn id="7417" xr3:uid="{EFD66993-7301-544A-9781-E6611CBC8525}" name="Column7398"/>
    <tableColumn id="7418" xr3:uid="{99B2A44C-70E0-E542-B6A7-1FA799EEB7F3}" name="Column7399"/>
    <tableColumn id="7419" xr3:uid="{CB21525E-B4F4-0B4F-B2CC-2A6E0C2E9CBF}" name="Column7400"/>
    <tableColumn id="7420" xr3:uid="{DC3696B9-320A-A44E-B255-EC19AC6F4C1E}" name="Column7401"/>
    <tableColumn id="7421" xr3:uid="{AE1D81A4-B2EC-9541-9F80-2F6CC84087D1}" name="Column7402"/>
    <tableColumn id="7422" xr3:uid="{F4EF97DF-57F2-9E42-88BA-A27DB34474AF}" name="Column7403"/>
    <tableColumn id="7423" xr3:uid="{117E65B5-3D1F-314B-A803-941F2F707CDB}" name="Column7404"/>
    <tableColumn id="7424" xr3:uid="{10BF8FC6-E8DA-E648-9D04-500CD9E1A9BF}" name="Column7405"/>
    <tableColumn id="7425" xr3:uid="{49E92D60-8FDA-9345-BEA5-D8C17E4E8932}" name="Column7406"/>
    <tableColumn id="7426" xr3:uid="{0DBF5938-EFF8-2D44-B620-D8E97CF85712}" name="Column7407"/>
    <tableColumn id="7427" xr3:uid="{1808685A-DF19-2649-AF9A-EB1CBE25129A}" name="Column7408"/>
    <tableColumn id="7428" xr3:uid="{4583E21A-E2F6-E94F-B08B-AD3C68824521}" name="Column7409"/>
    <tableColumn id="7429" xr3:uid="{10D4A07E-F9BC-0A41-B099-22C54F76547E}" name="Column7410"/>
    <tableColumn id="7430" xr3:uid="{E15D94FD-385E-DD43-9C1C-D605A9A6DC90}" name="Column7411"/>
    <tableColumn id="7431" xr3:uid="{240743A5-8CBA-2F46-97E1-524BDDEFFD04}" name="Column7412"/>
    <tableColumn id="7432" xr3:uid="{35459C29-6913-4044-BB3C-051D2D7FDE4A}" name="Column7413"/>
    <tableColumn id="7433" xr3:uid="{6709338C-8EF9-ED41-80FB-437367C42029}" name="Column7414"/>
    <tableColumn id="7434" xr3:uid="{EEE61661-0753-AE47-9FF6-D6D71134F60B}" name="Column7415"/>
    <tableColumn id="7435" xr3:uid="{8EEB991E-9BA4-804C-9355-CC3E86841471}" name="Column7416"/>
    <tableColumn id="7436" xr3:uid="{AB83C0AF-8634-BD4A-A0F4-BF1A1DA21FFB}" name="Column7417"/>
    <tableColumn id="7437" xr3:uid="{18FA9BF0-5044-214D-A68B-DBF90687C7E6}" name="Column7418"/>
    <tableColumn id="7438" xr3:uid="{F2BBD7F9-E945-C64A-B304-308371E4EA6A}" name="Column7419"/>
    <tableColumn id="7439" xr3:uid="{03125D09-DDB6-EE44-B5CB-C87334EF458E}" name="Column7420"/>
    <tableColumn id="7440" xr3:uid="{206733D0-F28D-DD41-BB07-BE6A85D27785}" name="Column7421"/>
    <tableColumn id="7441" xr3:uid="{B7A51DA2-42FE-1D44-93C9-C2A41EDEA25D}" name="Column7422"/>
    <tableColumn id="7442" xr3:uid="{963A0E11-06DD-1746-85AE-DDE754BCF72C}" name="Column7423"/>
    <tableColumn id="7443" xr3:uid="{2DB0A5C6-EC8D-AE42-9B41-40B03EF37A9A}" name="Column7424"/>
    <tableColumn id="7444" xr3:uid="{1295A8E4-13D2-3949-9869-5D59C018C34B}" name="Column7425"/>
    <tableColumn id="7445" xr3:uid="{F1B96F18-BA92-0245-9417-03B9D9BB3696}" name="Column7426"/>
    <tableColumn id="7446" xr3:uid="{E20E8E41-E16A-7846-ABC0-CD7456A94E73}" name="Column7427"/>
    <tableColumn id="7447" xr3:uid="{464361A9-BCCB-8342-B74C-BF313BA6B605}" name="Column7428"/>
    <tableColumn id="7448" xr3:uid="{B609BECE-F4FC-734F-9C30-0BF594BD04E0}" name="Column7429"/>
    <tableColumn id="7449" xr3:uid="{D250B4BD-BB38-C142-A591-8C2E1B74C0FA}" name="Column7430"/>
    <tableColumn id="7450" xr3:uid="{1FC4047A-74E2-8047-B959-3117DED14AFE}" name="Column7431"/>
    <tableColumn id="7451" xr3:uid="{E108B60F-67FC-8149-8AAB-A14E90D019F4}" name="Column7432"/>
    <tableColumn id="7452" xr3:uid="{107EF860-5C36-D64E-B229-6425F6CCEF68}" name="Column7433"/>
    <tableColumn id="7453" xr3:uid="{37EE566D-BA56-CC4C-80D4-D0879A75EE3F}" name="Column7434"/>
    <tableColumn id="7454" xr3:uid="{C1F2CA8A-5985-AD40-80CB-44D900B8B86D}" name="Column7435"/>
    <tableColumn id="7455" xr3:uid="{899CAFCE-CB83-814F-89C6-593489FFC85F}" name="Column7436"/>
    <tableColumn id="7456" xr3:uid="{FE54F7C2-E6C0-714C-9E74-B9DC4370F43F}" name="Column7437"/>
    <tableColumn id="7457" xr3:uid="{F9629931-D1BB-6041-8FD1-5A6A22F29825}" name="Column7438"/>
    <tableColumn id="7458" xr3:uid="{514E4EF9-06BA-7F45-98FE-38C7140FE0CB}" name="Column7439"/>
    <tableColumn id="7459" xr3:uid="{898A400F-2A4C-6B42-8C08-5D522E609FFB}" name="Column7440"/>
    <tableColumn id="7460" xr3:uid="{76C9061E-FC1D-7749-A0FC-30635DBD53ED}" name="Column7441"/>
    <tableColumn id="7461" xr3:uid="{ADE8C919-5D40-0C43-92A2-A5CBAE955380}" name="Column7442"/>
    <tableColumn id="7462" xr3:uid="{084B4D75-DD43-F94B-B561-24619E05A555}" name="Column7443"/>
    <tableColumn id="7463" xr3:uid="{BE0442CB-9733-7F4B-AC18-33245181236A}" name="Column7444"/>
    <tableColumn id="7464" xr3:uid="{12BA7DB2-2CB3-2740-8F5B-EDEEA9221B9C}" name="Column7445"/>
    <tableColumn id="7465" xr3:uid="{F2901B26-08ED-0E42-91F3-C77FA9EE1473}" name="Column7446"/>
    <tableColumn id="7466" xr3:uid="{0F03FECC-F72F-744F-8F70-2BCADF85E5B1}" name="Column7447"/>
    <tableColumn id="7467" xr3:uid="{D3102CCE-A53E-6F49-BE1C-D9BAB6D0A4B6}" name="Column7448"/>
    <tableColumn id="7468" xr3:uid="{9DE12153-6D5D-0146-A091-C1E14D621687}" name="Column7449"/>
    <tableColumn id="7469" xr3:uid="{76C14880-306B-B348-92B3-F86AAE8AC19D}" name="Column7450"/>
    <tableColumn id="7470" xr3:uid="{9A21C334-8C68-834A-AFC5-ED8084A4D27B}" name="Column7451"/>
    <tableColumn id="7471" xr3:uid="{F0550F0C-B9C8-8048-ADB6-4CD48500594B}" name="Column7452"/>
    <tableColumn id="7472" xr3:uid="{2B075493-19FA-014A-B800-64127D59EDE8}" name="Column7453"/>
    <tableColumn id="7473" xr3:uid="{3CDEE109-A37A-2D4D-91F2-EB0CB54AF590}" name="Column7454"/>
    <tableColumn id="7474" xr3:uid="{59292458-933F-9440-9DE8-C1E7242946BE}" name="Column7455"/>
    <tableColumn id="7475" xr3:uid="{02E21D71-7088-B840-B469-4657A071FBA5}" name="Column7456"/>
    <tableColumn id="7476" xr3:uid="{7F18D3C2-6543-D946-A5B2-2113DF1B746C}" name="Column7457"/>
    <tableColumn id="7477" xr3:uid="{58158A9E-4C9E-F54F-9A6F-1930481B61FB}" name="Column7458"/>
    <tableColumn id="7478" xr3:uid="{3D0C9F49-041E-7143-B359-38E1E28DFBD9}" name="Column7459"/>
    <tableColumn id="7479" xr3:uid="{54699284-4A27-D844-913C-8C78009EAB93}" name="Column7460"/>
    <tableColumn id="7480" xr3:uid="{74826DD6-217E-594D-AA30-DC8004C45D5D}" name="Column7461"/>
    <tableColumn id="7481" xr3:uid="{8D9D1CF8-A2A7-3249-8BF2-AFB6846F7300}" name="Column7462"/>
    <tableColumn id="7482" xr3:uid="{26535628-34D5-9741-8B70-7F2392561405}" name="Column7463"/>
    <tableColumn id="7483" xr3:uid="{B59E1E93-B0CF-9E4C-9B76-11ACD39CDD72}" name="Column7464"/>
    <tableColumn id="7484" xr3:uid="{B48EB95D-70B5-8346-9D13-FEF35F9D7511}" name="Column7465"/>
    <tableColumn id="7485" xr3:uid="{AD09E719-344B-3343-8796-AA0A298F176F}" name="Column7466"/>
    <tableColumn id="7486" xr3:uid="{E76C8451-4647-434B-B50D-39F8EA0C3AEC}" name="Column7467"/>
    <tableColumn id="7487" xr3:uid="{1357A971-26A8-3747-AFD3-32E6871E18CF}" name="Column7468"/>
    <tableColumn id="7488" xr3:uid="{77866BC5-6010-B145-9B25-51D9A1FBC8B9}" name="Column7469"/>
    <tableColumn id="7489" xr3:uid="{558C1E39-6E4C-CE4D-B05B-A272CE9B08AC}" name="Column7470"/>
    <tableColumn id="7490" xr3:uid="{FC767B3C-35EF-AE4F-9E0A-407203DA3B06}" name="Column7471"/>
    <tableColumn id="7491" xr3:uid="{67135B61-E7F7-7646-8471-6F033AA3C0C8}" name="Column7472"/>
    <tableColumn id="7492" xr3:uid="{0768DE46-7034-F042-AAF5-0A762C334F91}" name="Column7473"/>
    <tableColumn id="7493" xr3:uid="{DA5CA194-F304-A34B-B51C-AC6DB7AF5876}" name="Column7474"/>
    <tableColumn id="7494" xr3:uid="{B19C2FB6-87B3-174F-9F30-DE342C272B39}" name="Column7475"/>
    <tableColumn id="7495" xr3:uid="{2D9FEDC1-21D3-4446-8D14-5D3A8C954A9A}" name="Column7476"/>
    <tableColumn id="7496" xr3:uid="{27444902-3F9D-0344-BAB5-F80478AE0643}" name="Column7477"/>
    <tableColumn id="7497" xr3:uid="{B82B800B-9AA3-2C41-B1ED-040D2FF1A10A}" name="Column7478"/>
    <tableColumn id="7498" xr3:uid="{0A120DAF-2CD7-6C4C-B0DA-258E06312CA0}" name="Column7479"/>
    <tableColumn id="7499" xr3:uid="{F1B8804D-696C-5844-BD59-54C404F921B0}" name="Column7480"/>
    <tableColumn id="7500" xr3:uid="{86CD7B54-C1DB-1544-A640-9AE28097F78C}" name="Column7481"/>
    <tableColumn id="7501" xr3:uid="{626959CF-B346-2943-B778-7526CAA71135}" name="Column7482"/>
    <tableColumn id="7502" xr3:uid="{059E547D-CBEF-9240-94B3-519B0402AA8A}" name="Column7483"/>
    <tableColumn id="7503" xr3:uid="{A408D73F-15EF-844E-80D0-214C4AF99375}" name="Column7484"/>
    <tableColumn id="7504" xr3:uid="{A07BA736-9D31-3D4D-A1BB-CB205CB8DCFB}" name="Column7485"/>
    <tableColumn id="7505" xr3:uid="{06E6B4D9-1ED3-B64A-AE09-716A1C335460}" name="Column7486"/>
    <tableColumn id="7506" xr3:uid="{B2B2135E-4B04-6040-BE63-6CA406DFB713}" name="Column7487"/>
    <tableColumn id="7507" xr3:uid="{D25794B6-5F43-AC4E-806B-82C293920CEA}" name="Column7488"/>
    <tableColumn id="7508" xr3:uid="{0BF206BC-FB27-8D40-BF1D-59465DFA6A9A}" name="Column7489"/>
    <tableColumn id="7509" xr3:uid="{8F2CF54D-8724-8445-86EA-09690BD1611D}" name="Column7490"/>
    <tableColumn id="7510" xr3:uid="{4404D73A-2660-F840-9C59-E26290743571}" name="Column7491"/>
    <tableColumn id="7511" xr3:uid="{0D22698D-90EF-984B-B659-628E4B23747B}" name="Column7492"/>
    <tableColumn id="7512" xr3:uid="{7FC8EA7A-C778-E64D-9688-A9D1F208F484}" name="Column7493"/>
    <tableColumn id="7513" xr3:uid="{4B9E773C-9932-A64F-AE1D-E8C8F2E19CDF}" name="Column7494"/>
    <tableColumn id="7514" xr3:uid="{E6B60D66-081B-6B4D-8D25-13AACAE9E27B}" name="Column7495"/>
    <tableColumn id="7515" xr3:uid="{A2EEAD52-B95C-DB42-A472-0F53BB29D7CA}" name="Column7496"/>
    <tableColumn id="7516" xr3:uid="{DE977C91-9958-A849-92CD-1D53CEB28DD3}" name="Column7497"/>
    <tableColumn id="7517" xr3:uid="{152A4477-FFD5-1A4D-A63B-DB892958A2DD}" name="Column7498"/>
    <tableColumn id="7518" xr3:uid="{00DA96A8-75E9-CA41-9478-8F34F3955376}" name="Column7499"/>
    <tableColumn id="7519" xr3:uid="{28834176-772E-9E40-A0F7-5847ACFB7C7E}" name="Column7500"/>
    <tableColumn id="7520" xr3:uid="{F09C3AD2-5118-7D42-BF7C-1DD8583B1BE3}" name="Column7501"/>
    <tableColumn id="7521" xr3:uid="{8154C033-0923-1040-8929-D5AF938B34BD}" name="Column7502"/>
    <tableColumn id="7522" xr3:uid="{E0470DAE-9496-9F4D-913A-8469616209BF}" name="Column7503"/>
    <tableColumn id="7523" xr3:uid="{CB161F97-8DC0-3746-AB92-B1439C6D5BC7}" name="Column7504"/>
    <tableColumn id="7524" xr3:uid="{DCB33C80-B075-4F47-BB9E-11D6AF6E478F}" name="Column7505"/>
    <tableColumn id="7525" xr3:uid="{63A6AE23-7585-A746-B533-75CF83E51BF2}" name="Column7506"/>
    <tableColumn id="7526" xr3:uid="{4A51D0F5-FB0D-2442-8309-009BD3921305}" name="Column7507"/>
    <tableColumn id="7527" xr3:uid="{9BCF84F4-6A06-6942-9488-403E7838EA0D}" name="Column7508"/>
    <tableColumn id="7528" xr3:uid="{6C8DD9C6-B88E-284C-AFF2-D9840B2F40F3}" name="Column7509"/>
    <tableColumn id="7529" xr3:uid="{62AF6B29-F43B-E544-9B0D-FD79103312A0}" name="Column7510"/>
    <tableColumn id="7530" xr3:uid="{13214CEA-FEDC-B54B-B440-0BF1240FEB03}" name="Column7511"/>
    <tableColumn id="7531" xr3:uid="{D795076A-8DE1-EF46-9DD6-CAFB96E0EB24}" name="Column7512"/>
    <tableColumn id="7532" xr3:uid="{1AB6D72E-4323-494D-A8F7-DC0B12B20FBB}" name="Column7513"/>
    <tableColumn id="7533" xr3:uid="{A2E8B8DB-E402-F642-968E-62005F877AFA}" name="Column7514"/>
    <tableColumn id="7534" xr3:uid="{A5E16098-5E23-B043-818C-F37840D9FE6F}" name="Column7515"/>
    <tableColumn id="7535" xr3:uid="{3320CE58-D94D-6843-98E7-0B8F9FD79601}" name="Column7516"/>
    <tableColumn id="7536" xr3:uid="{0963E564-B1FE-864D-8B09-7E47587D0D43}" name="Column7517"/>
    <tableColumn id="7537" xr3:uid="{E87D8785-1091-0447-984B-02190FD84F7E}" name="Column7518"/>
    <tableColumn id="7538" xr3:uid="{96961494-D142-8044-AB59-E02623F369A7}" name="Column7519"/>
    <tableColumn id="7539" xr3:uid="{9C85A208-6B5C-CE4C-90A0-2F951351C966}" name="Column7520"/>
    <tableColumn id="7540" xr3:uid="{8CA79B23-0744-B64E-8DF4-2A040268D507}" name="Column7521"/>
    <tableColumn id="7541" xr3:uid="{C6C64766-06A2-304C-BE8F-04F0F444DAC0}" name="Column7522"/>
    <tableColumn id="7542" xr3:uid="{2CEA0354-8585-FC44-B450-5A1D27D2CE44}" name="Column7523"/>
    <tableColumn id="7543" xr3:uid="{7E2AF4E3-206D-3440-AE6C-63C0A150B889}" name="Column7524"/>
    <tableColumn id="7544" xr3:uid="{550CAF1C-870B-AC46-BFA4-DD913CAA4169}" name="Column7525"/>
    <tableColumn id="7545" xr3:uid="{BCAE0E9E-24E7-0848-B980-86B11DD10CE2}" name="Column7526"/>
    <tableColumn id="7546" xr3:uid="{C97488E6-09B0-D04B-9998-A8A84F53EEA5}" name="Column7527"/>
    <tableColumn id="7547" xr3:uid="{3931F15F-D673-0E4B-B6F5-89D2B8CCF0B7}" name="Column7528"/>
    <tableColumn id="7548" xr3:uid="{639331B6-F2C7-A543-BF08-683D1C2A6BCC}" name="Column7529"/>
    <tableColumn id="7549" xr3:uid="{C56E105A-521D-5A4A-B85D-47B969296D7D}" name="Column7530"/>
    <tableColumn id="7550" xr3:uid="{ECD32A6A-8564-2E48-B8BB-089CDADEFCFC}" name="Column7531"/>
    <tableColumn id="7551" xr3:uid="{530988E6-A607-D44F-BD80-4F8F833AE3B9}" name="Column7532"/>
    <tableColumn id="7552" xr3:uid="{0AC27489-435C-8D4A-8519-E15F9DD8FF0A}" name="Column7533"/>
    <tableColumn id="7553" xr3:uid="{10380A53-A760-3A48-BC9A-052DED32EFD7}" name="Column7534"/>
    <tableColumn id="7554" xr3:uid="{578A4D6B-FBBE-824C-8EB6-996FE14285AA}" name="Column7535"/>
    <tableColumn id="7555" xr3:uid="{E8A524A4-D711-0647-A744-F247D52C3299}" name="Column7536"/>
    <tableColumn id="7556" xr3:uid="{0770D76A-BC0D-F64B-B821-AC7C1A0F562E}" name="Column7537"/>
    <tableColumn id="7557" xr3:uid="{B25BAE0F-C080-3C4D-82FA-18DE9CFBBFB9}" name="Column7538"/>
    <tableColumn id="7558" xr3:uid="{2C3C2039-4CB2-F341-AF55-72D8ADD6A515}" name="Column7539"/>
    <tableColumn id="7559" xr3:uid="{6F188BA5-D2FF-004E-8B75-74CAA0A1DCB0}" name="Column7540"/>
    <tableColumn id="7560" xr3:uid="{C34D87D9-49EF-FD4A-B767-7F5DFF33CA5D}" name="Column7541"/>
    <tableColumn id="7561" xr3:uid="{57C6482E-0D5D-D545-99FA-3CCE34961223}" name="Column7542"/>
    <tableColumn id="7562" xr3:uid="{0BBDD56E-1A60-CC4A-9C19-60F19514E7DC}" name="Column7543"/>
    <tableColumn id="7563" xr3:uid="{17B53997-B3A9-9B47-B104-82F1EE574F3E}" name="Column7544"/>
    <tableColumn id="7564" xr3:uid="{C4466511-F8F5-AD42-A284-6C15078B1B96}" name="Column7545"/>
    <tableColumn id="7565" xr3:uid="{577E9F36-CD3D-EA41-BA5F-77A35A85F6EE}" name="Column7546"/>
    <tableColumn id="7566" xr3:uid="{0521D995-9382-674A-A417-43FB4A7BE714}" name="Column7547"/>
    <tableColumn id="7567" xr3:uid="{175540A5-E286-6842-ABB0-C566B98BA1AE}" name="Column7548"/>
    <tableColumn id="7568" xr3:uid="{C5B09DC6-0F15-C04E-9369-862D9CD4DA3A}" name="Column7549"/>
    <tableColumn id="7569" xr3:uid="{1BEB4609-CB59-D448-8FE2-A63836EA1CF6}" name="Column7550"/>
    <tableColumn id="7570" xr3:uid="{B141ABED-51CD-C649-B551-EAD9B1CDA050}" name="Column7551"/>
    <tableColumn id="7571" xr3:uid="{DD6BE0D6-06F8-FB4A-8525-F9B1AFFF62E4}" name="Column7552"/>
    <tableColumn id="7572" xr3:uid="{8A5A1DA1-B395-D748-83EB-6645EBD7340C}" name="Column7553"/>
    <tableColumn id="7573" xr3:uid="{F81870FE-4196-2343-B456-FC21A20BC21D}" name="Column7554"/>
    <tableColumn id="7574" xr3:uid="{F1E3849B-4EFC-1646-8CE8-BB59FEA40264}" name="Column7555"/>
    <tableColumn id="7575" xr3:uid="{CFFFDEEC-91CB-EF4B-83D2-F84E2E25C8FF}" name="Column7556"/>
    <tableColumn id="7576" xr3:uid="{51D3A715-0B7D-B442-8B5F-FF2C4AA142FB}" name="Column7557"/>
    <tableColumn id="7577" xr3:uid="{4A30472A-1C52-F14C-9A65-08A3FE08A295}" name="Column7558"/>
    <tableColumn id="7578" xr3:uid="{725BADCD-2CAA-9F45-B7EF-BB135A4C188C}" name="Column7559"/>
    <tableColumn id="7579" xr3:uid="{18BB2A08-AE5C-EC43-AB46-1195C1A96700}" name="Column7560"/>
    <tableColumn id="7580" xr3:uid="{00554994-A232-8D4C-A780-DCB91832644C}" name="Column7561"/>
    <tableColumn id="7581" xr3:uid="{E8EA7BDA-4D01-5744-A79F-8432D46FF7F8}" name="Column7562"/>
    <tableColumn id="7582" xr3:uid="{F540E232-0FA9-AA4D-9D7B-826BAE618DC4}" name="Column7563"/>
    <tableColumn id="7583" xr3:uid="{F0C81582-EE5F-A747-8BFA-60D35BCA7CD3}" name="Column7564"/>
    <tableColumn id="7584" xr3:uid="{2B388874-241D-6F4A-9145-E70FAED77CEB}" name="Column7565"/>
    <tableColumn id="7585" xr3:uid="{F36023FC-4F72-E04C-87D9-4C354EC8105A}" name="Column7566"/>
    <tableColumn id="7586" xr3:uid="{C2E00D8E-9231-914F-AAB5-43DE2421BF25}" name="Column7567"/>
    <tableColumn id="7587" xr3:uid="{7E521560-6409-E148-B1F0-97ED09BF2A07}" name="Column7568"/>
    <tableColumn id="7588" xr3:uid="{67689198-AD3E-6B41-9B74-F9360E422D38}" name="Column7569"/>
    <tableColumn id="7589" xr3:uid="{D5BCB83F-2AE7-CE4D-B9F0-0A74B85A59E3}" name="Column7570"/>
    <tableColumn id="7590" xr3:uid="{B4A06C08-E8A8-C94D-A3B5-E2C6A91CE1C7}" name="Column7571"/>
    <tableColumn id="7591" xr3:uid="{F5267A83-E037-9140-9B0A-5CC90B3AC1B4}" name="Column7572"/>
    <tableColumn id="7592" xr3:uid="{4AE89CB6-382D-554F-83F9-2C7C51869C52}" name="Column7573"/>
    <tableColumn id="7593" xr3:uid="{D4B2B679-B120-6B47-9ED4-AEB18821E1DD}" name="Column7574"/>
    <tableColumn id="7594" xr3:uid="{44C68A47-974B-4045-BEE6-68BEF60B08DB}" name="Column7575"/>
    <tableColumn id="7595" xr3:uid="{BDDC436D-9ACF-BA4E-AD59-8D69F6C078AD}" name="Column7576"/>
    <tableColumn id="7596" xr3:uid="{3398DA1F-6278-3246-AC0C-95683BE097F6}" name="Column7577"/>
    <tableColumn id="7597" xr3:uid="{185EE2AE-2662-5646-A03C-7A77FFA60CEF}" name="Column7578"/>
    <tableColumn id="7598" xr3:uid="{409007F6-FD43-6C42-BC46-079922D5935B}" name="Column7579"/>
    <tableColumn id="7599" xr3:uid="{CAA2DB6C-23FF-954C-A3A3-6032B0C95033}" name="Column7580"/>
    <tableColumn id="7600" xr3:uid="{6E30310F-363E-1244-A875-6CF75D5F52EC}" name="Column7581"/>
    <tableColumn id="7601" xr3:uid="{886C8AD6-DD0E-FC45-8214-65C6B41F1CCE}" name="Column7582"/>
    <tableColumn id="7602" xr3:uid="{E3C40B8B-1EE5-004B-9B85-045C2CE306A1}" name="Column7583"/>
    <tableColumn id="7603" xr3:uid="{DE7663DE-2D07-2041-986C-4198422D1028}" name="Column7584"/>
    <tableColumn id="7604" xr3:uid="{7A67496F-BD4A-9745-854B-0A021CE4A903}" name="Column7585"/>
    <tableColumn id="7605" xr3:uid="{B1847088-5010-DD4C-90F6-C0FEA4F524FF}" name="Column7586"/>
    <tableColumn id="7606" xr3:uid="{C8459A70-2264-C144-ABE0-0BE03C2A4288}" name="Column7587"/>
    <tableColumn id="7607" xr3:uid="{9ACA0DE6-3583-1746-980C-7D7E10A9DA21}" name="Column7588"/>
    <tableColumn id="7608" xr3:uid="{5C576687-3449-BA49-A29B-ABE2FFA29BE2}" name="Column7589"/>
    <tableColumn id="7609" xr3:uid="{73A354E0-E6A2-3E41-B9C4-0D352D212E6C}" name="Column7590"/>
    <tableColumn id="7610" xr3:uid="{6328A795-8271-A54A-9997-5BA9024EE729}" name="Column7591"/>
    <tableColumn id="7611" xr3:uid="{73556790-169F-3F4A-B2DA-1C693DFF73A3}" name="Column7592"/>
    <tableColumn id="7612" xr3:uid="{C5BE0EBC-406A-024D-802F-3B0E9CE4E701}" name="Column7593"/>
    <tableColumn id="7613" xr3:uid="{F37A1F86-7E2C-B34E-B0FD-E6BDC313BFE1}" name="Column7594"/>
    <tableColumn id="7614" xr3:uid="{F9349281-4F5B-3B41-945B-3645A91D4F20}" name="Column7595"/>
    <tableColumn id="7615" xr3:uid="{71498768-BABD-314C-95D8-040AA3734014}" name="Column7596"/>
    <tableColumn id="7616" xr3:uid="{135F95A2-2C94-2345-A10E-EAFC5C9A3B78}" name="Column7597"/>
    <tableColumn id="7617" xr3:uid="{82E68862-2A24-FA4A-9982-1960A8A3B59E}" name="Column7598"/>
    <tableColumn id="7618" xr3:uid="{3EF2CD49-2CD2-2646-B14D-18B71A8BCB5A}" name="Column7599"/>
    <tableColumn id="7619" xr3:uid="{70B570FB-095C-D74C-A7DB-E0269FCF2CA1}" name="Column7600"/>
    <tableColumn id="7620" xr3:uid="{87445E3D-B132-9445-BD9D-9F65C7DA1B8B}" name="Column7601"/>
    <tableColumn id="7621" xr3:uid="{E237AD5C-DB42-C94B-A2D9-60646DA23962}" name="Column7602"/>
    <tableColumn id="7622" xr3:uid="{0ECAFFDD-FDD1-0240-AC99-5F49A1F67964}" name="Column7603"/>
    <tableColumn id="7623" xr3:uid="{47E4B998-8A53-D746-B658-3565990B6B04}" name="Column7604"/>
    <tableColumn id="7624" xr3:uid="{40D248BF-0828-0C47-8A56-FD25C61CD74A}" name="Column7605"/>
    <tableColumn id="7625" xr3:uid="{E64AAD25-95C9-ED42-A70A-D939F6EE4B93}" name="Column7606"/>
    <tableColumn id="7626" xr3:uid="{0BDC6332-0EF0-9C4F-967A-E605EF1B45A2}" name="Column7607"/>
    <tableColumn id="7627" xr3:uid="{3EF2E6FB-2A09-9C47-8715-0108EFFF7251}" name="Column7608"/>
    <tableColumn id="7628" xr3:uid="{6EC0F52D-2023-824C-8BAC-183EEA8A15B7}" name="Column7609"/>
    <tableColumn id="7629" xr3:uid="{FA13991C-F5C9-C24A-AF85-972FD21BF06F}" name="Column7610"/>
    <tableColumn id="7630" xr3:uid="{351F716C-2CB2-9041-9000-E726D5F7E7D7}" name="Column7611"/>
    <tableColumn id="7631" xr3:uid="{0FD84329-2271-D642-A1B6-FD3E6B8F1080}" name="Column7612"/>
    <tableColumn id="7632" xr3:uid="{5E13749E-934C-C74F-8560-77C48CB84D01}" name="Column7613"/>
    <tableColumn id="7633" xr3:uid="{03CE4379-4453-3343-B663-38B7DBE20316}" name="Column7614"/>
    <tableColumn id="7634" xr3:uid="{FA9681E0-2B38-9A41-BE47-9E87E62B9538}" name="Column7615"/>
    <tableColumn id="7635" xr3:uid="{AC8EF466-06D1-6B4A-BC37-E2E456C95ECA}" name="Column7616"/>
    <tableColumn id="7636" xr3:uid="{208629DE-5C54-B540-810F-117BF80CCDFC}" name="Column7617"/>
    <tableColumn id="7637" xr3:uid="{206EB2A3-8B7F-D948-8EE2-2E53B1173F48}" name="Column7618"/>
    <tableColumn id="7638" xr3:uid="{1AF018EC-006C-1E42-9556-8E91EFC323FE}" name="Column7619"/>
    <tableColumn id="7639" xr3:uid="{6B5CF674-73A8-BF42-ADEB-37BE90D46D1E}" name="Column7620"/>
    <tableColumn id="7640" xr3:uid="{517FE0D2-DC08-AF43-8CCA-06341EBC53F9}" name="Column7621"/>
    <tableColumn id="7641" xr3:uid="{FA0111F5-3E1E-7C47-B9B2-1FF2BE44E3B3}" name="Column7622"/>
    <tableColumn id="7642" xr3:uid="{922B14EB-2BF9-3746-BA59-E8081D563C99}" name="Column7623"/>
    <tableColumn id="7643" xr3:uid="{400C7981-81EA-DF42-8D50-7C3E5E1828DB}" name="Column7624"/>
    <tableColumn id="7644" xr3:uid="{7496F9D0-5BE8-AB4B-8553-F8B3E67A3F7F}" name="Column7625"/>
    <tableColumn id="7645" xr3:uid="{64CBDCC8-2A30-3444-9121-FDFFA9797558}" name="Column7626"/>
    <tableColumn id="7646" xr3:uid="{7CEB98B2-BC02-D441-B798-46DD9A3A16B3}" name="Column7627"/>
    <tableColumn id="7647" xr3:uid="{3E4EEC86-C177-0B43-91E7-4351B711BFF0}" name="Column7628"/>
    <tableColumn id="7648" xr3:uid="{B7D42361-3AE3-9D40-9F0C-11183C25C360}" name="Column7629"/>
    <tableColumn id="7649" xr3:uid="{6517F8C4-F0F0-494A-8363-17CDE8B5DEC2}" name="Column7630"/>
    <tableColumn id="7650" xr3:uid="{89BED6DF-3595-4441-A397-780E5E6AE745}" name="Column7631"/>
    <tableColumn id="7651" xr3:uid="{4F881D56-ECF3-DB45-AE33-2D952E118C80}" name="Column7632"/>
    <tableColumn id="7652" xr3:uid="{E08A8351-2D0F-944F-85CA-2F393D6EEAFC}" name="Column7633"/>
    <tableColumn id="7653" xr3:uid="{4FEED1E1-3377-DC49-8420-4E6305CE46DC}" name="Column7634"/>
    <tableColumn id="7654" xr3:uid="{B2ED7CC7-E3A8-C941-8CD1-005890D8106E}" name="Column7635"/>
    <tableColumn id="7655" xr3:uid="{C13714F2-3BC3-9B40-B60B-5C51646BCC5E}" name="Column7636"/>
    <tableColumn id="7656" xr3:uid="{A75BB368-8DD9-5842-BC68-3E8E42BB85A3}" name="Column7637"/>
    <tableColumn id="7657" xr3:uid="{4A94042A-7D6A-744F-9B0B-DF00DB106652}" name="Column7638"/>
    <tableColumn id="7658" xr3:uid="{FA471E95-8EDA-0241-99DB-13B3860A9EB0}" name="Column7639"/>
    <tableColumn id="7659" xr3:uid="{5463FC4D-CF50-6247-A536-75DC5E20B478}" name="Column7640"/>
    <tableColumn id="7660" xr3:uid="{160514E5-3CBE-A941-8050-D96BCB3BCD30}" name="Column7641"/>
    <tableColumn id="7661" xr3:uid="{1CF3E412-A282-6A4B-BC7A-C63EC7571A73}" name="Column7642"/>
    <tableColumn id="7662" xr3:uid="{F0C30474-3F3A-C74E-905E-F8062AF3ADD7}" name="Column7643"/>
    <tableColumn id="7663" xr3:uid="{BBE7DF31-F32B-C441-9DD5-C27B2252479A}" name="Column7644"/>
    <tableColumn id="7664" xr3:uid="{B8B2781E-3AC5-C04F-AA1F-61BF238F0391}" name="Column7645"/>
    <tableColumn id="7665" xr3:uid="{3442E566-8687-AC44-96AD-B91BB1728E32}" name="Column7646"/>
    <tableColumn id="7666" xr3:uid="{1E09CAEC-0234-A54A-BE0F-DC2FC71A66BD}" name="Column7647"/>
    <tableColumn id="7667" xr3:uid="{232194EC-354D-C747-864D-9A4017269A80}" name="Column7648"/>
    <tableColumn id="7668" xr3:uid="{4571277E-D977-F044-AD7B-E9ACBEAC8BD6}" name="Column7649"/>
    <tableColumn id="7669" xr3:uid="{5D8A5128-03BE-0A4D-B62D-E6CF536BEBBF}" name="Column7650"/>
    <tableColumn id="7670" xr3:uid="{F2DB6262-2760-444B-A0FB-A403FAB292E8}" name="Column7651"/>
    <tableColumn id="7671" xr3:uid="{33DC45E0-6F64-BF46-98F1-DD0797869C1A}" name="Column7652"/>
    <tableColumn id="7672" xr3:uid="{A95B9566-B5A4-D94D-9DAC-7EB4866441FF}" name="Column7653"/>
    <tableColumn id="7673" xr3:uid="{6B93DCDC-F386-C14A-8AF8-BC3D09E51407}" name="Column7654"/>
    <tableColumn id="7674" xr3:uid="{0A17AD52-01EE-6046-8472-4D870FFA28AC}" name="Column7655"/>
    <tableColumn id="7675" xr3:uid="{EC5A4A2C-803F-794C-9C42-9C7F76F111E6}" name="Column7656"/>
    <tableColumn id="7676" xr3:uid="{26131CF8-3496-F049-B626-194B07E8B1C4}" name="Column7657"/>
    <tableColumn id="7677" xr3:uid="{E5998CE5-6226-F849-88F3-5071051F4ACD}" name="Column7658"/>
    <tableColumn id="7678" xr3:uid="{B634E6C5-718F-534F-A663-2F480BD9D2C5}" name="Column7659"/>
    <tableColumn id="7679" xr3:uid="{0440EDD0-DCB1-894A-9B18-40EA46EC98DD}" name="Column7660"/>
    <tableColumn id="7680" xr3:uid="{E956DFBB-FB2D-AE40-884B-2F552ED15F07}" name="Column7661"/>
    <tableColumn id="7681" xr3:uid="{223129F7-92E0-BB43-B9F0-2CCBC849757D}" name="Column7662"/>
    <tableColumn id="7682" xr3:uid="{CB1030F1-4C02-D44E-A155-5FBB256FBABE}" name="Column7663"/>
    <tableColumn id="7683" xr3:uid="{9D325511-D352-5541-BE5D-5F0AAFA8F192}" name="Column7664"/>
    <tableColumn id="7684" xr3:uid="{0B265CA9-192F-4744-9721-11E21A9AFC53}" name="Column7665"/>
    <tableColumn id="7685" xr3:uid="{1E86AB01-6E6F-1D4A-8755-0131D570A039}" name="Column7666"/>
    <tableColumn id="7686" xr3:uid="{47DA5F19-1C33-C045-99FC-B5A46FC6E07C}" name="Column7667"/>
    <tableColumn id="7687" xr3:uid="{00E7F0C9-F499-EA4A-ACE1-3E9048A7DB50}" name="Column7668"/>
    <tableColumn id="7688" xr3:uid="{24E097D1-B184-BB49-BB0D-0FD4B02D50E4}" name="Column7669"/>
    <tableColumn id="7689" xr3:uid="{9ACF9982-6A26-B84A-95F2-571A1187032D}" name="Column7670"/>
    <tableColumn id="7690" xr3:uid="{B509F4A2-12A9-5D4D-8204-57DA6ABE0593}" name="Column7671"/>
    <tableColumn id="7691" xr3:uid="{67EB1261-F7BB-5048-80C1-3BAA0008E8E0}" name="Column7672"/>
    <tableColumn id="7692" xr3:uid="{7574AF19-59BD-7B44-8CE0-2C332C49CC0A}" name="Column7673"/>
    <tableColumn id="7693" xr3:uid="{92127BAB-7CA8-F04F-BB1C-8083A4AD6DC3}" name="Column7674"/>
    <tableColumn id="7694" xr3:uid="{4BB4BEF6-6F53-334F-962B-2BE206906E7B}" name="Column7675"/>
    <tableColumn id="7695" xr3:uid="{73427981-6DCD-3543-B8BE-6F3A78CCB99F}" name="Column7676"/>
    <tableColumn id="7696" xr3:uid="{5337526B-55BD-4843-ABA3-34A0AFF9DF57}" name="Column7677"/>
    <tableColumn id="7697" xr3:uid="{09BF0592-E3DD-E145-AABC-DA2A728646C7}" name="Column7678"/>
    <tableColumn id="7698" xr3:uid="{000E759D-8753-D347-B020-9DB0EACC19FA}" name="Column7679"/>
    <tableColumn id="7699" xr3:uid="{74DE6A71-0A8F-7146-A323-34ABEA033342}" name="Column7680"/>
    <tableColumn id="7700" xr3:uid="{9F991035-1E08-7A42-960F-9D5F8261EB36}" name="Column7681"/>
    <tableColumn id="7701" xr3:uid="{3AA53E05-6587-5449-BE27-55461CF53214}" name="Column7682"/>
    <tableColumn id="7702" xr3:uid="{3958CB06-D3E5-4040-8952-35A441186C59}" name="Column7683"/>
    <tableColumn id="7703" xr3:uid="{73D4E76B-F0A9-DC48-846C-307991DF200F}" name="Column7684"/>
    <tableColumn id="7704" xr3:uid="{D9B77652-9A72-4545-ACAB-8C9D698A9DA0}" name="Column7685"/>
    <tableColumn id="7705" xr3:uid="{3A0394E9-C3B9-8744-82B8-6AF1162A6292}" name="Column7686"/>
    <tableColumn id="7706" xr3:uid="{1241DEA7-01E3-3D4F-83B9-002306C5213C}" name="Column7687"/>
    <tableColumn id="7707" xr3:uid="{507BC9F1-6097-8449-901F-04E598BF7878}" name="Column7688"/>
    <tableColumn id="7708" xr3:uid="{A3A6B786-438D-2B40-8C84-294DAADAC7B7}" name="Column7689"/>
    <tableColumn id="7709" xr3:uid="{24B070E0-5D39-7F40-A129-C32010857BF5}" name="Column7690"/>
    <tableColumn id="7710" xr3:uid="{99043E1F-DBEA-F24D-B107-17FF007CACE8}" name="Column7691"/>
    <tableColumn id="7711" xr3:uid="{DCCAFB07-A0F2-824E-8FB3-F48B20EF69F8}" name="Column7692"/>
    <tableColumn id="7712" xr3:uid="{0376371B-85A1-A24E-AD68-A718F281F5A2}" name="Column7693"/>
    <tableColumn id="7713" xr3:uid="{D99B6BF3-3150-A144-9B3E-5DE8C4782E9F}" name="Column7694"/>
    <tableColumn id="7714" xr3:uid="{3D1630E6-89C6-114A-81D5-AA9795516C72}" name="Column7695"/>
    <tableColumn id="7715" xr3:uid="{FFA3557A-7016-FD4D-9118-2FEA666522EB}" name="Column7696"/>
    <tableColumn id="7716" xr3:uid="{1BAC6763-AC99-1947-9DEA-3CE41BBC3919}" name="Column7697"/>
    <tableColumn id="7717" xr3:uid="{BDAD75C0-297B-1F4C-A3A7-A20CE64DE7EF}" name="Column7698"/>
    <tableColumn id="7718" xr3:uid="{21EDDE31-C948-7D4B-B9A3-207A1B06F436}" name="Column7699"/>
    <tableColumn id="7719" xr3:uid="{42E11BA2-8F42-9D44-8B2A-5ACE537B1931}" name="Column7700"/>
    <tableColumn id="7720" xr3:uid="{B6475988-55D0-264F-B1AA-47ACB904F5A5}" name="Column7701"/>
    <tableColumn id="7721" xr3:uid="{DA680F62-C6D6-834C-A1C8-B2808CE9C454}" name="Column7702"/>
    <tableColumn id="7722" xr3:uid="{34AD8B13-C097-1842-9F14-31EA2E0C256D}" name="Column7703"/>
    <tableColumn id="7723" xr3:uid="{F8305282-E5CC-E441-858E-FD1684F43C37}" name="Column7704"/>
    <tableColumn id="7724" xr3:uid="{F6BDBC36-F207-E94A-BCE1-899C2CA78422}" name="Column7705"/>
    <tableColumn id="7725" xr3:uid="{B5D24342-D18B-2B40-9BC8-146304F2F26E}" name="Column7706"/>
    <tableColumn id="7726" xr3:uid="{F30CF8D1-0F63-7946-84A9-1E08ACD90683}" name="Column7707"/>
    <tableColumn id="7727" xr3:uid="{67AF3CE9-0B38-6747-8126-5122A0599C45}" name="Column7708"/>
    <tableColumn id="7728" xr3:uid="{070A55AB-BEC5-1E46-89B1-5C9F54DCE401}" name="Column7709"/>
    <tableColumn id="7729" xr3:uid="{B9E1DA1B-3121-3D43-BEFA-E7B5AEFD4770}" name="Column7710"/>
    <tableColumn id="7730" xr3:uid="{82E98270-A81A-064F-A594-13A489B680D5}" name="Column7711"/>
    <tableColumn id="7731" xr3:uid="{348DFA17-5AA0-F643-AC5A-AF2FD409C83A}" name="Column7712"/>
    <tableColumn id="7732" xr3:uid="{9366C257-CF4A-4E40-AF1A-D6FEF45216FB}" name="Column7713"/>
    <tableColumn id="7733" xr3:uid="{795EA053-BC56-E44B-8BFD-79DE6A85941D}" name="Column7714"/>
    <tableColumn id="7734" xr3:uid="{4AF64261-9D68-544A-87E2-7373F3283B9D}" name="Column7715"/>
    <tableColumn id="7735" xr3:uid="{ED8A0857-72B5-8940-8DED-741317B0C3FD}" name="Column7716"/>
    <tableColumn id="7736" xr3:uid="{B3624430-F2C6-DD41-AF32-B2238EE8F6A7}" name="Column7717"/>
    <tableColumn id="7737" xr3:uid="{48DCFBC2-A4F0-0949-B10F-C772FD357DFA}" name="Column7718"/>
    <tableColumn id="7738" xr3:uid="{682D8A82-0511-BD44-9364-CD245D847253}" name="Column7719"/>
    <tableColumn id="7739" xr3:uid="{A8C21EDD-282E-934D-AD05-8EA7FDC3B917}" name="Column7720"/>
    <tableColumn id="7740" xr3:uid="{6033B8DC-626F-2848-ADC2-EB6BBA65098D}" name="Column7721"/>
    <tableColumn id="7741" xr3:uid="{566EEB6B-F1F3-1F47-960B-D8B42924635E}" name="Column7722"/>
    <tableColumn id="7742" xr3:uid="{443FF049-D063-A64E-B039-657DF45DC6DE}" name="Column7723"/>
    <tableColumn id="7743" xr3:uid="{555E2BEF-4772-F344-A841-4D0889F120F6}" name="Column7724"/>
    <tableColumn id="7744" xr3:uid="{6CEBC687-5305-054A-81EB-A65570E72E27}" name="Column7725"/>
    <tableColumn id="7745" xr3:uid="{0E20E227-E7BD-E24B-8F40-F6202C0969E3}" name="Column7726"/>
    <tableColumn id="7746" xr3:uid="{B2A65306-8F37-9048-A98D-0B598D26B644}" name="Column7727"/>
    <tableColumn id="7747" xr3:uid="{17DE0E20-3112-6F44-95C9-4EB7CF953792}" name="Column7728"/>
    <tableColumn id="7748" xr3:uid="{58F58D3B-A0DC-0340-B8CE-A45AC8EDA571}" name="Column7729"/>
    <tableColumn id="7749" xr3:uid="{22F04DFA-D5BB-5F4C-8238-C7D84EB34E79}" name="Column7730"/>
    <tableColumn id="7750" xr3:uid="{CD8EEBDE-4732-FC49-826E-27BC7E5A65D8}" name="Column7731"/>
    <tableColumn id="7751" xr3:uid="{FC371A92-840C-C342-B96A-31290950044E}" name="Column7732"/>
    <tableColumn id="7752" xr3:uid="{E7783570-8294-194D-B04D-3AF7DC3AEBDF}" name="Column7733"/>
    <tableColumn id="7753" xr3:uid="{08B654CE-1189-9143-A346-ED321B0FDFAD}" name="Column7734"/>
    <tableColumn id="7754" xr3:uid="{672D4399-88FF-844B-9B51-4A7015C3C80B}" name="Column7735"/>
    <tableColumn id="7755" xr3:uid="{88647929-5BB3-AD47-8305-9B2C19953D92}" name="Column7736"/>
    <tableColumn id="7756" xr3:uid="{5F95BB4A-6B28-DA49-8BED-A678AC9679FD}" name="Column7737"/>
    <tableColumn id="7757" xr3:uid="{CB742119-624E-9B49-B7A3-36E5AF03065D}" name="Column7738"/>
    <tableColumn id="7758" xr3:uid="{365AAEB3-2EA7-574F-B6D1-1A4151E0FBA6}" name="Column7739"/>
    <tableColumn id="7759" xr3:uid="{D9A0F9CC-9590-AF49-8DCF-282D7CA103B2}" name="Column7740"/>
    <tableColumn id="7760" xr3:uid="{8A27831D-E75F-CA42-BB8D-F3969713BAD9}" name="Column7741"/>
    <tableColumn id="7761" xr3:uid="{7D34C115-23EB-3344-8CE1-427BDC54CACF}" name="Column7742"/>
    <tableColumn id="7762" xr3:uid="{79446C8B-9444-334E-8C50-2B0C2F4DF4D1}" name="Column7743"/>
    <tableColumn id="7763" xr3:uid="{9CDA0B0C-1413-7345-9254-6932233EE695}" name="Column7744"/>
    <tableColumn id="7764" xr3:uid="{FD24C23B-78A5-5E4F-A63B-A3A3A6F4B943}" name="Column7745"/>
    <tableColumn id="7765" xr3:uid="{3D0EB217-04C1-DA42-81E5-72F6E962FBE5}" name="Column7746"/>
    <tableColumn id="7766" xr3:uid="{DE546D5C-D22B-9E48-A405-015980806FCC}" name="Column7747"/>
    <tableColumn id="7767" xr3:uid="{2444E825-C75F-DC48-9EAB-50DC95CAD428}" name="Column7748"/>
    <tableColumn id="7768" xr3:uid="{ECDFC035-735C-CA47-9890-CCB5C65B62B2}" name="Column7749"/>
    <tableColumn id="7769" xr3:uid="{8CA915E2-8028-E049-979B-186AA2D36E0D}" name="Column7750"/>
    <tableColumn id="7770" xr3:uid="{AC03319E-BDA0-8942-BB43-4C59B6AE754C}" name="Column7751"/>
    <tableColumn id="7771" xr3:uid="{5E8A2CD6-0031-B64A-B3E4-8D7C74DBC4CB}" name="Column7752"/>
    <tableColumn id="7772" xr3:uid="{AA852C49-44E6-9E4C-8767-0314EF62ED2D}" name="Column7753"/>
    <tableColumn id="7773" xr3:uid="{357A4121-2072-3848-8F4C-5E4D51A21047}" name="Column7754"/>
    <tableColumn id="7774" xr3:uid="{B508D40C-8518-544C-A98B-A655CBD47BB5}" name="Column7755"/>
    <tableColumn id="7775" xr3:uid="{5A0007CD-CB74-2F4C-B834-48A68580FA4C}" name="Column7756"/>
    <tableColumn id="7776" xr3:uid="{5ACABF3D-43AE-B44D-872D-AFB7FB7E69C4}" name="Column7757"/>
    <tableColumn id="7777" xr3:uid="{0CEC1029-FDEC-B64D-98A6-78C3A558D462}" name="Column7758"/>
    <tableColumn id="7778" xr3:uid="{501A0AAD-E59F-134E-8086-9B1843B88BE7}" name="Column7759"/>
    <tableColumn id="7779" xr3:uid="{1CF81A9E-3D08-6743-9F29-5B0FFC1C7F6B}" name="Column7760"/>
    <tableColumn id="7780" xr3:uid="{A5A36F78-F1FA-3E44-A61E-D3A4D043FB61}" name="Column7761"/>
    <tableColumn id="7781" xr3:uid="{9D41CDDB-F8CB-0746-A126-213A74A78FB4}" name="Column7762"/>
    <tableColumn id="7782" xr3:uid="{1D4FD5BF-F73E-304E-8E8E-531BF094C581}" name="Column7763"/>
    <tableColumn id="7783" xr3:uid="{A98AA6F7-FFC6-6D45-A727-016531A0AF87}" name="Column7764"/>
    <tableColumn id="7784" xr3:uid="{C89D4F0E-3675-3144-8373-6A3B58949D8F}" name="Column7765"/>
    <tableColumn id="7785" xr3:uid="{B350DEB8-EA1A-9A49-9AF4-F85F7075939B}" name="Column7766"/>
    <tableColumn id="7786" xr3:uid="{5CC10583-48C6-8747-98C7-0288B80A195A}" name="Column7767"/>
    <tableColumn id="7787" xr3:uid="{71F7B88A-DE53-2742-9880-062D3E0A13A8}" name="Column7768"/>
    <tableColumn id="7788" xr3:uid="{10FE1E96-2352-CC4C-A24D-39C2975E988B}" name="Column7769"/>
    <tableColumn id="7789" xr3:uid="{41759DB6-1118-6F4A-A07C-2C97A627C8BC}" name="Column7770"/>
    <tableColumn id="7790" xr3:uid="{B7617732-FE34-9B4C-AD7E-73922E210E13}" name="Column7771"/>
    <tableColumn id="7791" xr3:uid="{9B16FD04-0BBD-364A-89AA-628214FEB567}" name="Column7772"/>
    <tableColumn id="7792" xr3:uid="{29E32118-4449-B645-8040-B3094C724FC9}" name="Column7773"/>
    <tableColumn id="7793" xr3:uid="{854E0C36-E37B-F044-87E4-5661FC1DE1B6}" name="Column7774"/>
    <tableColumn id="7794" xr3:uid="{F1A7C346-40AB-444E-8D2D-86E138820677}" name="Column7775"/>
    <tableColumn id="7795" xr3:uid="{0B3CEB5C-D321-D741-8132-D91906395AE0}" name="Column7776"/>
    <tableColumn id="7796" xr3:uid="{F99E020A-8045-C044-81C2-7979484F39D1}" name="Column7777"/>
    <tableColumn id="7797" xr3:uid="{262F32B9-911B-6347-B102-28D903E70284}" name="Column7778"/>
    <tableColumn id="7798" xr3:uid="{31735B28-A7C3-E645-989F-4AA5B9ECE6E7}" name="Column7779"/>
    <tableColumn id="7799" xr3:uid="{7FA970BE-10E6-CA48-BEF7-E49141FFB3E6}" name="Column7780"/>
    <tableColumn id="7800" xr3:uid="{C01D352B-63EB-4E41-AA5C-65E55B919B26}" name="Column7781"/>
    <tableColumn id="7801" xr3:uid="{F8F80B2D-1993-D440-8202-800BF908B9D6}" name="Column7782"/>
    <tableColumn id="7802" xr3:uid="{9DEF0290-AB81-7C48-859D-BE4E032B4B09}" name="Column7783"/>
    <tableColumn id="7803" xr3:uid="{4DA4A849-EC8E-024A-A975-C669D6E07047}" name="Column7784"/>
    <tableColumn id="7804" xr3:uid="{37CDE4D0-E787-CF41-B4B3-ECAB582C1177}" name="Column7785"/>
    <tableColumn id="7805" xr3:uid="{34718D32-5A37-AB42-A598-B4BC8C078A70}" name="Column7786"/>
    <tableColumn id="7806" xr3:uid="{D8417883-0A38-374E-88CE-9B631CEE3E9C}" name="Column7787"/>
    <tableColumn id="7807" xr3:uid="{3F68215D-8EAF-924D-9783-A51DD6FAA111}" name="Column7788"/>
    <tableColumn id="7808" xr3:uid="{88C4C41D-1645-2F48-A9A8-AC8412E11F45}" name="Column7789"/>
    <tableColumn id="7809" xr3:uid="{BD56EFF7-062B-7B4C-A2B9-63102996764A}" name="Column7790"/>
    <tableColumn id="7810" xr3:uid="{5C166EFD-E151-8D41-90E9-F8BCD0C7F510}" name="Column7791"/>
    <tableColumn id="7811" xr3:uid="{083BC304-8E81-5744-8C0E-C17897D34DD3}" name="Column7792"/>
    <tableColumn id="7812" xr3:uid="{C900E332-EE98-714F-B43B-FD5522DC18F9}" name="Column7793"/>
    <tableColumn id="7813" xr3:uid="{7E04523F-18B6-2B47-957E-78605B80FC7C}" name="Column7794"/>
    <tableColumn id="7814" xr3:uid="{AD719193-35C1-0F48-8B7F-CFDEB149E097}" name="Column7795"/>
    <tableColumn id="7815" xr3:uid="{FB7C4B9D-DB37-864B-B6DC-5EB84D0C8725}" name="Column7796"/>
    <tableColumn id="7816" xr3:uid="{6784E7F3-D3AC-6F4A-87FF-2FB2B07A2691}" name="Column7797"/>
    <tableColumn id="7817" xr3:uid="{8F272621-3948-B641-8EC1-275B40A836BE}" name="Column7798"/>
    <tableColumn id="7818" xr3:uid="{F58C2D64-BB79-B348-BD94-D96350D457C5}" name="Column7799"/>
    <tableColumn id="7819" xr3:uid="{17998A49-67F4-4144-A41A-49A6B10A3939}" name="Column7800"/>
    <tableColumn id="7820" xr3:uid="{71F348E5-DD7F-A349-B689-8E38D522ECB5}" name="Column7801"/>
    <tableColumn id="7821" xr3:uid="{2BE9DBCE-F0A6-6E43-9F1D-0D28AB574D6C}" name="Column7802"/>
    <tableColumn id="7822" xr3:uid="{1408055D-C0CD-224D-9D89-300661C883E0}" name="Column7803"/>
    <tableColumn id="7823" xr3:uid="{79194554-0A8D-8A46-B65C-E4240219B6CF}" name="Column7804"/>
    <tableColumn id="7824" xr3:uid="{B499706A-B61E-4841-9FD4-D29A62CA9AA5}" name="Column7805"/>
    <tableColumn id="7825" xr3:uid="{26DC7ED7-52B6-1442-A079-982005875030}" name="Column7806"/>
    <tableColumn id="7826" xr3:uid="{C6780A8A-2D7E-3044-BA73-D49F5D724CB5}" name="Column7807"/>
    <tableColumn id="7827" xr3:uid="{998D1166-530D-ED43-83F5-67404DC30F2D}" name="Column7808"/>
    <tableColumn id="7828" xr3:uid="{15A4607E-3699-AF42-9164-8B3411AE8B2C}" name="Column7809"/>
    <tableColumn id="7829" xr3:uid="{F79397F3-4EC7-794B-92BE-2CB310167270}" name="Column7810"/>
    <tableColumn id="7830" xr3:uid="{32E1C105-C102-DD4E-A794-078F22BDFF42}" name="Column7811"/>
    <tableColumn id="7831" xr3:uid="{C486D516-C81A-AC40-8108-607ABE467E00}" name="Column7812"/>
    <tableColumn id="7832" xr3:uid="{28C8261B-DB4A-3A43-A39E-314E60DECFD9}" name="Column7813"/>
    <tableColumn id="7833" xr3:uid="{44F270AB-5E02-FC40-BA2C-9AB7806B7EEB}" name="Column7814"/>
    <tableColumn id="7834" xr3:uid="{D4438B43-319F-434D-B1EC-875F7FE5B74F}" name="Column7815"/>
    <tableColumn id="7835" xr3:uid="{98CE67EE-BA0C-C247-9E12-A27715FADDFF}" name="Column7816"/>
    <tableColumn id="7836" xr3:uid="{69C5C37C-49AD-3747-AC24-E4F264D2EBD8}" name="Column7817"/>
    <tableColumn id="7837" xr3:uid="{DDF69000-CED1-8142-A7C6-12EB2C570F47}" name="Column7818"/>
    <tableColumn id="7838" xr3:uid="{6916161D-9A54-944C-A784-78C0AE3EE5A9}" name="Column7819"/>
    <tableColumn id="7839" xr3:uid="{F1947DBE-CA55-9A4A-83EC-D177A541B2A6}" name="Column7820"/>
    <tableColumn id="7840" xr3:uid="{F7C1616B-F20E-904C-A79F-D807EE7C5497}" name="Column7821"/>
    <tableColumn id="7841" xr3:uid="{B613CA5A-963C-0744-AF1D-856C2CABD696}" name="Column7822"/>
    <tableColumn id="7842" xr3:uid="{8947A356-223D-FF45-80E3-D6C182D236D9}" name="Column7823"/>
    <tableColumn id="7843" xr3:uid="{D361F0EA-2CC2-3E49-A8E5-D7BF92EECC51}" name="Column7824"/>
    <tableColumn id="7844" xr3:uid="{981BE579-BFEB-E34B-8FA1-D9DED79D297B}" name="Column7825"/>
    <tableColumn id="7845" xr3:uid="{633F35B8-7AE8-0044-A135-E3A8432E3E7E}" name="Column7826"/>
    <tableColumn id="7846" xr3:uid="{342B423B-2179-894B-86AE-F49A927CCC52}" name="Column7827"/>
    <tableColumn id="7847" xr3:uid="{8F2D1549-372E-4C4E-8AEA-3E6E1D6F101D}" name="Column7828"/>
    <tableColumn id="7848" xr3:uid="{F24884B2-9847-3D44-9AA2-567A376B523B}" name="Column7829"/>
    <tableColumn id="7849" xr3:uid="{6773F0D3-E108-FF48-8DB8-4C3A5B3F448C}" name="Column7830"/>
    <tableColumn id="7850" xr3:uid="{89BBC67D-D42D-A747-B2BC-87C1DEE271F1}" name="Column7831"/>
    <tableColumn id="7851" xr3:uid="{83503079-3987-D947-8989-82986B5078D8}" name="Column7832"/>
    <tableColumn id="7852" xr3:uid="{4A2DC296-47C1-F248-9498-880B1CAA1106}" name="Column7833"/>
    <tableColumn id="7853" xr3:uid="{62DF538B-E432-A24F-9111-B4606204D78A}" name="Column7834"/>
    <tableColumn id="7854" xr3:uid="{731D0614-7867-BB47-909B-0A659B92B7D7}" name="Column7835"/>
    <tableColumn id="7855" xr3:uid="{33B40DF1-581D-B342-AC21-43C5303E3406}" name="Column7836"/>
    <tableColumn id="7856" xr3:uid="{5B7DF728-305A-EA46-97DA-C7A20A6E3E5F}" name="Column7837"/>
    <tableColumn id="7857" xr3:uid="{F58E15CB-F525-4F4F-819E-51093678119A}" name="Column7838"/>
    <tableColumn id="7858" xr3:uid="{A3ED7494-2E19-6545-8889-C629D35E7B5F}" name="Column7839"/>
    <tableColumn id="7859" xr3:uid="{756B0702-1A3C-1C4F-A692-7F6619D9E79D}" name="Column7840"/>
    <tableColumn id="7860" xr3:uid="{3C1711AF-5AC5-864C-996B-CCD1E25E2A08}" name="Column7841"/>
    <tableColumn id="7861" xr3:uid="{CE40B2A5-D5C9-E74C-8B16-2BD02A85BC1D}" name="Column7842"/>
    <tableColumn id="7862" xr3:uid="{684790A9-DDF9-BF46-967F-1F4F657347D0}" name="Column7843"/>
    <tableColumn id="7863" xr3:uid="{3733BE67-9252-664B-9BDD-028CC863744D}" name="Column7844"/>
    <tableColumn id="7864" xr3:uid="{06695D69-19DB-7F43-8414-814060C52DA9}" name="Column7845"/>
    <tableColumn id="7865" xr3:uid="{21D46542-F0D0-DB4F-B287-80CB02E1B1B1}" name="Column7846"/>
    <tableColumn id="7866" xr3:uid="{364E02D8-A0D8-794A-B221-A9B17344D926}" name="Column7847"/>
    <tableColumn id="7867" xr3:uid="{72CFA2D4-C126-654E-B335-2999C1520650}" name="Column7848"/>
    <tableColumn id="7868" xr3:uid="{B6AC6993-C51D-0A43-AEE1-3E78A0C1BBD6}" name="Column7849"/>
    <tableColumn id="7869" xr3:uid="{EB4156E7-0504-1C48-ABB9-054F42D2E5B0}" name="Column7850"/>
    <tableColumn id="7870" xr3:uid="{D1C4FCED-89BA-4149-9FB6-99E5D61E7B0D}" name="Column7851"/>
    <tableColumn id="7871" xr3:uid="{2CCEF492-3CF8-0742-A2CA-8975A0571D90}" name="Column7852"/>
    <tableColumn id="7872" xr3:uid="{EFB37959-EC50-A34E-AC68-2B3FA4F1BC79}" name="Column7853"/>
    <tableColumn id="7873" xr3:uid="{3E88A638-18C3-4440-B535-E8312504A712}" name="Column7854"/>
    <tableColumn id="7874" xr3:uid="{800A8937-840D-584E-9727-0A67CDC61DE5}" name="Column7855"/>
    <tableColumn id="7875" xr3:uid="{95F69DCD-D742-AA4D-8AAA-001752D355F5}" name="Column7856"/>
    <tableColumn id="7876" xr3:uid="{76A8458A-7728-8F46-9992-A51C9B4C9E2F}" name="Column7857"/>
    <tableColumn id="7877" xr3:uid="{F9EE3055-4427-5446-B7FE-B4B926CFE337}" name="Column7858"/>
    <tableColumn id="7878" xr3:uid="{795C88B5-9E2C-8246-9AF4-A32607997899}" name="Column7859"/>
    <tableColumn id="7879" xr3:uid="{16ABE816-A261-6246-8BA5-613C8314D00D}" name="Column7860"/>
    <tableColumn id="7880" xr3:uid="{BE0775AC-C8E6-0F47-8893-4EFF1D39A527}" name="Column7861"/>
    <tableColumn id="7881" xr3:uid="{857E7D3D-7790-7E49-AF1E-8896FA9EB08D}" name="Column7862"/>
    <tableColumn id="7882" xr3:uid="{4528A323-C1B8-E14D-A089-2EBAE0718874}" name="Column7863"/>
    <tableColumn id="7883" xr3:uid="{C3D9E05B-5C6F-5843-B3EA-6E8A68FFD175}" name="Column7864"/>
    <tableColumn id="7884" xr3:uid="{43010E14-643F-734C-994B-21ADD54C2A82}" name="Column7865"/>
    <tableColumn id="7885" xr3:uid="{B0107F79-49D9-4549-BAD2-45E7896B8925}" name="Column7866"/>
    <tableColumn id="7886" xr3:uid="{76BF7784-EF82-F147-8C6E-29423A6EB69B}" name="Column7867"/>
    <tableColumn id="7887" xr3:uid="{B980222E-9DF2-8B44-8F65-796186EA4CC5}" name="Column7868"/>
    <tableColumn id="7888" xr3:uid="{5EC98866-F829-4649-B749-7E2B1B2A27F5}" name="Column7869"/>
    <tableColumn id="7889" xr3:uid="{C673BB3F-D484-384E-AF9E-4DC70ABDBB0A}" name="Column7870"/>
    <tableColumn id="7890" xr3:uid="{98BFBC09-68C9-8B4F-BD62-E1EC35B0B05B}" name="Column7871"/>
    <tableColumn id="7891" xr3:uid="{6F8934F7-0E40-084C-AAD3-E8AE04D3B82B}" name="Column7872"/>
    <tableColumn id="7892" xr3:uid="{136BBF8B-5BDF-4E42-A8DE-E12B1B8B4964}" name="Column7873"/>
    <tableColumn id="7893" xr3:uid="{17825A40-0065-CF40-AA12-2B5F25193CE7}" name="Column7874"/>
    <tableColumn id="7894" xr3:uid="{78472ECE-7FEB-4C46-B545-3CFB723EE711}" name="Column7875"/>
    <tableColumn id="7895" xr3:uid="{4EB518E2-7E1C-D142-8B29-59018C703506}" name="Column7876"/>
    <tableColumn id="7896" xr3:uid="{54A1FD73-8AB4-3E4F-A9C1-1BC3B6BE460F}" name="Column7877"/>
    <tableColumn id="7897" xr3:uid="{9754921F-DEF8-634B-AE96-AFDF2F362EB4}" name="Column7878"/>
    <tableColumn id="7898" xr3:uid="{27917605-EC00-5742-86B4-B47C26ACA79B}" name="Column7879"/>
    <tableColumn id="7899" xr3:uid="{87D9EDA0-3DFC-C44D-88A4-E7CE59EA047E}" name="Column7880"/>
    <tableColumn id="7900" xr3:uid="{564F3731-B3A7-0949-BB6C-55BF014B3618}" name="Column7881"/>
    <tableColumn id="7901" xr3:uid="{B816579C-7999-374B-9AD5-6831764EB761}" name="Column7882"/>
    <tableColumn id="7902" xr3:uid="{19AC5F61-C5F9-A543-ACB6-034AD988EE82}" name="Column7883"/>
    <tableColumn id="7903" xr3:uid="{C9B2B71A-5596-D842-B5E9-0D9CD909C174}" name="Column7884"/>
    <tableColumn id="7904" xr3:uid="{2BD4A025-6AE0-A940-B9EF-3DB8B1359942}" name="Column7885"/>
    <tableColumn id="7905" xr3:uid="{995A8038-2F9A-5F4B-8E7B-C02DBE4333F8}" name="Column7886"/>
    <tableColumn id="7906" xr3:uid="{8F0CF877-FE93-B24C-8D77-DD2214667917}" name="Column7887"/>
    <tableColumn id="7907" xr3:uid="{2127DA45-4DD2-EA4F-B3CF-427D683A7CA9}" name="Column7888"/>
    <tableColumn id="7908" xr3:uid="{62D3F370-BC2D-874A-9FAF-868442AC5F38}" name="Column7889"/>
    <tableColumn id="7909" xr3:uid="{13B687A4-EEB5-B944-8391-EB0746B46117}" name="Column7890"/>
    <tableColumn id="7910" xr3:uid="{FAD56E76-8C72-C34D-8269-72D95CBB4817}" name="Column7891"/>
    <tableColumn id="7911" xr3:uid="{B26385A4-A8F3-4C4A-8CD7-29B81B4037B0}" name="Column7892"/>
    <tableColumn id="7912" xr3:uid="{62477047-9150-D742-9958-39CCE40E81B8}" name="Column7893"/>
    <tableColumn id="7913" xr3:uid="{4A034889-AD20-C045-A3CC-E91E35AFDF28}" name="Column7894"/>
    <tableColumn id="7914" xr3:uid="{EF1E6860-4EC3-B44B-8C6B-3D3DE2F1F57E}" name="Column7895"/>
    <tableColumn id="7915" xr3:uid="{1CCBB61A-7622-134C-AA1F-F68A8D8413EF}" name="Column7896"/>
    <tableColumn id="7916" xr3:uid="{4C429270-714E-4E4F-AB44-594029CA636D}" name="Column7897"/>
    <tableColumn id="7917" xr3:uid="{0B242560-B941-E64A-8A4E-CED42E634DE3}" name="Column7898"/>
    <tableColumn id="7918" xr3:uid="{505F8582-715B-F645-B9D8-EE01E8FEACDD}" name="Column7899"/>
    <tableColumn id="7919" xr3:uid="{FD4BE19D-9343-9B4B-8C2D-009C0D64A21D}" name="Column7900"/>
    <tableColumn id="7920" xr3:uid="{21C2D62C-CA3A-564F-BC8C-707DBEAA77EA}" name="Column7901"/>
    <tableColumn id="7921" xr3:uid="{F37C0BC5-C1C5-7043-856F-26EF9C2B2AD9}" name="Column7902"/>
    <tableColumn id="7922" xr3:uid="{62A92B70-87D6-E048-B5F6-F8CA93873784}" name="Column7903"/>
    <tableColumn id="7923" xr3:uid="{55F69589-DB93-4C4F-AF14-1039E15BBF84}" name="Column7904"/>
    <tableColumn id="7924" xr3:uid="{991DCF6A-B3E6-9D43-9A56-72817903D351}" name="Column7905"/>
    <tableColumn id="7925" xr3:uid="{B3C9FF72-BD93-1446-8B06-7C0387C8AE0C}" name="Column7906"/>
    <tableColumn id="7926" xr3:uid="{12A7D130-CFE8-014B-8B3C-EAAB7CBF10DE}" name="Column7907"/>
    <tableColumn id="7927" xr3:uid="{C42D8C2F-9C26-0B4E-91F3-C9E0AF1D104D}" name="Column7908"/>
    <tableColumn id="7928" xr3:uid="{8E521DBA-6E6D-9249-AE9F-ADA0A577BED0}" name="Column7909"/>
    <tableColumn id="7929" xr3:uid="{5E008191-13E1-524F-94A8-64776705FD81}" name="Column7910"/>
    <tableColumn id="7930" xr3:uid="{3C8A722A-6BB7-6845-81CD-FC608348DC3C}" name="Column7911"/>
    <tableColumn id="7931" xr3:uid="{A96A5925-3E47-E64D-9150-E8AFFF0AB031}" name="Column7912"/>
    <tableColumn id="7932" xr3:uid="{5A9B863B-3042-FD4C-89D4-F32C63BD490B}" name="Column7913"/>
    <tableColumn id="7933" xr3:uid="{E3B18E98-11A4-B94D-9F9A-8844A882CFA4}" name="Column7914"/>
    <tableColumn id="7934" xr3:uid="{52956210-E8B8-7040-BD75-234EB17AEC80}" name="Column7915"/>
    <tableColumn id="7935" xr3:uid="{4CA08FB7-7E27-7A48-AABF-BFB3DF0622CF}" name="Column7916"/>
    <tableColumn id="7936" xr3:uid="{6214487B-5F2D-A24A-A4C7-A47148C377C2}" name="Column7917"/>
    <tableColumn id="7937" xr3:uid="{59F5437E-35AE-0E43-B129-129670BC8FAB}" name="Column7918"/>
    <tableColumn id="7938" xr3:uid="{775F0191-8116-9C4D-9194-B82C55F9C03B}" name="Column7919"/>
    <tableColumn id="7939" xr3:uid="{E632F1DC-F116-F442-8B26-7C1FB3AC30F2}" name="Column7920"/>
    <tableColumn id="7940" xr3:uid="{66B8C775-6B26-7E44-A7D5-FE3397E28225}" name="Column7921"/>
    <tableColumn id="7941" xr3:uid="{6375DC9E-BD17-E648-AE0C-1E5CB8C4E563}" name="Column7922"/>
    <tableColumn id="7942" xr3:uid="{16C00744-CDA0-B843-AD31-5F1F6847C104}" name="Column7923"/>
    <tableColumn id="7943" xr3:uid="{049D2689-F67F-5346-B7F6-61E80ED8BECC}" name="Column7924"/>
    <tableColumn id="7944" xr3:uid="{26B106B7-F310-5549-8951-743874FACD40}" name="Column7925"/>
    <tableColumn id="7945" xr3:uid="{659A10AF-AB61-0E4E-9028-6E32672738E6}" name="Column7926"/>
    <tableColumn id="7946" xr3:uid="{209B69FC-13DD-404A-972C-04EE1894A94D}" name="Column7927"/>
    <tableColumn id="7947" xr3:uid="{7C40BDDA-B456-F547-9349-83E9C044186E}" name="Column7928"/>
    <tableColumn id="7948" xr3:uid="{608DF37C-189E-B044-963E-279F6F234534}" name="Column7929"/>
    <tableColumn id="7949" xr3:uid="{C06AD5E6-7EF0-6849-881C-0E31DE12CDEA}" name="Column7930"/>
    <tableColumn id="7950" xr3:uid="{D3B05296-D5ED-E64A-AA2B-C921B2040962}" name="Column7931"/>
    <tableColumn id="7951" xr3:uid="{362BBA12-B3BD-CB41-AB06-7659AEF37BC1}" name="Column7932"/>
    <tableColumn id="7952" xr3:uid="{64489BFA-F589-8E40-9D27-F0843C424BBC}" name="Column7933"/>
    <tableColumn id="7953" xr3:uid="{EE06A314-2313-1641-9723-3F0522BC4287}" name="Column7934"/>
    <tableColumn id="7954" xr3:uid="{DDB322A8-40C5-C44B-B541-419EBF19A912}" name="Column7935"/>
    <tableColumn id="7955" xr3:uid="{22171F14-BF79-EF44-8523-09F505BCD4D0}" name="Column7936"/>
    <tableColumn id="7956" xr3:uid="{8AB8792D-3E69-AD48-A93A-F7EA2098F176}" name="Column7937"/>
    <tableColumn id="7957" xr3:uid="{DF2DF0FA-22FB-0748-B647-5AD24678165C}" name="Column7938"/>
    <tableColumn id="7958" xr3:uid="{F64E5D3C-CEE7-F94C-8C79-ED47FDA76F68}" name="Column7939"/>
    <tableColumn id="7959" xr3:uid="{0F25F45F-E0E5-C246-85D1-FEFF7C84445C}" name="Column7940"/>
    <tableColumn id="7960" xr3:uid="{BA58EFFB-98B1-DE47-99C2-D75D0A538257}" name="Column7941"/>
    <tableColumn id="7961" xr3:uid="{DBB44D63-7363-004C-93BA-946F614FCD86}" name="Column7942"/>
    <tableColumn id="7962" xr3:uid="{D71B92D8-4977-D549-B801-A0D6581FA5F5}" name="Column7943"/>
    <tableColumn id="7963" xr3:uid="{E76CE86F-2068-9A4D-9206-CE9011037626}" name="Column7944"/>
    <tableColumn id="7964" xr3:uid="{F73C3514-348E-8743-96C9-25A9BDA9B159}" name="Column7945"/>
    <tableColumn id="7965" xr3:uid="{D9C3848F-2256-F740-B4ED-378353490240}" name="Column7946"/>
    <tableColumn id="7966" xr3:uid="{34208474-6EF0-864D-89CF-06A946EF3BDC}" name="Column7947"/>
    <tableColumn id="7967" xr3:uid="{CA70ECCC-1F4C-984C-9EE3-103B4ECD5FF0}" name="Column7948"/>
    <tableColumn id="7968" xr3:uid="{656C0A44-24E8-7846-8CCA-9A5ADFBAA626}" name="Column7949"/>
    <tableColumn id="7969" xr3:uid="{DAFB2348-4F2E-7F4D-BD19-2FB148F53422}" name="Column7950"/>
    <tableColumn id="7970" xr3:uid="{C1D3DDCA-5404-FC43-9F3C-D03F5E398EEF}" name="Column7951"/>
    <tableColumn id="7971" xr3:uid="{B1795084-3F42-7241-B20B-6FFCE899CA16}" name="Column7952"/>
    <tableColumn id="7972" xr3:uid="{1453C65B-0C14-DC4B-AFB3-89E694D55B6D}" name="Column7953"/>
    <tableColumn id="7973" xr3:uid="{4971190D-0912-614E-B061-D4C373233770}" name="Column7954"/>
    <tableColumn id="7974" xr3:uid="{A2FAA4B9-75A7-AF4A-8657-6C0BC7C8F3D4}" name="Column7955"/>
    <tableColumn id="7975" xr3:uid="{F44EF51E-E4D3-0F4C-8482-5ADE2E4832C4}" name="Column7956"/>
    <tableColumn id="7976" xr3:uid="{746CD660-0451-5D43-ABA1-6E7155704D7B}" name="Column7957"/>
    <tableColumn id="7977" xr3:uid="{93CF2ACD-0D7B-B04D-83C9-295CEEA25636}" name="Column7958"/>
    <tableColumn id="7978" xr3:uid="{5B967B2A-CAB6-674E-801B-E6380C0AF6CC}" name="Column7959"/>
    <tableColumn id="7979" xr3:uid="{E3FFB6CE-462F-654A-8E30-0D800F119026}" name="Column7960"/>
    <tableColumn id="7980" xr3:uid="{9E444CC8-49A1-E442-8676-B1472903DFDA}" name="Column7961"/>
    <tableColumn id="7981" xr3:uid="{9C9703EB-E851-1141-B5FF-9179085BC861}" name="Column7962"/>
    <tableColumn id="7982" xr3:uid="{F9F96C1A-7207-8245-9C75-F40F28593913}" name="Column7963"/>
    <tableColumn id="7983" xr3:uid="{2E8546EC-16A6-AD47-BDC0-C4ADE0FA5C8C}" name="Column7964"/>
    <tableColumn id="7984" xr3:uid="{396B09D1-6F47-324F-9B1F-42F807B51A38}" name="Column7965"/>
    <tableColumn id="7985" xr3:uid="{17DE227E-C3FA-1247-AC10-546D7072899C}" name="Column7966"/>
    <tableColumn id="7986" xr3:uid="{62B6E3E3-2085-394D-8067-36B95D6699D3}" name="Column7967"/>
    <tableColumn id="7987" xr3:uid="{CE51D246-13B0-D546-8455-9CE8DF705D01}" name="Column7968"/>
    <tableColumn id="7988" xr3:uid="{965FC4D3-78EC-0440-BE4D-551AC18E2E33}" name="Column7969"/>
    <tableColumn id="7989" xr3:uid="{6E7602F0-C770-274F-8825-4047958EED5C}" name="Column7970"/>
    <tableColumn id="7990" xr3:uid="{D1DDE8DE-3466-F54A-8558-756800F97995}" name="Column7971"/>
    <tableColumn id="7991" xr3:uid="{74CCE328-EA2D-084E-9D7C-12D313FA9117}" name="Column7972"/>
    <tableColumn id="7992" xr3:uid="{CF3D404D-98C2-A449-8E95-D8730BA488D8}" name="Column7973"/>
    <tableColumn id="7993" xr3:uid="{AE128536-1F87-6941-8E7F-B983A5D1FD3B}" name="Column7974"/>
    <tableColumn id="7994" xr3:uid="{E592BBEE-74A9-9244-A15D-9634D0BE138D}" name="Column7975"/>
    <tableColumn id="7995" xr3:uid="{A59C9F5E-BFBF-154A-A2FF-251C101124A8}" name="Column7976"/>
    <tableColumn id="7996" xr3:uid="{973A4DB7-D42E-5D41-BADF-D0B06CC77072}" name="Column7977"/>
    <tableColumn id="7997" xr3:uid="{FE135D00-88F6-B44D-A94F-FC08495C0761}" name="Column7978"/>
    <tableColumn id="7998" xr3:uid="{B6E5568D-EA30-0A40-9443-3110456A8073}" name="Column7979"/>
    <tableColumn id="7999" xr3:uid="{2A5BC074-160B-EA4D-AEB3-F4D229B8E864}" name="Column7980"/>
    <tableColumn id="8000" xr3:uid="{CABA8007-D8FF-9E4D-8797-51CE94DB28A0}" name="Column7981"/>
    <tableColumn id="8001" xr3:uid="{0EE8B317-65CF-B540-944D-ACCCC9953EDF}" name="Column7982"/>
    <tableColumn id="8002" xr3:uid="{0704293B-CC81-FA4A-BD2F-E91A2DA88C04}" name="Column7983"/>
    <tableColumn id="8003" xr3:uid="{BAB70B6F-B797-6048-864F-6DAFC691A7C1}" name="Column7984"/>
    <tableColumn id="8004" xr3:uid="{8D85A5EC-028E-544D-9CA5-4CB6471FEBBC}" name="Column7985"/>
    <tableColumn id="8005" xr3:uid="{3F0FBF06-1F45-8E42-8013-30D0D81FAAAC}" name="Column7986"/>
    <tableColumn id="8006" xr3:uid="{198E0F4F-5EC9-BF4D-851E-96A002DCAA22}" name="Column7987"/>
    <tableColumn id="8007" xr3:uid="{62804CFC-04EC-424D-94D1-440FFA3C67F1}" name="Column7988"/>
    <tableColumn id="8008" xr3:uid="{70B267D7-C6E5-9D44-A602-036871914004}" name="Column7989"/>
    <tableColumn id="8009" xr3:uid="{231E83D4-B817-454E-A23D-426B05BD7B7B}" name="Column7990"/>
    <tableColumn id="8010" xr3:uid="{AFCB8C68-73A7-CA48-9523-A9B5CBA69EF0}" name="Column7991"/>
    <tableColumn id="8011" xr3:uid="{E996B590-C6A8-7342-B4D5-6872DEF3899B}" name="Column7992"/>
    <tableColumn id="8012" xr3:uid="{DECADFF2-2222-FC4A-9EEA-F1379BF67D57}" name="Column7993"/>
    <tableColumn id="8013" xr3:uid="{8F532919-9883-C144-B310-91F3A53E9267}" name="Column7994"/>
    <tableColumn id="8014" xr3:uid="{40CA99AF-F46E-184F-9D99-C3F3B6F97565}" name="Column7995"/>
    <tableColumn id="8015" xr3:uid="{2EB982BF-601D-4444-9EBC-4751395D3318}" name="Column7996"/>
    <tableColumn id="8016" xr3:uid="{7FE92FB8-0DCB-6946-AE94-D992B19014BC}" name="Column7997"/>
    <tableColumn id="8017" xr3:uid="{A339EF2B-16C1-4C4E-80E8-163887C683F7}" name="Column7998"/>
    <tableColumn id="8018" xr3:uid="{73654887-B996-6641-A1E1-8FD201B99276}" name="Column7999"/>
    <tableColumn id="8019" xr3:uid="{ECFB30A5-CA84-844C-85E6-1C47FCA097E4}" name="Column8000"/>
    <tableColumn id="8020" xr3:uid="{C238A1F4-BB43-F74B-BC39-6D06CD9CF0A0}" name="Column8001"/>
    <tableColumn id="8021" xr3:uid="{D1792A3E-B942-124A-AB39-9D7574AB4C8C}" name="Column8002"/>
    <tableColumn id="8022" xr3:uid="{94821F61-294F-5E47-9709-1D8562B15EDB}" name="Column8003"/>
    <tableColumn id="8023" xr3:uid="{24CA5EC1-EF6F-7D49-AEFC-7911F8832ADF}" name="Column8004"/>
    <tableColumn id="8024" xr3:uid="{DDAF13EC-9377-E747-8195-093A087907A6}" name="Column8005"/>
    <tableColumn id="8025" xr3:uid="{5584428D-465C-B740-B914-8734B860850A}" name="Column8006"/>
    <tableColumn id="8026" xr3:uid="{7B19F4CA-D428-7D45-A32A-BB1AF810E2D2}" name="Column8007"/>
    <tableColumn id="8027" xr3:uid="{799162CD-049C-1A4F-AA2B-4128E263FD8A}" name="Column8008"/>
    <tableColumn id="8028" xr3:uid="{3311617F-9B88-D843-AF11-08A6B7C5BC86}" name="Column8009"/>
    <tableColumn id="8029" xr3:uid="{DEAED4D8-9E2C-9D45-80B0-7A58BD7A5F13}" name="Column8010"/>
    <tableColumn id="8030" xr3:uid="{BE600123-0D20-3D43-9BB1-CB684EE47A2E}" name="Column8011"/>
    <tableColumn id="8031" xr3:uid="{5F8DD74F-49FC-E246-AD51-38E0995B62F5}" name="Column8012"/>
    <tableColumn id="8032" xr3:uid="{F3A8398B-7549-AF4C-9355-1928EAE8C1B0}" name="Column8013"/>
    <tableColumn id="8033" xr3:uid="{A64809B0-4211-4447-BA22-973E106B082B}" name="Column8014"/>
    <tableColumn id="8034" xr3:uid="{970CEBBB-86D9-5D45-9459-31E6D5460233}" name="Column8015"/>
    <tableColumn id="8035" xr3:uid="{1BE6E976-C0A6-5F4A-81F0-F9F44F5439B9}" name="Column8016"/>
    <tableColumn id="8036" xr3:uid="{000AC250-8687-014F-B78D-1FAF3873168A}" name="Column8017"/>
    <tableColumn id="8037" xr3:uid="{58755C44-A284-B44B-B51B-18CADCD924F8}" name="Column8018"/>
    <tableColumn id="8038" xr3:uid="{9E57E911-0BED-DC4E-A0F7-24444AD0148C}" name="Column8019"/>
    <tableColumn id="8039" xr3:uid="{B1B3DF6E-4F5D-494E-9F3A-16FD5BDD70CB}" name="Column8020"/>
    <tableColumn id="8040" xr3:uid="{E4F80B7E-16A1-2A48-9EFD-265C3D5993F7}" name="Column8021"/>
    <tableColumn id="8041" xr3:uid="{B774249D-EC9C-9748-949F-3B1A38B9D7C5}" name="Column8022"/>
    <tableColumn id="8042" xr3:uid="{17E8F4DA-6EFB-5941-9308-3269D2824352}" name="Column8023"/>
    <tableColumn id="8043" xr3:uid="{D5B4C2D8-A262-2542-B9F3-9BE15091AAD5}" name="Column8024"/>
    <tableColumn id="8044" xr3:uid="{102063A6-21CE-E74B-B55E-FEB27EF794AC}" name="Column8025"/>
    <tableColumn id="8045" xr3:uid="{2121F928-EA93-7247-B7C9-4F118A80841C}" name="Column8026"/>
    <tableColumn id="8046" xr3:uid="{14993989-FECD-474C-A0D7-B16DEC831DA8}" name="Column8027"/>
    <tableColumn id="8047" xr3:uid="{1F57A60C-20D2-374B-A5BB-7FBE09FC4B2A}" name="Column8028"/>
    <tableColumn id="8048" xr3:uid="{490614CE-5EA3-C14D-A7D5-D60F89A0AEDB}" name="Column8029"/>
    <tableColumn id="8049" xr3:uid="{B724E0E7-3BE5-7D4B-A7CE-54A7558DBBE6}" name="Column8030"/>
    <tableColumn id="8050" xr3:uid="{3F49901B-CD29-0E4F-A08F-0814711EE03B}" name="Column8031"/>
    <tableColumn id="8051" xr3:uid="{8B40B9EA-765E-CF46-B434-F2B1621A6965}" name="Column8032"/>
    <tableColumn id="8052" xr3:uid="{7D77DFB0-D930-604D-9BB1-E23A106F2A63}" name="Column8033"/>
    <tableColumn id="8053" xr3:uid="{8DE5A26D-9FBA-4941-ACA3-02DA652E77BB}" name="Column8034"/>
    <tableColumn id="8054" xr3:uid="{376688AF-4316-B246-9262-E2B6A1626810}" name="Column8035"/>
    <tableColumn id="8055" xr3:uid="{6BC79496-DBA8-C144-90EF-C9CB944F4B69}" name="Column8036"/>
    <tableColumn id="8056" xr3:uid="{454F05BA-5A4B-3943-A871-2FC90CF2CEE8}" name="Column8037"/>
    <tableColumn id="8057" xr3:uid="{BAF37FBA-6817-864B-9984-97E79D4A794B}" name="Column8038"/>
    <tableColumn id="8058" xr3:uid="{DAE75DED-6A56-0D4A-B059-E3237F6573E4}" name="Column8039"/>
    <tableColumn id="8059" xr3:uid="{58B72611-3011-3542-B71D-E130F27C9FDD}" name="Column8040"/>
    <tableColumn id="8060" xr3:uid="{B9BDE795-A971-624C-ABCB-491F8E8BC0BC}" name="Column8041"/>
    <tableColumn id="8061" xr3:uid="{C22545F4-C1BD-3B49-80BA-C89CC09ABE12}" name="Column8042"/>
    <tableColumn id="8062" xr3:uid="{D9CF2450-5274-E942-A3E2-8BF16BBBBE38}" name="Column8043"/>
    <tableColumn id="8063" xr3:uid="{D912F98B-F5A3-4841-A377-E796D436DD09}" name="Column8044"/>
    <tableColumn id="8064" xr3:uid="{05BC2FAE-6489-084C-AD84-373D85C60D45}" name="Column8045"/>
    <tableColumn id="8065" xr3:uid="{46D42B65-D0EE-FA48-A1CA-131C2D8E1659}" name="Column8046"/>
    <tableColumn id="8066" xr3:uid="{5F972D19-B54F-F54A-92AE-834B1042E492}" name="Column8047"/>
    <tableColumn id="8067" xr3:uid="{449E4760-35EB-664B-A163-FC934153CFDE}" name="Column8048"/>
    <tableColumn id="8068" xr3:uid="{FE0B6033-DACA-FA4B-9779-9C7C037DFC39}" name="Column8049"/>
    <tableColumn id="8069" xr3:uid="{7780C2BD-A4B8-B041-945B-4214887F7DD6}" name="Column8050"/>
    <tableColumn id="8070" xr3:uid="{1CFC6341-EA28-024B-A7D1-8EDEF07B06A8}" name="Column8051"/>
    <tableColumn id="8071" xr3:uid="{F193B012-95CB-7F40-83D6-62276F464097}" name="Column8052"/>
    <tableColumn id="8072" xr3:uid="{03A6448F-65C5-D349-8987-143AA5260610}" name="Column8053"/>
    <tableColumn id="8073" xr3:uid="{0AE15448-15CA-8A4C-8D58-B3FC01B68874}" name="Column8054"/>
    <tableColumn id="8074" xr3:uid="{569487E3-A9D4-F242-87EE-AEEE0C0946EE}" name="Column8055"/>
    <tableColumn id="8075" xr3:uid="{0B8FE6C1-EC93-504A-9D90-E554CD76CE07}" name="Column8056"/>
    <tableColumn id="8076" xr3:uid="{F223366C-6B25-5343-8971-C82E1DD85545}" name="Column8057"/>
    <tableColumn id="8077" xr3:uid="{BB0A66DB-E735-A14A-976E-00CE43611F79}" name="Column8058"/>
    <tableColumn id="8078" xr3:uid="{F5210254-0D4F-9C4B-8FF1-351297A97F69}" name="Column8059"/>
    <tableColumn id="8079" xr3:uid="{81FAF3A6-78DD-084B-96C8-CFD4EEC46C0A}" name="Column8060"/>
    <tableColumn id="8080" xr3:uid="{883ED04A-BFAF-354D-A5BB-14F033E4506A}" name="Column8061"/>
    <tableColumn id="8081" xr3:uid="{0ACDD8CE-E4B2-1D46-B1FD-937166EFF3C3}" name="Column8062"/>
    <tableColumn id="8082" xr3:uid="{EF18AF6F-A329-8045-83FD-59F57E848265}" name="Column8063"/>
    <tableColumn id="8083" xr3:uid="{D1A3647A-9001-3540-89B8-AC0576B1B10E}" name="Column8064"/>
    <tableColumn id="8084" xr3:uid="{75A726B4-A242-034F-B18E-F63E1D4A1863}" name="Column8065"/>
    <tableColumn id="8085" xr3:uid="{84556FEF-E4B0-7D41-8EFB-4C467C73ECC0}" name="Column8066"/>
    <tableColumn id="8086" xr3:uid="{67964B45-8ACB-CF4B-91AE-153E6C2051E7}" name="Column8067"/>
    <tableColumn id="8087" xr3:uid="{FDE4D1DE-5BD6-DD4C-AD38-EFCB3169D585}" name="Column8068"/>
    <tableColumn id="8088" xr3:uid="{BF402204-7B98-6B43-AD8F-A7F544DC3F79}" name="Column8069"/>
    <tableColumn id="8089" xr3:uid="{EB6E158E-AEA7-4F4D-A0E5-9913F87F4A2A}" name="Column8070"/>
    <tableColumn id="8090" xr3:uid="{ECF02DC7-D877-6B4F-A00A-4F1CBD4EA300}" name="Column8071"/>
    <tableColumn id="8091" xr3:uid="{A1BC9A93-A0D2-1F40-9C4E-D3740E2A8A5D}" name="Column8072"/>
    <tableColumn id="8092" xr3:uid="{CC2B809D-3F31-8546-B331-EFF64138DD92}" name="Column8073"/>
    <tableColumn id="8093" xr3:uid="{481FF57A-F136-6542-90CF-E87CBB260857}" name="Column8074"/>
    <tableColumn id="8094" xr3:uid="{37CA247A-D827-F34A-89E4-188CCBA5B3CB}" name="Column8075"/>
    <tableColumn id="8095" xr3:uid="{2EF55F55-2FBD-A647-B71B-3758756FD875}" name="Column8076"/>
    <tableColumn id="8096" xr3:uid="{9FFFAAB2-96AC-684C-BE20-6A9B98CFE88B}" name="Column8077"/>
    <tableColumn id="8097" xr3:uid="{00287808-A311-4C4E-913B-AF6AB5632F6F}" name="Column8078"/>
    <tableColumn id="8098" xr3:uid="{B99DAA22-439C-BA4C-9FC6-9F43DC80E382}" name="Column8079"/>
    <tableColumn id="8099" xr3:uid="{17E827B9-B7A1-1B41-AC2D-DFACE04E4021}" name="Column8080"/>
    <tableColumn id="8100" xr3:uid="{EF2CA04B-1298-A445-BD8F-9F6D518C6F45}" name="Column8081"/>
    <tableColumn id="8101" xr3:uid="{C45ADB32-BD93-8F41-BB3B-75102F39B6F3}" name="Column8082"/>
    <tableColumn id="8102" xr3:uid="{0E635701-BE4B-704C-9619-B81130443148}" name="Column8083"/>
    <tableColumn id="8103" xr3:uid="{36C23C80-8FF3-C047-9518-B2B3A628905D}" name="Column8084"/>
    <tableColumn id="8104" xr3:uid="{47C55890-219F-E549-8165-CB9F6BA6860F}" name="Column8085"/>
    <tableColumn id="8105" xr3:uid="{B6AF00B2-A507-4940-82BB-21440E69ABF0}" name="Column8086"/>
    <tableColumn id="8106" xr3:uid="{98BB45CC-FE3B-034F-B871-6003D37D38FA}" name="Column8087"/>
    <tableColumn id="8107" xr3:uid="{CE6674CB-B48A-1F48-A923-148894936160}" name="Column8088"/>
    <tableColumn id="8108" xr3:uid="{23E6508A-66A6-1647-85E4-27850A49E8A6}" name="Column8089"/>
    <tableColumn id="8109" xr3:uid="{273EBAF1-BB95-2542-ABF1-981A66808D51}" name="Column8090"/>
    <tableColumn id="8110" xr3:uid="{F112241B-5F30-C142-9DB2-E0DBEFA977BD}" name="Column8091"/>
    <tableColumn id="8111" xr3:uid="{383743E6-DB98-884E-8F87-C1AF41800CC0}" name="Column8092"/>
    <tableColumn id="8112" xr3:uid="{9A9F4AE8-56FF-304E-A960-2CCC36817640}" name="Column8093"/>
    <tableColumn id="8113" xr3:uid="{8119542A-54E0-4843-9C60-254644ADF3FE}" name="Column8094"/>
    <tableColumn id="8114" xr3:uid="{3DE29085-D056-F94E-BCE2-23E54D005D94}" name="Column8095"/>
    <tableColumn id="8115" xr3:uid="{612873A4-46B3-BE48-BDB4-8A97A4F936CD}" name="Column8096"/>
    <tableColumn id="8116" xr3:uid="{6F5B54E8-36BF-DB40-B2F4-1AB95C9F7A15}" name="Column8097"/>
    <tableColumn id="8117" xr3:uid="{4381B899-9961-9048-A6B7-FC71D58FAD3C}" name="Column8098"/>
    <tableColumn id="8118" xr3:uid="{77C7A902-56D3-8B44-8882-7E1AB70E56C5}" name="Column8099"/>
    <tableColumn id="8119" xr3:uid="{5E0E1D1C-2FE8-5340-A6C8-A69CCFE43B38}" name="Column8100"/>
    <tableColumn id="8120" xr3:uid="{83085456-00F9-624B-898E-27F72BE621F3}" name="Column8101"/>
    <tableColumn id="8121" xr3:uid="{FDAFD40E-E66B-F045-A7A5-B8AC40689BAE}" name="Column8102"/>
    <tableColumn id="8122" xr3:uid="{F8D274B6-06B5-F045-AF02-77B38612C055}" name="Column8103"/>
    <tableColumn id="8123" xr3:uid="{E3B17166-1531-8942-97A6-5DE59DD3783E}" name="Column8104"/>
    <tableColumn id="8124" xr3:uid="{CB12D680-A5BA-8445-9E6A-30772FD78869}" name="Column8105"/>
    <tableColumn id="8125" xr3:uid="{F52A0ADC-66CF-044E-A645-64421C6B596B}" name="Column8106"/>
    <tableColumn id="8126" xr3:uid="{E6512776-423D-EE4A-AA76-8DB318EFB2F5}" name="Column8107"/>
    <tableColumn id="8127" xr3:uid="{AA5E5666-75F0-5442-9571-AC5D59EA5022}" name="Column8108"/>
    <tableColumn id="8128" xr3:uid="{FB14E0C4-B721-5940-8B3B-8540EE83E139}" name="Column8109"/>
    <tableColumn id="8129" xr3:uid="{A79CC9D9-8E99-8241-AA60-C9E0E98090AB}" name="Column8110"/>
    <tableColumn id="8130" xr3:uid="{5ABD83AD-C5A7-3B43-9FED-6FB2E1D74EB0}" name="Column8111"/>
    <tableColumn id="8131" xr3:uid="{B8B9A565-B61E-0F4B-A4DE-9023ADC43983}" name="Column8112"/>
    <tableColumn id="8132" xr3:uid="{E95E4DC4-CBB7-794F-B602-DC2105D6D30B}" name="Column8113"/>
    <tableColumn id="8133" xr3:uid="{4243F0F3-644E-0A4D-9568-C95F3F505BB5}" name="Column8114"/>
    <tableColumn id="8134" xr3:uid="{82F4AF3A-B8B8-4A49-95DB-079EABAD801A}" name="Column8115"/>
    <tableColumn id="8135" xr3:uid="{1A8BF1C1-97F7-2040-B16D-A9606D10DBA8}" name="Column8116"/>
    <tableColumn id="8136" xr3:uid="{8CD12538-BA4E-7948-917D-1637F054745F}" name="Column8117"/>
    <tableColumn id="8137" xr3:uid="{0BB254CA-42E7-1448-87E4-6D9ED97AD5CF}" name="Column8118"/>
    <tableColumn id="8138" xr3:uid="{5410E8A0-C1FF-7345-A6FE-D14C9EFC9573}" name="Column8119"/>
    <tableColumn id="8139" xr3:uid="{4FCB3DD9-E1D7-D34D-9388-CE10FD4918BB}" name="Column8120"/>
    <tableColumn id="8140" xr3:uid="{32F009EB-11C7-D244-8A95-DFA0031B920C}" name="Column8121"/>
    <tableColumn id="8141" xr3:uid="{56FD18B4-000F-354B-9F18-6B59911CE6FE}" name="Column8122"/>
    <tableColumn id="8142" xr3:uid="{464A5ABB-9507-E843-B577-98B81304A55F}" name="Column8123"/>
    <tableColumn id="8143" xr3:uid="{776EB098-7452-AF45-A904-A28853C651CA}" name="Column8124"/>
    <tableColumn id="8144" xr3:uid="{21BB061A-DDD8-BD4F-8616-6E0FD7FDEB65}" name="Column8125"/>
    <tableColumn id="8145" xr3:uid="{B703F037-CB39-F54D-B53F-DBFC2A57AB63}" name="Column8126"/>
    <tableColumn id="8146" xr3:uid="{6AE6646F-61D2-5E49-8458-9520EA74719A}" name="Column8127"/>
    <tableColumn id="8147" xr3:uid="{7ED8FA0D-19FC-C147-87CC-BA3270283D78}" name="Column8128"/>
    <tableColumn id="8148" xr3:uid="{957BC5E4-DCD1-A549-A076-364B1E97B3AC}" name="Column8129"/>
    <tableColumn id="8149" xr3:uid="{E0321DB8-AD1B-F24A-A3DA-E905E7CC7CFE}" name="Column8130"/>
    <tableColumn id="8150" xr3:uid="{D5450E44-84D5-C24C-9D58-6033344D1AF8}" name="Column8131"/>
    <tableColumn id="8151" xr3:uid="{0E671F4E-2D37-2143-8A77-AE4E138528B6}" name="Column8132"/>
    <tableColumn id="8152" xr3:uid="{10DD89AC-BC47-9D44-A46E-63532012B519}" name="Column8133"/>
    <tableColumn id="8153" xr3:uid="{D8ABC3D5-1FC9-7442-AE81-2EC65E5393F9}" name="Column8134"/>
    <tableColumn id="8154" xr3:uid="{CC5D0BDF-22B8-3C47-BE5D-9BD4BCA9D265}" name="Column8135"/>
    <tableColumn id="8155" xr3:uid="{6D1138BB-29B3-B149-8716-97A4A3DCD770}" name="Column8136"/>
    <tableColumn id="8156" xr3:uid="{4DBEBD4C-1E7D-D340-9DDC-46D732A739A7}" name="Column8137"/>
    <tableColumn id="8157" xr3:uid="{98989DF0-596F-1440-B1D6-449E78604DC5}" name="Column8138"/>
    <tableColumn id="8158" xr3:uid="{DAAD88A1-5DE2-BA48-A288-530418AA897D}" name="Column8139"/>
    <tableColumn id="8159" xr3:uid="{A6A2F6C5-EB9C-4F48-BB5C-369B8BBF9874}" name="Column8140"/>
    <tableColumn id="8160" xr3:uid="{6517E8DC-B32F-4B49-A039-CC8D3FA3CC21}" name="Column8141"/>
    <tableColumn id="8161" xr3:uid="{A947E998-A352-4F40-8117-6CB54B0F5336}" name="Column8142"/>
    <tableColumn id="8162" xr3:uid="{6D8BDD6D-B340-694C-B44C-626B2686B892}" name="Column8143"/>
    <tableColumn id="8163" xr3:uid="{8ECA5695-AFEE-EA43-BFBB-5FEFA55E03EC}" name="Column8144"/>
    <tableColumn id="8164" xr3:uid="{3DCB8F33-4D50-FB42-8A8F-30EA24FD7396}" name="Column8145"/>
    <tableColumn id="8165" xr3:uid="{78B5C5AE-1ACF-ED40-A028-E43FD20F0EF2}" name="Column8146"/>
    <tableColumn id="8166" xr3:uid="{C398ABCB-FE59-BB40-918A-C1E01BB2F445}" name="Column8147"/>
    <tableColumn id="8167" xr3:uid="{174C91FE-4C1C-BD4A-B27E-4D02BC39F4BF}" name="Column8148"/>
    <tableColumn id="8168" xr3:uid="{52CB2A7A-3894-2D40-975A-9DF375234E5A}" name="Column8149"/>
    <tableColumn id="8169" xr3:uid="{753E9840-9048-5648-A6B9-04FCC4B2B37D}" name="Column8150"/>
    <tableColumn id="8170" xr3:uid="{C4151A20-3F96-EE43-BA0A-69BE433E4574}" name="Column8151"/>
    <tableColumn id="8171" xr3:uid="{B9A86DBD-90E3-9141-B610-4F33D89B2582}" name="Column8152"/>
    <tableColumn id="8172" xr3:uid="{713FA71C-749A-3D40-944A-F19D6C1A4FFC}" name="Column8153"/>
    <tableColumn id="8173" xr3:uid="{A45AE964-0507-8049-9840-FEABD98C6E6C}" name="Column8154"/>
    <tableColumn id="8174" xr3:uid="{C5A317E6-9E78-A34A-AAB9-4CFAB9640C88}" name="Column8155"/>
    <tableColumn id="8175" xr3:uid="{34957441-550B-3147-A467-B900969E125B}" name="Column8156"/>
    <tableColumn id="8176" xr3:uid="{FA66AD0D-4BF7-8743-B1A5-E7DB1CD4B4AD}" name="Column8157"/>
    <tableColumn id="8177" xr3:uid="{799F9B73-DBD2-BB43-BB7C-D7397393CFA6}" name="Column8158"/>
    <tableColumn id="8178" xr3:uid="{8DE3E407-B5B6-B644-B31F-D549ED0E97EB}" name="Column8159"/>
    <tableColumn id="8179" xr3:uid="{D105097F-3A4B-EA41-ACDF-E94C3FDABF81}" name="Column8160"/>
    <tableColumn id="8180" xr3:uid="{55330258-E212-F14E-817F-D25ED8229558}" name="Column8161"/>
    <tableColumn id="8181" xr3:uid="{A7C153F2-7A2A-DC4F-8382-F95EB2B35ABF}" name="Column8162"/>
    <tableColumn id="8182" xr3:uid="{8678E20E-C4B8-5C45-804A-29DB6D085E59}" name="Column8163"/>
    <tableColumn id="8183" xr3:uid="{30011D87-84B1-AF44-B174-8D0A2F3550C0}" name="Column8164"/>
    <tableColumn id="8184" xr3:uid="{864F24AB-1165-E248-827B-87D62C5B46BD}" name="Column8165"/>
    <tableColumn id="8185" xr3:uid="{35DA1E5A-0D7F-1241-99E8-7A8530E26F25}" name="Column8166"/>
    <tableColumn id="8186" xr3:uid="{6E9AA1CE-0D2D-A144-900F-A46B19C966B9}" name="Column8167"/>
    <tableColumn id="8187" xr3:uid="{5EC320B3-9284-534C-A69C-BE5F2717AE2B}" name="Column8168"/>
    <tableColumn id="8188" xr3:uid="{F502CCAE-867A-7A46-BB70-E28C56C99CF8}" name="Column8169"/>
    <tableColumn id="8189" xr3:uid="{F618D505-ECC0-5B42-9D43-50621CE83AAD}" name="Column8170"/>
    <tableColumn id="8190" xr3:uid="{18504757-618A-4746-A247-8BC252C8AB0B}" name="Column8171"/>
    <tableColumn id="8191" xr3:uid="{59C8C2F2-A245-FB42-A41B-1C7CB731002A}" name="Column8172"/>
    <tableColumn id="8192" xr3:uid="{9DCB629F-2A59-1948-B289-37D112286D7C}" name="Column8173"/>
    <tableColumn id="8193" xr3:uid="{7599F255-581D-3F40-9D5B-051D23520836}" name="Column8174"/>
    <tableColumn id="8194" xr3:uid="{5B3CD212-634C-8F4A-B7D3-C06357E87F21}" name="Column8175"/>
    <tableColumn id="8195" xr3:uid="{0F1F1767-073E-ED4D-AA38-2D5ECCBDEE16}" name="Column8176"/>
    <tableColumn id="8196" xr3:uid="{510E1B5F-ED0E-1D4F-8348-6CEF309D5019}" name="Column8177"/>
    <tableColumn id="8197" xr3:uid="{9A7799AC-5D2B-2E42-A654-59A572183C00}" name="Column8178"/>
    <tableColumn id="8198" xr3:uid="{D0420A1A-A799-0A4E-B178-6D9319E23671}" name="Column8179"/>
    <tableColumn id="8199" xr3:uid="{AC83A081-A1C3-1047-A0FF-57DDB16FC510}" name="Column8180"/>
    <tableColumn id="8200" xr3:uid="{F6C4D08E-DC07-F748-93B0-4BFD886E4207}" name="Column8181"/>
    <tableColumn id="8201" xr3:uid="{34F4C243-A734-B24D-8E21-FEF9CF068D1F}" name="Column8182"/>
    <tableColumn id="8202" xr3:uid="{ACA12463-5D28-6340-8E92-BE650A2DCC40}" name="Column8183"/>
    <tableColumn id="8203" xr3:uid="{623B4580-6EC7-FF4B-BB32-E46A8416DC6D}" name="Column8184"/>
    <tableColumn id="8204" xr3:uid="{9585362B-19EC-4344-81EB-BA8056C48C78}" name="Column8185"/>
    <tableColumn id="8205" xr3:uid="{796A8874-45D7-2F44-B27B-591888FFE69C}" name="Column8186"/>
    <tableColumn id="8206" xr3:uid="{08919755-C5FD-D94B-B9D4-07BFBA3914E5}" name="Column8187"/>
    <tableColumn id="8207" xr3:uid="{498141C7-4DAC-5341-B7B3-24EBA7D74B46}" name="Column8188"/>
    <tableColumn id="8208" xr3:uid="{51A76096-2CF9-A94E-AF6A-4347EDEE5981}" name="Column8189"/>
    <tableColumn id="8209" xr3:uid="{723DF9DF-22E8-7648-9965-A90D5AE2EB90}" name="Column8190"/>
    <tableColumn id="8210" xr3:uid="{936B75AF-153E-5940-B651-191D9B52DF1A}" name="Column8191"/>
    <tableColumn id="8211" xr3:uid="{465A01C3-AFE2-AC40-842E-3AADEC03038E}" name="Column8192"/>
    <tableColumn id="8212" xr3:uid="{B7BA12B3-FE52-2A4B-B09A-3945BAB89F95}" name="Column8193"/>
    <tableColumn id="8213" xr3:uid="{394CC5F9-8E7C-4149-A9F7-88844D796FFF}" name="Column8194"/>
    <tableColumn id="8214" xr3:uid="{145AAE3D-1A40-FC47-827B-DF8C645B11F4}" name="Column8195"/>
    <tableColumn id="8215" xr3:uid="{F43AFD1F-165F-7241-A16C-0A8EB38E1642}" name="Column8196"/>
    <tableColumn id="8216" xr3:uid="{4D7E8026-A785-8145-9CCF-BD546622536E}" name="Column8197"/>
    <tableColumn id="8217" xr3:uid="{AC3441BC-FE22-1949-B201-A8B3BBC71415}" name="Column8198"/>
    <tableColumn id="8218" xr3:uid="{7AC72D80-1881-3742-AAF3-E6FB92880891}" name="Column8199"/>
    <tableColumn id="8219" xr3:uid="{9DDBC2B8-9F16-194E-BBCE-0F9CC0CE347F}" name="Column8200"/>
    <tableColumn id="8220" xr3:uid="{FF20B321-484C-2A47-91D1-DF186BC716F1}" name="Column8201"/>
    <tableColumn id="8221" xr3:uid="{3DB05131-C341-8D4F-BC93-A8D934DA6954}" name="Column8202"/>
    <tableColumn id="8222" xr3:uid="{FF564528-4973-6548-9962-597A2DD5E6A6}" name="Column8203"/>
    <tableColumn id="8223" xr3:uid="{D1A4AAD6-6EB4-E641-8EB8-58EF748AF2E9}" name="Column8204"/>
    <tableColumn id="8224" xr3:uid="{E2A80A5A-6E3A-8E47-8DC2-27E82E77838B}" name="Column8205"/>
    <tableColumn id="8225" xr3:uid="{D978B313-756B-1F43-B10D-157886E6F76E}" name="Column8206"/>
    <tableColumn id="8226" xr3:uid="{FBFBC5D0-FA24-214C-9A48-43681610916B}" name="Column8207"/>
    <tableColumn id="8227" xr3:uid="{E7838EFF-A71B-0744-A86E-886F9EEC3FB3}" name="Column8208"/>
    <tableColumn id="8228" xr3:uid="{47FE823B-9E2C-0C4D-B63F-A08A6DD959E6}" name="Column8209"/>
    <tableColumn id="8229" xr3:uid="{D0B4678A-1383-0649-9FE3-6B300EC0CE48}" name="Column8210"/>
    <tableColumn id="8230" xr3:uid="{389F5095-C6C8-824C-8168-302183176217}" name="Column8211"/>
    <tableColumn id="8231" xr3:uid="{83CF9279-321F-4B42-90F3-37EA2627C880}" name="Column8212"/>
    <tableColumn id="8232" xr3:uid="{C0EA2CC5-C644-D843-85B9-F0D2562CE15E}" name="Column8213"/>
    <tableColumn id="8233" xr3:uid="{DC7FE2B4-D77B-7049-BCB2-671802983D6D}" name="Column8214"/>
    <tableColumn id="8234" xr3:uid="{FD8B9689-E676-7940-AD11-DB85CA7FDA1B}" name="Column8215"/>
    <tableColumn id="8235" xr3:uid="{BC1254F1-A824-8F4F-930B-1F52F90BB36E}" name="Column8216"/>
    <tableColumn id="8236" xr3:uid="{8401FF3C-B854-FD4D-AE6F-FA64DCFB1128}" name="Column8217"/>
    <tableColumn id="8237" xr3:uid="{AE4BEAFD-922F-734B-A34B-CC73EE375674}" name="Column8218"/>
    <tableColumn id="8238" xr3:uid="{10237E11-C5A2-4646-8F21-F9A9B0753B85}" name="Column8219"/>
    <tableColumn id="8239" xr3:uid="{0586C2A9-0EFC-054A-A0B2-34662B721403}" name="Column8220"/>
    <tableColumn id="8240" xr3:uid="{D32E0586-7F5F-8246-AE14-00D62DC96A2B}" name="Column8221"/>
    <tableColumn id="8241" xr3:uid="{233F4292-9E70-034E-A701-47651EB762CD}" name="Column8222"/>
    <tableColumn id="8242" xr3:uid="{F37ADAD2-3BDF-9D4F-B12D-D680053AC12F}" name="Column8223"/>
    <tableColumn id="8243" xr3:uid="{73956612-24F8-9640-8A14-FB04D90C899B}" name="Column8224"/>
    <tableColumn id="8244" xr3:uid="{DD23286B-AFD3-5A45-A91E-A3C839C55DDB}" name="Column8225"/>
    <tableColumn id="8245" xr3:uid="{E698CAD2-8AA8-844F-B361-F809EAF5B530}" name="Column8226"/>
    <tableColumn id="8246" xr3:uid="{A4A8F8F8-AC4E-764C-9C72-ED90FBF1C39B}" name="Column8227"/>
    <tableColumn id="8247" xr3:uid="{F03CA33D-9657-1042-B663-F93FCA3EF9E6}" name="Column8228"/>
    <tableColumn id="8248" xr3:uid="{55CEAD68-6A3B-0049-9C8F-989566CA8835}" name="Column8229"/>
    <tableColumn id="8249" xr3:uid="{69A19246-5910-A34B-8767-5EA2F842CF19}" name="Column8230"/>
    <tableColumn id="8250" xr3:uid="{3FE0B978-9A78-8D4E-A342-AF464432348F}" name="Column8231"/>
    <tableColumn id="8251" xr3:uid="{91F5A649-747B-9547-86AF-B831CB96C992}" name="Column8232"/>
    <tableColumn id="8252" xr3:uid="{FCDEFC68-9A2A-8B45-9F54-AA298ECC313B}" name="Column8233"/>
    <tableColumn id="8253" xr3:uid="{FFDBAFFF-4484-0241-9956-D8080EE9F38E}" name="Column8234"/>
    <tableColumn id="8254" xr3:uid="{6248974C-6693-384D-AEC8-94719E5C9CB5}" name="Column8235"/>
    <tableColumn id="8255" xr3:uid="{56302B21-C354-AB4B-AD2D-497E664B7437}" name="Column8236"/>
    <tableColumn id="8256" xr3:uid="{7DD7BE46-D9E4-3B48-B905-C3F1AF2D8E46}" name="Column8237"/>
    <tableColumn id="8257" xr3:uid="{3654517E-4405-394B-8124-BC306F46CB82}" name="Column8238"/>
    <tableColumn id="8258" xr3:uid="{6D00B982-2BDC-D04D-A3C3-C5CF55928226}" name="Column8239"/>
    <tableColumn id="8259" xr3:uid="{54D7F361-2AC1-E942-A03A-8E06B6D3AAA8}" name="Column8240"/>
    <tableColumn id="8260" xr3:uid="{5E743275-149C-5943-A611-6F44848BC40B}" name="Column8241"/>
    <tableColumn id="8261" xr3:uid="{7218A2E5-2674-D443-A5B5-2A4566034637}" name="Column8242"/>
    <tableColumn id="8262" xr3:uid="{92D7A9F3-48A3-C548-9CF2-A3FD39D1F926}" name="Column8243"/>
    <tableColumn id="8263" xr3:uid="{1B9DA635-8BA3-DB44-8CE1-549ED609DDB8}" name="Column8244"/>
    <tableColumn id="8264" xr3:uid="{D6C04BEA-B1BE-E14B-B961-887573A217BA}" name="Column8245"/>
    <tableColumn id="8265" xr3:uid="{80FC4C47-7A59-8643-843E-07AB08D96A1F}" name="Column8246"/>
    <tableColumn id="8266" xr3:uid="{646593B1-C079-9342-9C3B-08E35D67F29E}" name="Column8247"/>
    <tableColumn id="8267" xr3:uid="{172FE8DB-B4BA-7746-A7E3-7B620C81FC6C}" name="Column8248"/>
    <tableColumn id="8268" xr3:uid="{B0EE918E-C1E6-7544-9E3A-E6CE96449190}" name="Column8249"/>
    <tableColumn id="8269" xr3:uid="{F7EC2AF7-0DCE-FE42-A20A-2C141F359D07}" name="Column8250"/>
    <tableColumn id="8270" xr3:uid="{AB99FE71-2EA3-6C4F-89F4-3101EFED161C}" name="Column8251"/>
    <tableColumn id="8271" xr3:uid="{AF4B194A-0830-CD4D-BD46-6E278B78B25A}" name="Column8252"/>
    <tableColumn id="8272" xr3:uid="{B748B4ED-0320-FF47-AE36-90E5FA937334}" name="Column8253"/>
    <tableColumn id="8273" xr3:uid="{D989480D-FA79-E143-A17F-34C24237BA98}" name="Column8254"/>
    <tableColumn id="8274" xr3:uid="{05631F1B-D12B-BF4C-A8BF-3BFE65F8AFD8}" name="Column8255"/>
    <tableColumn id="8275" xr3:uid="{B3A04411-3F3B-8B45-B276-E07F164309B6}" name="Column8256"/>
    <tableColumn id="8276" xr3:uid="{9D26ED42-14A6-EF40-B273-FF1136E0A99B}" name="Column8257"/>
    <tableColumn id="8277" xr3:uid="{47CB25C4-7ADD-164A-B3FA-96EBCB3C8920}" name="Column8258"/>
    <tableColumn id="8278" xr3:uid="{3769BA08-FC15-AD49-8A9A-AF27127EA76A}" name="Column8259"/>
    <tableColumn id="8279" xr3:uid="{52CA2830-4588-9249-AD5E-9C8DD3AC8F93}" name="Column8260"/>
    <tableColumn id="8280" xr3:uid="{CC42858B-E215-E54C-92A0-FA0B66B32A2B}" name="Column8261"/>
    <tableColumn id="8281" xr3:uid="{D79E3E51-39C2-7047-B580-3E14BD58F286}" name="Column8262"/>
    <tableColumn id="8282" xr3:uid="{B3EA8CFD-19CF-3349-B018-E323C6AF6C50}" name="Column8263"/>
    <tableColumn id="8283" xr3:uid="{7559EBF1-39CE-5D4A-AC4B-5DEC9042DB33}" name="Column8264"/>
    <tableColumn id="8284" xr3:uid="{86A082A3-E90A-8B4A-BF76-43120C2ABDCF}" name="Column8265"/>
    <tableColumn id="8285" xr3:uid="{E786D101-0D5C-D743-9C64-86D5A77BF025}" name="Column8266"/>
    <tableColumn id="8286" xr3:uid="{F147485D-DDE7-7640-B1C3-C13A6C920AC8}" name="Column8267"/>
    <tableColumn id="8287" xr3:uid="{7D0C8367-9D43-CD44-B49F-E75D7DF260C5}" name="Column8268"/>
    <tableColumn id="8288" xr3:uid="{DA6562DB-776A-5A4F-AAB7-875F01F941A9}" name="Column8269"/>
    <tableColumn id="8289" xr3:uid="{493D06A8-4480-A545-A3E1-F801BF39E9D5}" name="Column8270"/>
    <tableColumn id="8290" xr3:uid="{A7B3C3FD-7A11-C04E-A95A-838E832FFD6F}" name="Column8271"/>
    <tableColumn id="8291" xr3:uid="{4720C347-FC58-044D-BED1-4458A2A518A8}" name="Column8272"/>
    <tableColumn id="8292" xr3:uid="{EB3DA427-3A56-D642-B05F-F03FFEB66E84}" name="Column8273"/>
    <tableColumn id="8293" xr3:uid="{3F13460C-436F-9F44-98FC-B543FED123F4}" name="Column8274"/>
    <tableColumn id="8294" xr3:uid="{2F48E9FC-0E1E-674C-AB85-EDFE624EA06A}" name="Column8275"/>
    <tableColumn id="8295" xr3:uid="{3B4591CF-0CA8-EE4F-8C4F-10D97F68C6ED}" name="Column8276"/>
    <tableColumn id="8296" xr3:uid="{CA34B319-48B6-6044-95DD-F8EE60CA5798}" name="Column8277"/>
    <tableColumn id="8297" xr3:uid="{946E7D10-55C1-4D4D-BAED-0E68DEB10085}" name="Column8278"/>
    <tableColumn id="8298" xr3:uid="{9F011F7E-A763-9C46-BA31-5A7BD4C57B42}" name="Column8279"/>
    <tableColumn id="8299" xr3:uid="{655A9EE3-7131-DB4B-82DA-225B3A3481E0}" name="Column8280"/>
    <tableColumn id="8300" xr3:uid="{12288DA4-2B19-B74E-A6DB-5720EC09FEF8}" name="Column8281"/>
    <tableColumn id="8301" xr3:uid="{61B8CE91-3655-EE4B-A093-9149D32FE745}" name="Column8282"/>
    <tableColumn id="8302" xr3:uid="{313300CC-595B-D445-ACD9-4EB1B46AFC6F}" name="Column8283"/>
    <tableColumn id="8303" xr3:uid="{6A6BCF9D-87A5-C143-8AEB-E264916A07C3}" name="Column8284"/>
    <tableColumn id="8304" xr3:uid="{1D5AAF21-8467-1346-BF7F-60174E33BCBD}" name="Column8285"/>
    <tableColumn id="8305" xr3:uid="{BDE10539-42FB-D744-ADA6-804CD5D57714}" name="Column8286"/>
    <tableColumn id="8306" xr3:uid="{6238F606-D279-424B-B8B2-C65EF60DD3C0}" name="Column8287"/>
    <tableColumn id="8307" xr3:uid="{ED23B344-FEA3-9846-90CB-930DB3E761BB}" name="Column8288"/>
    <tableColumn id="8308" xr3:uid="{EE85B5BD-3DCA-8644-A8D4-B81FD59F35A6}" name="Column8289"/>
    <tableColumn id="8309" xr3:uid="{260CD8B2-4546-4542-9F68-D6A18E983930}" name="Column8290"/>
    <tableColumn id="8310" xr3:uid="{5385C0EC-84D5-AD4E-942D-3E8AA3A383BE}" name="Column8291"/>
    <tableColumn id="8311" xr3:uid="{266812ED-388B-0740-9027-244E3EE4480A}" name="Column8292"/>
    <tableColumn id="8312" xr3:uid="{B96148DE-99C4-504E-9E54-91029D00C1BC}" name="Column8293"/>
    <tableColumn id="8313" xr3:uid="{F6AC4FB4-3378-1643-A39E-584DB6AFC124}" name="Column8294"/>
    <tableColumn id="8314" xr3:uid="{1183DE47-3CDD-4548-8AB4-4FADF1B4627C}" name="Column8295"/>
    <tableColumn id="8315" xr3:uid="{F331EC08-0AB6-864F-BA55-05E3193AF08F}" name="Column8296"/>
    <tableColumn id="8316" xr3:uid="{B714EB6B-12C3-794C-B186-215304767558}" name="Column8297"/>
    <tableColumn id="8317" xr3:uid="{94257F7A-2AF0-D844-B6D7-6B15F988006F}" name="Column8298"/>
    <tableColumn id="8318" xr3:uid="{96407880-EF88-EB4E-B46A-0EE5C7D080A1}" name="Column8299"/>
    <tableColumn id="8319" xr3:uid="{9699CECB-AC71-524E-9B32-9FA3330F08E0}" name="Column8300"/>
    <tableColumn id="8320" xr3:uid="{E582A52F-701E-8343-8FCD-921CFDAC8848}" name="Column8301"/>
    <tableColumn id="8321" xr3:uid="{E231E4AF-E676-DE44-AC61-47AF6C987308}" name="Column8302"/>
    <tableColumn id="8322" xr3:uid="{01D99071-8224-5341-865D-AA73D9B747AB}" name="Column8303"/>
    <tableColumn id="8323" xr3:uid="{AB7FB9EB-D070-2845-A70D-CD44A877B9AE}" name="Column8304"/>
    <tableColumn id="8324" xr3:uid="{4F7FD817-1A10-304F-BF11-6038B37F9AAE}" name="Column8305"/>
    <tableColumn id="8325" xr3:uid="{396B7C80-9841-4944-BE60-1B2F38C9DD34}" name="Column8306"/>
    <tableColumn id="8326" xr3:uid="{76839CC7-8DBD-8B41-B61C-0E5468D69903}" name="Column8307"/>
    <tableColumn id="8327" xr3:uid="{7F8EEBC6-21B1-3A48-A218-2BBC256FC48D}" name="Column8308"/>
    <tableColumn id="8328" xr3:uid="{C75A0078-78F3-D84B-BE76-069A2053841D}" name="Column8309"/>
    <tableColumn id="8329" xr3:uid="{E62610F9-95D6-BC48-A732-78C4D7E8C1A4}" name="Column8310"/>
    <tableColumn id="8330" xr3:uid="{9378E0F7-FAE5-8B40-ACF9-420B42369C24}" name="Column8311"/>
    <tableColumn id="8331" xr3:uid="{DE7CDFD9-C1B3-DA49-B85C-7B4B27F1948A}" name="Column8312"/>
    <tableColumn id="8332" xr3:uid="{6551BD21-3066-F844-92BE-9EA5CE47A7BE}" name="Column8313"/>
    <tableColumn id="8333" xr3:uid="{8CBB025C-02BB-EB48-B838-A5EDEA65ABAF}" name="Column8314"/>
    <tableColumn id="8334" xr3:uid="{110D03A7-A536-A447-9A5B-F5910AA7BEDC}" name="Column8315"/>
    <tableColumn id="8335" xr3:uid="{7B0308EC-2EDC-6244-A0C0-40BAE3DB179C}" name="Column8316"/>
    <tableColumn id="8336" xr3:uid="{6C41A3B4-FE35-7442-9C73-671A685CB977}" name="Column8317"/>
    <tableColumn id="8337" xr3:uid="{160531C9-B16E-684D-8CAF-EE8A4E266944}" name="Column8318"/>
    <tableColumn id="8338" xr3:uid="{0751202A-30B5-0345-BBE6-C9D5BA88C9EB}" name="Column8319"/>
    <tableColumn id="8339" xr3:uid="{22A8A836-04DD-7548-BCDF-4116AC5C6968}" name="Column8320"/>
    <tableColumn id="8340" xr3:uid="{0C8014B4-E72E-BD42-927A-C5FFCA948F4D}" name="Column8321"/>
    <tableColumn id="8341" xr3:uid="{1D67E1FA-A666-2F40-9F42-6D5266AD5ABC}" name="Column8322"/>
    <tableColumn id="8342" xr3:uid="{C684802F-85DC-F24D-A81F-C9666BC6D124}" name="Column8323"/>
    <tableColumn id="8343" xr3:uid="{0512BB6A-9697-E24B-990A-2D09B859EF96}" name="Column8324"/>
    <tableColumn id="8344" xr3:uid="{9B1A4DE2-617A-424D-9A10-449E17EDFE7A}" name="Column8325"/>
    <tableColumn id="8345" xr3:uid="{EA1F3CDD-9475-BE46-83B6-883EBBE6C8D2}" name="Column8326"/>
    <tableColumn id="8346" xr3:uid="{7B53394D-80A3-A448-8D09-E1F7C7D92726}" name="Column8327"/>
    <tableColumn id="8347" xr3:uid="{8C5712E6-521D-F743-8367-9AE803F4D6C2}" name="Column8328"/>
    <tableColumn id="8348" xr3:uid="{E7890833-71C7-BD4A-9963-517F30DAA26E}" name="Column8329"/>
    <tableColumn id="8349" xr3:uid="{A5D1EE7C-0474-124D-8FA0-767CB487D479}" name="Column8330"/>
    <tableColumn id="8350" xr3:uid="{0332D3E8-325B-F642-9008-9828EC284A84}" name="Column8331"/>
    <tableColumn id="8351" xr3:uid="{FBD361D8-4FA1-A447-9DEE-13A58B9E9668}" name="Column8332"/>
    <tableColumn id="8352" xr3:uid="{ECE00DB1-58C5-E940-BD63-DAE8F34F797E}" name="Column8333"/>
    <tableColumn id="8353" xr3:uid="{F70128C3-795B-2048-82FF-2954CFB40BAE}" name="Column8334"/>
    <tableColumn id="8354" xr3:uid="{DEFF0508-A81E-F24B-9376-A820EC0313A4}" name="Column8335"/>
    <tableColumn id="8355" xr3:uid="{CB93CDB9-66A4-A74F-9101-2DAB9AA91DDD}" name="Column8336"/>
    <tableColumn id="8356" xr3:uid="{7E0CA45B-4DC6-7E48-A89B-9D3E766ED703}" name="Column8337"/>
    <tableColumn id="8357" xr3:uid="{C09C6BAF-B05A-D348-BAB3-451EFA9EE1C7}" name="Column8338"/>
    <tableColumn id="8358" xr3:uid="{F8E7A5C9-1E43-EF40-96CB-D668B9BC4254}" name="Column8339"/>
    <tableColumn id="8359" xr3:uid="{04A03018-B512-884D-B4E8-AF461C36A537}" name="Column8340"/>
    <tableColumn id="8360" xr3:uid="{4C7FDDE2-61A1-5B4F-A025-26605AEA3E5F}" name="Column8341"/>
    <tableColumn id="8361" xr3:uid="{7036DDAF-CC76-0346-94CC-7637DAA6DB13}" name="Column8342"/>
    <tableColumn id="8362" xr3:uid="{DE1C86BA-C04E-A54B-873D-445D03AF3EFF}" name="Column8343"/>
    <tableColumn id="8363" xr3:uid="{9C244AD7-EA2F-0848-AA92-79A5B133F2AC}" name="Column8344"/>
    <tableColumn id="8364" xr3:uid="{C5713551-879F-884C-8E24-B4281066C0BB}" name="Column8345"/>
    <tableColumn id="8365" xr3:uid="{0C642709-9C8E-4849-81BE-D403CD186429}" name="Column8346"/>
    <tableColumn id="8366" xr3:uid="{85CDC28E-B63D-6D42-8E98-5D8BEDD75092}" name="Column8347"/>
    <tableColumn id="8367" xr3:uid="{35F81DD6-2282-CF47-9E39-B22ADCA41390}" name="Column8348"/>
    <tableColumn id="8368" xr3:uid="{53801F9C-A8A3-FB44-A9F9-42D61A49D175}" name="Column8349"/>
    <tableColumn id="8369" xr3:uid="{A1B8148E-DBEA-DA47-A52F-B619639300FB}" name="Column8350"/>
    <tableColumn id="8370" xr3:uid="{4A74F541-B004-6844-9B89-C134738E74B3}" name="Column8351"/>
    <tableColumn id="8371" xr3:uid="{000A03D0-FCDB-124C-99D1-9E72D206AA2D}" name="Column8352"/>
    <tableColumn id="8372" xr3:uid="{EB0AA6A5-B94D-0A4A-B2BF-F431B882B880}" name="Column8353"/>
    <tableColumn id="8373" xr3:uid="{8297D3B7-06C9-574B-8ACB-0E1D562378E0}" name="Column8354"/>
    <tableColumn id="8374" xr3:uid="{A3FDF8FE-CA94-4146-96E6-5D5BA89250B2}" name="Column8355"/>
    <tableColumn id="8375" xr3:uid="{CDE891A4-4E77-1843-932B-FF4AB868C3F2}" name="Column8356"/>
    <tableColumn id="8376" xr3:uid="{94BEBCD3-3CCD-4348-98F9-2A055FE799E0}" name="Column8357"/>
    <tableColumn id="8377" xr3:uid="{4C178A34-823F-3F4A-B617-01D49BE89716}" name="Column8358"/>
    <tableColumn id="8378" xr3:uid="{F100CA0E-A818-084C-BC6E-399BE3241454}" name="Column8359"/>
    <tableColumn id="8379" xr3:uid="{8A088F07-BA0E-B241-B3D5-5FA1EE8C6C3C}" name="Column8360"/>
    <tableColumn id="8380" xr3:uid="{2DB63207-5AA1-C04E-80D2-4A184706F971}" name="Column8361"/>
    <tableColumn id="8381" xr3:uid="{F1F8CF32-BC34-E641-9A15-A4D58CF06D45}" name="Column8362"/>
    <tableColumn id="8382" xr3:uid="{691E5387-933D-404C-B2EE-63C6DBC0026F}" name="Column8363"/>
    <tableColumn id="8383" xr3:uid="{EC68F166-D006-BD4D-A40A-53ACC008A46D}" name="Column8364"/>
    <tableColumn id="8384" xr3:uid="{7C4EF887-9987-5B49-ACE0-FD87521B0792}" name="Column8365"/>
    <tableColumn id="8385" xr3:uid="{776BFB73-7124-744D-B4D0-0DF6E2B6F38F}" name="Column8366"/>
    <tableColumn id="8386" xr3:uid="{BBB113C8-8482-4343-908E-7BB4E7DB44CD}" name="Column8367"/>
    <tableColumn id="8387" xr3:uid="{614A0681-56D1-DD47-81CD-86E1A46BC3CB}" name="Column8368"/>
    <tableColumn id="8388" xr3:uid="{49DEF550-F0CD-BE4A-A88F-6267EFA3572C}" name="Column8369"/>
    <tableColumn id="8389" xr3:uid="{4826E1C8-75F7-564A-85FA-7E7643AF21C5}" name="Column8370"/>
    <tableColumn id="8390" xr3:uid="{49CFD0B1-2438-9049-846C-42034FCC3069}" name="Column8371"/>
    <tableColumn id="8391" xr3:uid="{E6A1C47C-B14F-264A-8C6F-895EA18EFB7A}" name="Column8372"/>
    <tableColumn id="8392" xr3:uid="{B7D87456-F694-F54B-B8B2-45EF17A794ED}" name="Column8373"/>
    <tableColumn id="8393" xr3:uid="{CE768373-5A0B-DA42-BC04-E2FE9E26F019}" name="Column8374"/>
    <tableColumn id="8394" xr3:uid="{C1387A3A-57B4-BD4E-9E16-C8B90B1AA734}" name="Column8375"/>
    <tableColumn id="8395" xr3:uid="{B3B08AAE-DF3F-DD46-9E41-2DF2AA033F8D}" name="Column8376"/>
    <tableColumn id="8396" xr3:uid="{7EB9A80E-42A0-6440-A859-74CB2E1AC7D3}" name="Column8377"/>
    <tableColumn id="8397" xr3:uid="{B1CB4EF1-3CC5-DF4D-9C36-D2724FF1FC92}" name="Column8378"/>
    <tableColumn id="8398" xr3:uid="{C4B6111F-2CF5-D14C-8997-231F36E5BD6B}" name="Column8379"/>
    <tableColumn id="8399" xr3:uid="{552F6421-FECD-9C48-85AE-215625A7127B}" name="Column8380"/>
    <tableColumn id="8400" xr3:uid="{59C6B79C-C0D5-E54B-BB18-30794EA479C4}" name="Column8381"/>
    <tableColumn id="8401" xr3:uid="{6ED63C22-D88E-E046-9919-9666F38C734C}" name="Column8382"/>
    <tableColumn id="8402" xr3:uid="{50EBE432-F779-C44A-BC21-D96C93D00376}" name="Column8383"/>
    <tableColumn id="8403" xr3:uid="{A66B5236-9BFA-B145-B248-F5CEEFC1EECD}" name="Column8384"/>
    <tableColumn id="8404" xr3:uid="{6D4E875E-C464-E049-B021-704105413D20}" name="Column8385"/>
    <tableColumn id="8405" xr3:uid="{182FED13-666F-5E4A-B23B-9E6E873F6761}" name="Column8386"/>
    <tableColumn id="8406" xr3:uid="{D2EE83D9-906D-9C43-A20C-26C21CC64447}" name="Column8387"/>
    <tableColumn id="8407" xr3:uid="{86D99CA1-E7C8-D547-9E7E-0BC2B327FEE7}" name="Column8388"/>
    <tableColumn id="8408" xr3:uid="{493B786E-91BB-D541-AB84-318A996FD5FF}" name="Column8389"/>
    <tableColumn id="8409" xr3:uid="{3B6ECDF6-2363-BB41-9384-25FA021F16D0}" name="Column8390"/>
    <tableColumn id="8410" xr3:uid="{CF7039EC-BE29-A745-BE62-6B1822701963}" name="Column8391"/>
    <tableColumn id="8411" xr3:uid="{EC1710AC-1470-1642-839D-95094C3D6294}" name="Column8392"/>
    <tableColumn id="8412" xr3:uid="{4E6A0B11-0CBA-B94E-903D-53319E24E55F}" name="Column8393"/>
    <tableColumn id="8413" xr3:uid="{826237F9-3DED-3349-9BE1-542B55171ED0}" name="Column8394"/>
    <tableColumn id="8414" xr3:uid="{2EFBACDC-2C69-2348-A647-80847D1BDB16}" name="Column8395"/>
    <tableColumn id="8415" xr3:uid="{A0FF138B-8BC8-EB4F-B78F-669C3D3FC01F}" name="Column8396"/>
    <tableColumn id="8416" xr3:uid="{F5B9EA71-99C2-DD41-867A-624F11BE163B}" name="Column8397"/>
    <tableColumn id="8417" xr3:uid="{DE568B9F-8017-BD49-887A-090014F669BB}" name="Column8398"/>
    <tableColumn id="8418" xr3:uid="{B831FB22-373E-3946-AFF1-EDEE23B40AC0}" name="Column8399"/>
    <tableColumn id="8419" xr3:uid="{01796380-EE20-CF46-8017-FC40DF6B73AD}" name="Column8400"/>
    <tableColumn id="8420" xr3:uid="{10FCD09B-83A5-AB4C-9E4A-190C1743A300}" name="Column8401"/>
    <tableColumn id="8421" xr3:uid="{3265F5F4-1302-694A-A68F-3294FA16CBAB}" name="Column8402"/>
    <tableColumn id="8422" xr3:uid="{2DBB5B46-4CF6-8748-A831-7D15F4F32BC7}" name="Column8403"/>
    <tableColumn id="8423" xr3:uid="{9E993F4C-878B-3046-AF78-03CE6249EDC2}" name="Column8404"/>
    <tableColumn id="8424" xr3:uid="{9D3F5042-93C6-FB48-BFC1-97AE3B857B92}" name="Column8405"/>
    <tableColumn id="8425" xr3:uid="{4D2200BE-8AAF-484E-8455-3470301EA4DF}" name="Column8406"/>
    <tableColumn id="8426" xr3:uid="{855C364F-9594-CB47-A6CE-EA9FE4665532}" name="Column8407"/>
    <tableColumn id="8427" xr3:uid="{5156F829-78FA-0C42-9AD9-AA8B3AF7A2AB}" name="Column8408"/>
    <tableColumn id="8428" xr3:uid="{FE857F32-88E9-3B44-BF09-215E4D1EDF59}" name="Column8409"/>
    <tableColumn id="8429" xr3:uid="{B5361972-9DE4-494E-816C-E3FDBD63A801}" name="Column8410"/>
    <tableColumn id="8430" xr3:uid="{58828C47-5AB7-E349-B7AF-F22E14764F5F}" name="Column8411"/>
    <tableColumn id="8431" xr3:uid="{59BB5E54-0D3E-AE46-A0E4-C36BD4C3D82E}" name="Column8412"/>
    <tableColumn id="8432" xr3:uid="{EB9DBB82-CACB-E345-A73E-42D2A9BAA149}" name="Column8413"/>
    <tableColumn id="8433" xr3:uid="{B547A502-DEB4-5A41-8FDD-437ADAE5557C}" name="Column8414"/>
    <tableColumn id="8434" xr3:uid="{E96093E3-CCAC-4448-8884-A25E59915C5F}" name="Column8415"/>
    <tableColumn id="8435" xr3:uid="{BEF6CE04-C4A8-B84F-A558-2532598477CE}" name="Column8416"/>
    <tableColumn id="8436" xr3:uid="{5960D30C-2925-4C43-8F25-2E54C99D68A0}" name="Column8417"/>
    <tableColumn id="8437" xr3:uid="{13A521BC-B411-4542-B599-17DD2442CB98}" name="Column8418"/>
    <tableColumn id="8438" xr3:uid="{51AC050F-C4F1-B242-A940-EC2C8C35A8D3}" name="Column8419"/>
    <tableColumn id="8439" xr3:uid="{D2AF5370-CAC4-6E48-B547-86DC1C5166EF}" name="Column8420"/>
    <tableColumn id="8440" xr3:uid="{F255B1F3-2671-D34A-BAAC-EB127E7F4F7B}" name="Column8421"/>
    <tableColumn id="8441" xr3:uid="{85FAA147-825B-E34F-B1FA-29E9268F2B95}" name="Column8422"/>
    <tableColumn id="8442" xr3:uid="{E5133977-4BE3-DE46-88F9-6E05C8FEC78B}" name="Column8423"/>
    <tableColumn id="8443" xr3:uid="{A3E7E482-1CC1-934E-A216-5CC74FE807F0}" name="Column8424"/>
    <tableColumn id="8444" xr3:uid="{2DC94522-1EAC-E745-90C4-CA2E6653C1B2}" name="Column8425"/>
    <tableColumn id="8445" xr3:uid="{41FD99F9-99E2-E34D-B7FF-CD9762A1FBEE}" name="Column8426"/>
    <tableColumn id="8446" xr3:uid="{A4BE0D9D-1038-B240-A515-5B5E1DDD4670}" name="Column8427"/>
    <tableColumn id="8447" xr3:uid="{70CD49F2-D711-664E-A10B-99B71C74522B}" name="Column8428"/>
    <tableColumn id="8448" xr3:uid="{43A3738D-48D1-B647-89C9-AD8EAD7C9015}" name="Column8429"/>
    <tableColumn id="8449" xr3:uid="{1DF081FF-3C9B-E845-B4DC-F44BC8CBB2B0}" name="Column8430"/>
    <tableColumn id="8450" xr3:uid="{9D3CF308-95B8-9D45-B430-71CCAE76DB27}" name="Column8431"/>
    <tableColumn id="8451" xr3:uid="{FA28553D-7632-2F49-8F93-EB14C71FCAC6}" name="Column8432"/>
    <tableColumn id="8452" xr3:uid="{25AEDD54-7C0A-1D40-A910-66F7AD4FC450}" name="Column8433"/>
    <tableColumn id="8453" xr3:uid="{3F8930AC-257B-2F46-9809-B08E15F3906A}" name="Column8434"/>
    <tableColumn id="8454" xr3:uid="{7896F26B-B9CB-824F-B4B8-48E4CD4448D9}" name="Column8435"/>
    <tableColumn id="8455" xr3:uid="{4A66303B-2496-984A-B8D9-1CD3293A4850}" name="Column8436"/>
    <tableColumn id="8456" xr3:uid="{44727443-9BE1-B74F-94D7-EAA46019AF29}" name="Column8437"/>
    <tableColumn id="8457" xr3:uid="{90356805-5572-4243-9875-A87E94A083FE}" name="Column8438"/>
    <tableColumn id="8458" xr3:uid="{638FD03D-1682-C845-ABC3-73EE25FE3CA6}" name="Column8439"/>
    <tableColumn id="8459" xr3:uid="{05C4B6FA-7244-3E48-8C3F-895DD0BD2A25}" name="Column8440"/>
    <tableColumn id="8460" xr3:uid="{B3A53CE5-2C36-3D4B-8EDB-02F453328A00}" name="Column8441"/>
    <tableColumn id="8461" xr3:uid="{E673A8AC-3F78-AB40-914E-195DC09E5821}" name="Column8442"/>
    <tableColumn id="8462" xr3:uid="{FF7FF3A9-05F9-D348-A22F-A134C07F964C}" name="Column8443"/>
    <tableColumn id="8463" xr3:uid="{5E667D1D-D1A0-5D49-BA45-2C63481E4F29}" name="Column8444"/>
    <tableColumn id="8464" xr3:uid="{43723855-C3F2-0141-82F0-B116F7B9596B}" name="Column8445"/>
    <tableColumn id="8465" xr3:uid="{2E5725C8-8EBA-2F4A-B024-3FA47AF93EBB}" name="Column8446"/>
    <tableColumn id="8466" xr3:uid="{436E5CF4-C3A0-8A4F-9E09-82C27AC2CF90}" name="Column8447"/>
    <tableColumn id="8467" xr3:uid="{FF1845F6-CC8B-4246-8B46-606ED7D858F3}" name="Column8448"/>
    <tableColumn id="8468" xr3:uid="{CB23FB2E-5384-764E-AE60-5AAD0360C29C}" name="Column8449"/>
    <tableColumn id="8469" xr3:uid="{540BE447-0CE2-5146-B491-813F2ED1C8F0}" name="Column8450"/>
    <tableColumn id="8470" xr3:uid="{CA51BCB9-08A6-BF40-9002-1458459CE322}" name="Column8451"/>
    <tableColumn id="8471" xr3:uid="{423DEE7F-CAFF-064A-939D-7EBF6FF8D247}" name="Column8452"/>
    <tableColumn id="8472" xr3:uid="{0BF11533-41A1-5847-9618-7B950D4E1F08}" name="Column8453"/>
    <tableColumn id="8473" xr3:uid="{8314B181-9EF6-8F4E-A34A-C93A05801744}" name="Column8454"/>
    <tableColumn id="8474" xr3:uid="{4681466C-2B7F-3743-8853-2F85BE8D861B}" name="Column8455"/>
    <tableColumn id="8475" xr3:uid="{0659A95F-BF27-1647-89A3-4C9D87EABEBF}" name="Column8456"/>
    <tableColumn id="8476" xr3:uid="{FFCF765C-2CE9-6643-81D7-ACE40E433C67}" name="Column8457"/>
    <tableColumn id="8477" xr3:uid="{78AB4318-7D7E-BF4D-A3C5-9B558CE40E2F}" name="Column8458"/>
    <tableColumn id="8478" xr3:uid="{2CAD0A29-B8FB-8247-9CA6-2158F64DE6F4}" name="Column8459"/>
    <tableColumn id="8479" xr3:uid="{C41ED704-7495-2A45-B8C6-96A4E2EF4D66}" name="Column8460"/>
    <tableColumn id="8480" xr3:uid="{5A5A26AE-FC00-0142-B331-6DD97AA9354A}" name="Column8461"/>
    <tableColumn id="8481" xr3:uid="{C3A8FBE7-314A-7B41-9F24-C094AAAF1744}" name="Column8462"/>
    <tableColumn id="8482" xr3:uid="{E52B87E1-8098-0D48-85E7-D811F71C2088}" name="Column8463"/>
    <tableColumn id="8483" xr3:uid="{DF96F268-1DDD-AE41-9ABF-3C0B97E5C3BA}" name="Column8464"/>
    <tableColumn id="8484" xr3:uid="{BB4CD2B1-2406-8D4C-B66F-B200ACE25205}" name="Column8465"/>
    <tableColumn id="8485" xr3:uid="{3935CE2C-8B51-EC45-B8FA-AB3EFAA809C0}" name="Column8466"/>
    <tableColumn id="8486" xr3:uid="{E75E4D37-E50C-0B45-BD76-72E1B3017699}" name="Column8467"/>
    <tableColumn id="8487" xr3:uid="{202A5D2A-1F5C-4D4F-A2CF-B6F87B10E0CC}" name="Column8468"/>
    <tableColumn id="8488" xr3:uid="{1B0FF0A4-E65E-DC45-AE5E-5EF1A01C8DC5}" name="Column8469"/>
    <tableColumn id="8489" xr3:uid="{4E580732-A190-1B4E-9973-18EB8E47285C}" name="Column8470"/>
    <tableColumn id="8490" xr3:uid="{998969C7-82D5-4E42-8325-8D5FED014EE4}" name="Column8471"/>
    <tableColumn id="8491" xr3:uid="{9A421BD9-E02B-9841-86FD-2B5C66AF2415}" name="Column8472"/>
    <tableColumn id="8492" xr3:uid="{57284B95-18B2-FD46-B65E-D9988849C7D4}" name="Column8473"/>
    <tableColumn id="8493" xr3:uid="{F40F0F9E-D0DA-2B4D-9A7A-C79A386B6DCD}" name="Column8474"/>
    <tableColumn id="8494" xr3:uid="{D5D9C46E-65FB-F94C-9A4F-108F3CD24E77}" name="Column8475"/>
    <tableColumn id="8495" xr3:uid="{3DFB203B-10C8-E64F-BB98-324ABF06B0A0}" name="Column8476"/>
    <tableColumn id="8496" xr3:uid="{3BB4EDBD-4372-B747-AAEE-35CE0F89211B}" name="Column8477"/>
    <tableColumn id="8497" xr3:uid="{1B9C0B71-5D05-BB46-AE09-067FB5C00828}" name="Column8478"/>
    <tableColumn id="8498" xr3:uid="{0A121B17-A8CD-AC4B-8896-BA63B094E199}" name="Column8479"/>
    <tableColumn id="8499" xr3:uid="{93B8F580-025B-434E-BA75-2CB21AC2EFC6}" name="Column8480"/>
    <tableColumn id="8500" xr3:uid="{BF1D0892-C5D3-7944-82E0-70F20DBB306E}" name="Column8481"/>
    <tableColumn id="8501" xr3:uid="{4BD96975-0E77-AE4E-AAB1-1E128DB899FC}" name="Column8482"/>
    <tableColumn id="8502" xr3:uid="{7FB67F4E-F0ED-6845-87CC-D16C114D65DF}" name="Column8483"/>
    <tableColumn id="8503" xr3:uid="{B0A4009B-AFAC-A444-83E1-0027502C9062}" name="Column8484"/>
    <tableColumn id="8504" xr3:uid="{E4D2168F-457F-0147-A13E-3EE640BF4E67}" name="Column8485"/>
    <tableColumn id="8505" xr3:uid="{F7422A05-B01D-6248-B5CB-58E8D2FA098F}" name="Column8486"/>
    <tableColumn id="8506" xr3:uid="{8A1E52C8-139D-C749-9D54-42F40F2AA010}" name="Column8487"/>
    <tableColumn id="8507" xr3:uid="{7E178D9D-17E2-B34E-AD10-DBEBD2698EA6}" name="Column8488"/>
    <tableColumn id="8508" xr3:uid="{C02A5266-B1A1-F342-AB03-E94C4E5F5F98}" name="Column8489"/>
    <tableColumn id="8509" xr3:uid="{E1E6EDB7-DB1A-674A-B87D-69DBC0FA57BA}" name="Column8490"/>
    <tableColumn id="8510" xr3:uid="{7CDA7DB7-39D8-5644-9740-849FC0F0120F}" name="Column8491"/>
    <tableColumn id="8511" xr3:uid="{182C919F-32A0-BD4A-B33E-5EAC3945591E}" name="Column8492"/>
    <tableColumn id="8512" xr3:uid="{DC885FC5-EFB0-354A-92BD-996C1F2FA0BA}" name="Column8493"/>
    <tableColumn id="8513" xr3:uid="{A8735378-F65E-894A-A5CB-69BC6C306CCB}" name="Column8494"/>
    <tableColumn id="8514" xr3:uid="{E1965744-A03C-6C4A-8E91-8DC9E86C6F96}" name="Column8495"/>
    <tableColumn id="8515" xr3:uid="{9925D18E-821E-0E4C-BF00-42B8E674CE9E}" name="Column8496"/>
    <tableColumn id="8516" xr3:uid="{0C7C2E2C-AA95-3845-96CD-4C394C3E1640}" name="Column8497"/>
    <tableColumn id="8517" xr3:uid="{95855509-F469-9045-B186-8B84F0BC4BD6}" name="Column8498"/>
    <tableColumn id="8518" xr3:uid="{D941F022-FFF2-8D44-92EE-8BD9BCB8A3E8}" name="Column8499"/>
    <tableColumn id="8519" xr3:uid="{4227A96E-55DC-E047-9CB6-8FA60D7C5F7C}" name="Column8500"/>
    <tableColumn id="8520" xr3:uid="{99574F8B-0DE9-1642-8E63-56BF5C768C0B}" name="Column8501"/>
    <tableColumn id="8521" xr3:uid="{DA4FCB33-BFEF-2845-B12A-E89E82F77B18}" name="Column8502"/>
    <tableColumn id="8522" xr3:uid="{CF98A0C0-7B42-3448-BDAD-E80F66667321}" name="Column8503"/>
    <tableColumn id="8523" xr3:uid="{C42E2CD6-16D6-6A41-A355-F9FB95D11AFE}" name="Column8504"/>
    <tableColumn id="8524" xr3:uid="{4AFD7B2C-A141-AC4F-98AD-1572AE242310}" name="Column8505"/>
    <tableColumn id="8525" xr3:uid="{12394B85-3100-1F46-BE4C-82618828A74F}" name="Column8506"/>
    <tableColumn id="8526" xr3:uid="{9812A9C5-0BF8-954A-AB43-1DA54BB2056D}" name="Column8507"/>
    <tableColumn id="8527" xr3:uid="{04D396EF-51EA-6A4B-AFC1-9B25128D972C}" name="Column8508"/>
    <tableColumn id="8528" xr3:uid="{324C95A2-7E03-CF48-BC97-3EBCF313E3B5}" name="Column8509"/>
    <tableColumn id="8529" xr3:uid="{106D0489-552E-464C-A4E1-5DA61FC6B121}" name="Column8510"/>
    <tableColumn id="8530" xr3:uid="{AAC0D31C-5D71-6942-AC4A-A532D4925764}" name="Column8511"/>
    <tableColumn id="8531" xr3:uid="{F1CAB47B-A1FC-834A-937C-F39AB262F053}" name="Column8512"/>
    <tableColumn id="8532" xr3:uid="{7EDBBCEA-2941-A54C-A40C-81841C263C8F}" name="Column8513"/>
    <tableColumn id="8533" xr3:uid="{EE00F1FE-46CF-224D-B41F-1CBA2F537936}" name="Column8514"/>
    <tableColumn id="8534" xr3:uid="{24F4C1FA-D01B-AB4B-8567-BD91E085A2FB}" name="Column8515"/>
    <tableColumn id="8535" xr3:uid="{EA6F8C58-E6DE-A843-BEFA-E8C3F37F310E}" name="Column8516"/>
    <tableColumn id="8536" xr3:uid="{5C0F4548-70AC-C242-8667-21CE9B3227AD}" name="Column8517"/>
    <tableColumn id="8537" xr3:uid="{B12BD920-4AE8-944E-9C70-D1AFC89733E6}" name="Column8518"/>
    <tableColumn id="8538" xr3:uid="{CC5B07B9-0D11-5F40-ABFA-3D2C81533787}" name="Column8519"/>
    <tableColumn id="8539" xr3:uid="{5F85A6E1-6ABC-3E4F-975A-CBBB3DDC302A}" name="Column8520"/>
    <tableColumn id="8540" xr3:uid="{BE47C81E-20BE-D94D-AE4E-1DB5DDA20C8A}" name="Column8521"/>
    <tableColumn id="8541" xr3:uid="{74B7C59B-56FA-9242-BA23-6727115C59D2}" name="Column8522"/>
    <tableColumn id="8542" xr3:uid="{D3960AD8-9957-EE43-8345-013BB53359E1}" name="Column8523"/>
    <tableColumn id="8543" xr3:uid="{EAE9E16F-75C5-104B-A0C5-A54CD89F5F4C}" name="Column8524"/>
    <tableColumn id="8544" xr3:uid="{6B1DE026-D989-6343-B337-AE41F3B7248E}" name="Column8525"/>
    <tableColumn id="8545" xr3:uid="{F2212A92-AB19-B74A-AB45-8598E8696235}" name="Column8526"/>
    <tableColumn id="8546" xr3:uid="{A09B3CBF-A27F-4B41-953F-D3990DF0E9B6}" name="Column8527"/>
    <tableColumn id="8547" xr3:uid="{DDC53960-74F7-6C41-9B0A-1822AE1500A4}" name="Column8528"/>
    <tableColumn id="8548" xr3:uid="{57B22AA6-4D1A-6641-94B3-FC1BCE86CF7F}" name="Column8529"/>
    <tableColumn id="8549" xr3:uid="{87DB9721-6092-354E-B22F-CCBCABE907B5}" name="Column8530"/>
    <tableColumn id="8550" xr3:uid="{035CC18F-CE7B-6840-813C-374330ABE01A}" name="Column8531"/>
    <tableColumn id="8551" xr3:uid="{30FB5723-74C1-824A-B38B-3E40490E1212}" name="Column8532"/>
    <tableColumn id="8552" xr3:uid="{D9DD9604-F792-6945-9C9A-5DC49C75C993}" name="Column8533"/>
    <tableColumn id="8553" xr3:uid="{36D9ACF3-3928-4D46-A9E8-E5E5013C24C4}" name="Column8534"/>
    <tableColumn id="8554" xr3:uid="{3E381203-7128-CE4F-8256-2EF428EE8773}" name="Column8535"/>
    <tableColumn id="8555" xr3:uid="{38350864-5A52-A24A-AC20-7C4B9B1ADEC3}" name="Column8536"/>
    <tableColumn id="8556" xr3:uid="{D770AF46-C635-1842-A8B2-53544C97F649}" name="Column8537"/>
    <tableColumn id="8557" xr3:uid="{B956CDE2-A5CF-A948-9E22-BD32C4BEFCBB}" name="Column8538"/>
    <tableColumn id="8558" xr3:uid="{608CACA3-DE47-974E-A271-43073FEECE68}" name="Column8539"/>
    <tableColumn id="8559" xr3:uid="{141B5CDF-7A4E-5248-8A9E-8F4E4DA5BF3A}" name="Column8540"/>
    <tableColumn id="8560" xr3:uid="{3B002509-789E-F949-A8FA-AA5F8397C8B2}" name="Column8541"/>
    <tableColumn id="8561" xr3:uid="{293D6C4F-6D24-734D-8E8B-1E3ECBE07029}" name="Column8542"/>
    <tableColumn id="8562" xr3:uid="{F36DC79D-7878-874D-A517-CF2F5004835A}" name="Column8543"/>
    <tableColumn id="8563" xr3:uid="{4F622E3C-148F-A644-9B24-3384D8553DB4}" name="Column8544"/>
    <tableColumn id="8564" xr3:uid="{EF7F027F-FBC8-2744-8CAA-BEFD26D8292C}" name="Column8545"/>
    <tableColumn id="8565" xr3:uid="{89F771D9-0B06-AC41-A459-ACF005494868}" name="Column8546"/>
    <tableColumn id="8566" xr3:uid="{70ABA429-87EE-9A46-960E-4E4B9BE62E65}" name="Column8547"/>
    <tableColumn id="8567" xr3:uid="{97785394-F16A-8341-8243-A0F86868E810}" name="Column8548"/>
    <tableColumn id="8568" xr3:uid="{A03897BC-CEB3-774B-B9A4-87E9E34B6E7F}" name="Column8549"/>
    <tableColumn id="8569" xr3:uid="{2EF0C106-42F8-1A45-9823-0ED9F3357390}" name="Column8550"/>
    <tableColumn id="8570" xr3:uid="{CCFC6595-E382-944F-BCA3-F32565C067BB}" name="Column8551"/>
    <tableColumn id="8571" xr3:uid="{E9849455-7771-2744-B6EF-0B57B62893B4}" name="Column8552"/>
    <tableColumn id="8572" xr3:uid="{4E7DDA83-32AD-DA42-8B79-4F0A31F4DD5A}" name="Column8553"/>
    <tableColumn id="8573" xr3:uid="{0348042F-AE3D-7641-90AB-C6C10146D351}" name="Column8554"/>
    <tableColumn id="8574" xr3:uid="{2F74E3A5-F5F5-1346-A386-A5A1D8BA9004}" name="Column8555"/>
    <tableColumn id="8575" xr3:uid="{C8C819D7-D0DD-1243-A684-2E391CC6FA5D}" name="Column8556"/>
    <tableColumn id="8576" xr3:uid="{A0C67989-E7AD-1D44-B0E2-12F9F7D427C8}" name="Column8557"/>
    <tableColumn id="8577" xr3:uid="{69855AE9-6723-7B40-BEB1-789179DA8033}" name="Column8558"/>
    <tableColumn id="8578" xr3:uid="{B0A2F26D-9556-304F-9FF5-D29C39BDC89C}" name="Column8559"/>
    <tableColumn id="8579" xr3:uid="{49E8AED5-232E-4D43-9CD7-157173A0EDC6}" name="Column8560"/>
    <tableColumn id="8580" xr3:uid="{3C656BB0-599A-5644-8477-1D6B6C4FFB76}" name="Column8561"/>
    <tableColumn id="8581" xr3:uid="{1E0103D8-F671-1041-BCE0-B65C5583584F}" name="Column8562"/>
    <tableColumn id="8582" xr3:uid="{F647E2D4-052F-0B41-A9E8-866A6E2D2AB3}" name="Column8563"/>
    <tableColumn id="8583" xr3:uid="{4D63231B-3D81-ED4F-A211-23701477D221}" name="Column8564"/>
    <tableColumn id="8584" xr3:uid="{EB60AD31-A797-F24C-9D23-1E18847734D7}" name="Column8565"/>
    <tableColumn id="8585" xr3:uid="{1FEE1E26-5A63-594F-8E8A-9FDA70ACF2A6}" name="Column8566"/>
    <tableColumn id="8586" xr3:uid="{62CAC75D-CD6A-0E40-AAC9-E8AFDAE8B0FD}" name="Column8567"/>
    <tableColumn id="8587" xr3:uid="{C563C4D4-18F8-EB40-8F15-07668DFFC447}" name="Column8568"/>
    <tableColumn id="8588" xr3:uid="{C41ECD86-BB34-B249-9FF7-F36B228FF8CB}" name="Column8569"/>
    <tableColumn id="8589" xr3:uid="{5B75478D-4728-244A-B7DE-A225C5A7C85D}" name="Column8570"/>
    <tableColumn id="8590" xr3:uid="{12DD8D2A-4405-D146-A398-7CBD02A2B2DD}" name="Column8571"/>
    <tableColumn id="8591" xr3:uid="{AA90C8E1-6DB1-0B4A-9F8B-1854B0FEE8AC}" name="Column8572"/>
    <tableColumn id="8592" xr3:uid="{185582A0-C1E4-8F44-AA9F-3925BFEB29D8}" name="Column8573"/>
    <tableColumn id="8593" xr3:uid="{7F30D9B5-06A5-8344-887D-FB1BC9233C2F}" name="Column8574"/>
    <tableColumn id="8594" xr3:uid="{6C6801F9-66F6-7741-BBA6-A34C5452B00C}" name="Column8575"/>
    <tableColumn id="8595" xr3:uid="{FF6361CD-3A22-A541-AC5E-5A2559F537EB}" name="Column8576"/>
    <tableColumn id="8596" xr3:uid="{1127F6F0-32D5-ED4C-816F-110EA422A544}" name="Column8577"/>
    <tableColumn id="8597" xr3:uid="{EB119386-56D4-7049-823F-23DB8C3B88E3}" name="Column8578"/>
    <tableColumn id="8598" xr3:uid="{D2E3CD55-9EAB-3940-85C5-5A3514D7882A}" name="Column8579"/>
    <tableColumn id="8599" xr3:uid="{223DB03C-04C3-3F42-8AAC-9F22748016EE}" name="Column8580"/>
    <tableColumn id="8600" xr3:uid="{C89C68FD-73B5-2947-89F6-46EDA6DC6BE6}" name="Column8581"/>
    <tableColumn id="8601" xr3:uid="{47C97D46-9BB0-1745-99A3-54300F1E2E30}" name="Column8582"/>
    <tableColumn id="8602" xr3:uid="{5403B8C6-FE89-8540-93B1-BA76D8825781}" name="Column8583"/>
    <tableColumn id="8603" xr3:uid="{B576966A-AC43-5B48-989A-464DCA485DF0}" name="Column8584"/>
    <tableColumn id="8604" xr3:uid="{B19AF7F7-B1D9-394B-B5E0-803B0909A31B}" name="Column8585"/>
    <tableColumn id="8605" xr3:uid="{20D3F0B3-D85C-254A-B246-70C6B59E0FDE}" name="Column8586"/>
    <tableColumn id="8606" xr3:uid="{A0D75159-5E7F-1345-94A1-78C5AD9367EA}" name="Column8587"/>
    <tableColumn id="8607" xr3:uid="{F39DC1CE-AA94-B247-80BC-7F0F3C52FC53}" name="Column8588"/>
    <tableColumn id="8608" xr3:uid="{53A7D8BB-4F2D-474A-99AF-8AF65E6E7CEF}" name="Column8589"/>
    <tableColumn id="8609" xr3:uid="{C450687E-420C-F943-9EF4-03D550784F1F}" name="Column8590"/>
    <tableColumn id="8610" xr3:uid="{E71F6B0E-C9C2-ED4A-9456-C09C66CD2169}" name="Column8591"/>
    <tableColumn id="8611" xr3:uid="{24B42D61-B16B-B54D-8A72-AEB29B679978}" name="Column8592"/>
    <tableColumn id="8612" xr3:uid="{BB44C38A-2C06-274E-ADCC-43C97996DA1C}" name="Column8593"/>
    <tableColumn id="8613" xr3:uid="{A0E698B1-A9AC-C54C-9C6F-93A6409540C2}" name="Column8594"/>
    <tableColumn id="8614" xr3:uid="{1D4562CA-49F5-1043-9A3F-A502500BEB61}" name="Column8595"/>
    <tableColumn id="8615" xr3:uid="{AF7BAB87-607C-924F-9E56-5A498A374578}" name="Column8596"/>
    <tableColumn id="8616" xr3:uid="{A75F5AB1-5FAA-D246-AD00-5F2EFB0EF0A9}" name="Column8597"/>
    <tableColumn id="8617" xr3:uid="{63848A4A-6497-5946-8B88-7BA2D2941F7B}" name="Column8598"/>
    <tableColumn id="8618" xr3:uid="{715B8F6B-7985-B643-9BCC-52D0F90EB4BD}" name="Column8599"/>
    <tableColumn id="8619" xr3:uid="{8381DFCB-8ADD-EE41-82EC-493394B6A0F8}" name="Column8600"/>
    <tableColumn id="8620" xr3:uid="{9FEA6106-2765-064F-928B-E4C1BFA2E211}" name="Column8601"/>
    <tableColumn id="8621" xr3:uid="{D94088C3-0D80-C74A-958B-D16ABD730ABA}" name="Column8602"/>
    <tableColumn id="8622" xr3:uid="{ABFA719F-095D-BA45-BF97-E14B3B815382}" name="Column8603"/>
    <tableColumn id="8623" xr3:uid="{51BA55CE-C4ED-134D-B6E1-95C546101457}" name="Column8604"/>
    <tableColumn id="8624" xr3:uid="{EA7DB389-E6B2-BE42-93E6-46A411B91E04}" name="Column8605"/>
    <tableColumn id="8625" xr3:uid="{8FCE39B4-848F-7B46-B855-C8E2FC3F140D}" name="Column8606"/>
    <tableColumn id="8626" xr3:uid="{08C54B48-EA3E-8644-9E50-0778C24DE328}" name="Column8607"/>
    <tableColumn id="8627" xr3:uid="{3DFD086E-6FB6-C441-8952-962B9DE10BF9}" name="Column8608"/>
    <tableColumn id="8628" xr3:uid="{BE454010-6F08-594A-949A-AD8502F7B092}" name="Column8609"/>
    <tableColumn id="8629" xr3:uid="{AEE8151D-A343-F242-AE35-643796378552}" name="Column8610"/>
    <tableColumn id="8630" xr3:uid="{5CD16E82-9C61-B649-BF01-6889F3F0233E}" name="Column8611"/>
    <tableColumn id="8631" xr3:uid="{7FB20D49-1D67-F941-98CD-F8513F4E8F89}" name="Column8612"/>
    <tableColumn id="8632" xr3:uid="{924E636F-44B3-F848-B896-15CEB23BD822}" name="Column8613"/>
    <tableColumn id="8633" xr3:uid="{5200C096-15D3-F349-A420-58753C3C0559}" name="Column8614"/>
    <tableColumn id="8634" xr3:uid="{48BEC740-7663-8E47-A399-06DDB924168B}" name="Column8615"/>
    <tableColumn id="8635" xr3:uid="{EF9256C3-F238-7242-A97C-21B56C83FEF9}" name="Column8616"/>
    <tableColumn id="8636" xr3:uid="{FE4CB126-0753-C640-8BD1-4E75DE09385D}" name="Column8617"/>
    <tableColumn id="8637" xr3:uid="{6A0F2562-BBFC-9F41-A94A-FA8E63898DF9}" name="Column8618"/>
    <tableColumn id="8638" xr3:uid="{DE100A0F-20FA-6C45-B59F-5078D553C1BC}" name="Column8619"/>
    <tableColumn id="8639" xr3:uid="{20B0B49F-C2A3-1049-9BAA-C122824D349C}" name="Column8620"/>
    <tableColumn id="8640" xr3:uid="{C4D30331-0317-1940-B403-EE5CE8CEFCC6}" name="Column8621"/>
    <tableColumn id="8641" xr3:uid="{6CD5FE3D-1464-5B49-BC63-F404D63701AC}" name="Column8622"/>
    <tableColumn id="8642" xr3:uid="{C1FE174E-426A-4049-A3C2-EE1548E194C4}" name="Column8623"/>
    <tableColumn id="8643" xr3:uid="{7B60C5EF-BD79-9A47-A02F-DF1D8283A6B7}" name="Column8624"/>
    <tableColumn id="8644" xr3:uid="{248FC36F-32B6-834A-9EF2-7BDAD17E69EB}" name="Column8625"/>
    <tableColumn id="8645" xr3:uid="{B5A116F3-9E9C-7D49-816B-144D1392D43E}" name="Column8626"/>
    <tableColumn id="8646" xr3:uid="{08A21346-B5A6-A94F-94DF-D595B8F67E4A}" name="Column8627"/>
    <tableColumn id="8647" xr3:uid="{EB0A64D2-116A-634C-A775-E7312830C6F5}" name="Column8628"/>
    <tableColumn id="8648" xr3:uid="{9A8B1D2B-B0E2-0442-A317-C5BEC7FC86B3}" name="Column8629"/>
    <tableColumn id="8649" xr3:uid="{5F6928A5-12F8-A24E-B873-5B7A6EDF10F4}" name="Column8630"/>
    <tableColumn id="8650" xr3:uid="{92F75ED3-7C12-4A48-A5F2-6A3F8B9BC870}" name="Column8631"/>
    <tableColumn id="8651" xr3:uid="{A9FFF2F0-198A-D241-ABA7-7B566D50F061}" name="Column8632"/>
    <tableColumn id="8652" xr3:uid="{88B70D68-603D-734F-AC58-1F38939D8790}" name="Column8633"/>
    <tableColumn id="8653" xr3:uid="{1C4DDEC9-F36A-F142-83EA-AD6532F99042}" name="Column8634"/>
    <tableColumn id="8654" xr3:uid="{F329C0BE-CCE7-0141-AD92-E9B53B227049}" name="Column8635"/>
    <tableColumn id="8655" xr3:uid="{2044D5D1-9B19-1647-AAD6-C7B4E91BFA4D}" name="Column8636"/>
    <tableColumn id="8656" xr3:uid="{33F50513-C392-D14E-97F4-ABF63A4D193E}" name="Column8637"/>
    <tableColumn id="8657" xr3:uid="{AE609D14-E2B3-B64C-B2B9-9A299687F407}" name="Column8638"/>
    <tableColumn id="8658" xr3:uid="{E2991575-E8C0-B341-8366-AA1235662128}" name="Column8639"/>
    <tableColumn id="8659" xr3:uid="{D732D626-0C88-CB4C-AFFD-FF2CCE9F4372}" name="Column8640"/>
    <tableColumn id="8660" xr3:uid="{80B01166-21DC-1541-9562-EC279F3B9C42}" name="Column8641"/>
    <tableColumn id="8661" xr3:uid="{2256E0F6-3E18-394C-9C53-1FFE05E71FB5}" name="Column8642"/>
    <tableColumn id="8662" xr3:uid="{B4A625CF-7816-914A-A3AF-0E528F4B167E}" name="Column8643"/>
    <tableColumn id="8663" xr3:uid="{5F64DA96-2446-5E43-9D9D-CC733A121BC6}" name="Column8644"/>
    <tableColumn id="8664" xr3:uid="{69A8D964-0096-054D-8E3A-95A8DAAD1314}" name="Column8645"/>
    <tableColumn id="8665" xr3:uid="{620A6DC3-C8B0-B741-8074-21F16692FF6F}" name="Column8646"/>
    <tableColumn id="8666" xr3:uid="{A50C4AC6-1791-E74D-B75B-239407340721}" name="Column8647"/>
    <tableColumn id="8667" xr3:uid="{4A77DCC2-EED7-5340-BDEC-AF291B8CBF65}" name="Column8648"/>
    <tableColumn id="8668" xr3:uid="{3CCC69DD-12DB-D643-B6B1-6486C52A8F52}" name="Column8649"/>
    <tableColumn id="8669" xr3:uid="{7337E7D5-1EFD-A54B-A301-E64DB92B1007}" name="Column8650"/>
    <tableColumn id="8670" xr3:uid="{8AE4458C-2B3C-EF4A-B294-378BED1C4233}" name="Column8651"/>
    <tableColumn id="8671" xr3:uid="{53A49DCF-B54C-D54A-B06B-DDDF0D08E1C6}" name="Column8652"/>
    <tableColumn id="8672" xr3:uid="{42B48CDE-E960-5D4D-B5CB-7EF22CBFC02D}" name="Column8653"/>
    <tableColumn id="8673" xr3:uid="{8627FFDC-326E-2F40-A571-D133CC941B86}" name="Column8654"/>
    <tableColumn id="8674" xr3:uid="{53196338-46D7-8541-847E-BF08759384DE}" name="Column8655"/>
    <tableColumn id="8675" xr3:uid="{BCA0C1F8-1D88-4E4D-9DD4-2AACA2A0C2B4}" name="Column8656"/>
    <tableColumn id="8676" xr3:uid="{0B791923-DF4C-4849-8BBA-EBD1A25EE74B}" name="Column8657"/>
    <tableColumn id="8677" xr3:uid="{BA728078-D9E1-8C4E-A337-0058FAB88BF8}" name="Column8658"/>
    <tableColumn id="8678" xr3:uid="{EBCC591E-2413-4D4B-B5EB-A545B75C2877}" name="Column8659"/>
    <tableColumn id="8679" xr3:uid="{11D8F1C0-AEDF-1F4A-AA8D-FBA4FFE5979E}" name="Column8660"/>
    <tableColumn id="8680" xr3:uid="{5D04AAD2-9D62-F344-B038-64DC276DC113}" name="Column8661"/>
    <tableColumn id="8681" xr3:uid="{CA5CD47B-2E2C-BB4A-B6D1-5686212F3FD7}" name="Column8662"/>
    <tableColumn id="8682" xr3:uid="{3EEBB385-D5E2-7A48-9A58-EE71E9F1600B}" name="Column8663"/>
    <tableColumn id="8683" xr3:uid="{4C463C4D-4E90-7049-AE19-D8640E65D60E}" name="Column8664"/>
    <tableColumn id="8684" xr3:uid="{F8C959CA-04A5-7A47-871A-73F91D2D35D5}" name="Column8665"/>
    <tableColumn id="8685" xr3:uid="{AB8BE9B6-3DDE-964A-8D8B-27DD2AA7CD51}" name="Column8666"/>
    <tableColumn id="8686" xr3:uid="{B09AA07D-805B-A840-9B38-8AC94D998AA6}" name="Column8667"/>
    <tableColumn id="8687" xr3:uid="{E2A22934-3DF1-9747-9FD8-914362A266ED}" name="Column8668"/>
    <tableColumn id="8688" xr3:uid="{FCA3B0CD-B417-4441-8DAB-09D49F997DE7}" name="Column8669"/>
    <tableColumn id="8689" xr3:uid="{F3515C27-74DB-B24F-B52C-2AA24D121EB1}" name="Column8670"/>
    <tableColumn id="8690" xr3:uid="{42DE1DD7-9AB8-B047-A3A4-682CB9B5CB1B}" name="Column8671"/>
    <tableColumn id="8691" xr3:uid="{D9FBD29E-E259-A248-A125-5429BC0E554E}" name="Column8672"/>
    <tableColumn id="8692" xr3:uid="{ECFD5D26-B433-3449-BF59-3F0979AC91B0}" name="Column8673"/>
    <tableColumn id="8693" xr3:uid="{54262274-DAAA-C540-B4F0-AB799C11EC54}" name="Column8674"/>
    <tableColumn id="8694" xr3:uid="{99AEEC88-3821-D24F-B111-6EB7ADAF73B9}" name="Column8675"/>
    <tableColumn id="8695" xr3:uid="{043C592E-7FA5-4F4F-8ECB-608BBF4E1DCF}" name="Column8676"/>
    <tableColumn id="8696" xr3:uid="{169CF199-8B2B-3344-B0D1-F779B7809D13}" name="Column8677"/>
    <tableColumn id="8697" xr3:uid="{DEF9EB48-2534-6242-9D14-21F63240A5FD}" name="Column8678"/>
    <tableColumn id="8698" xr3:uid="{3E4B859F-7516-954D-8181-4B61E0CC615F}" name="Column8679"/>
    <tableColumn id="8699" xr3:uid="{5B4A275E-A001-7249-8A8A-185496CCDE5C}" name="Column8680"/>
    <tableColumn id="8700" xr3:uid="{23725345-7D44-F946-B52C-E359C23CB489}" name="Column8681"/>
    <tableColumn id="8701" xr3:uid="{073F524E-200D-004E-85BB-AA6268209E46}" name="Column8682"/>
    <tableColumn id="8702" xr3:uid="{77C4361B-B3AB-EB44-B18D-04058DCEEB34}" name="Column8683"/>
    <tableColumn id="8703" xr3:uid="{B6959CF9-6CCD-4349-AD51-8D6C5F6B5A3C}" name="Column8684"/>
    <tableColumn id="8704" xr3:uid="{5538A4BE-81DA-574D-9DB7-4842803EF153}" name="Column8685"/>
    <tableColumn id="8705" xr3:uid="{5A254392-9F28-C649-8E0A-5E2798E5F114}" name="Column8686"/>
    <tableColumn id="8706" xr3:uid="{3B9BEDAF-814F-8A4C-865A-F02479B88C76}" name="Column8687"/>
    <tableColumn id="8707" xr3:uid="{3C2C53D1-87EF-1A4F-91CC-6ECEEB9B5DFA}" name="Column8688"/>
    <tableColumn id="8708" xr3:uid="{E464C9E0-2F1D-7A47-9634-ABDCF1C48EBE}" name="Column8689"/>
    <tableColumn id="8709" xr3:uid="{89F4C20B-AF14-A444-B94D-565403F349FD}" name="Column8690"/>
    <tableColumn id="8710" xr3:uid="{A1265D7B-A3F5-7746-9930-ED3DE366B848}" name="Column8691"/>
    <tableColumn id="8711" xr3:uid="{E34E8767-D626-3344-98FB-C946BF3A63FF}" name="Column8692"/>
    <tableColumn id="8712" xr3:uid="{CAD1C5BC-A0EB-3D42-9C96-9EE75884B3E1}" name="Column8693"/>
    <tableColumn id="8713" xr3:uid="{73760298-253B-2846-821F-2327EB97ADB6}" name="Column8694"/>
    <tableColumn id="8714" xr3:uid="{14FD1F94-A521-C44A-A639-9506A66AA1F8}" name="Column8695"/>
    <tableColumn id="8715" xr3:uid="{92C0F6EE-EC28-0241-8C97-1BEB4C3F4CE3}" name="Column8696"/>
    <tableColumn id="8716" xr3:uid="{8B87572F-49E3-2E46-A96E-38057090D6CE}" name="Column8697"/>
    <tableColumn id="8717" xr3:uid="{1D0DE458-0172-7046-8B68-704D23AA9BA0}" name="Column8698"/>
    <tableColumn id="8718" xr3:uid="{90043DF2-C3DF-D349-AB01-9223E714E705}" name="Column8699"/>
    <tableColumn id="8719" xr3:uid="{E2FD896E-8501-0D4D-A4D1-00F47EBA71B9}" name="Column8700"/>
    <tableColumn id="8720" xr3:uid="{B9295FF6-CAF5-E242-B4B8-843BBF4FCAEB}" name="Column8701"/>
    <tableColumn id="8721" xr3:uid="{DFB2E23E-04BE-3D41-8D1B-2B0D8CA71DFF}" name="Column8702"/>
    <tableColumn id="8722" xr3:uid="{21D04EF5-8866-DB49-9288-AE9D9DE4EF69}" name="Column8703"/>
    <tableColumn id="8723" xr3:uid="{F41C9DBD-ABB5-AC41-A904-EAE911C309BA}" name="Column8704"/>
    <tableColumn id="8724" xr3:uid="{1CCC9E22-A5FA-9C47-9CF9-64D59F2F71BD}" name="Column8705"/>
    <tableColumn id="8725" xr3:uid="{67D61FF0-8B18-1B48-8734-879667BA39D9}" name="Column8706"/>
    <tableColumn id="8726" xr3:uid="{6186ADE4-B641-EE4C-85DE-D20E33B59315}" name="Column8707"/>
    <tableColumn id="8727" xr3:uid="{BF042632-4E06-9E45-BBC8-82B88973F615}" name="Column8708"/>
    <tableColumn id="8728" xr3:uid="{F51BCF89-AC09-7543-8D99-F968A3187A2D}" name="Column8709"/>
    <tableColumn id="8729" xr3:uid="{4D6945EF-4EB2-A540-B40D-FCFBD7243F4B}" name="Column8710"/>
    <tableColumn id="8730" xr3:uid="{FDF95EB1-63DB-8549-91C7-F2A8A65B4DFF}" name="Column8711"/>
    <tableColumn id="8731" xr3:uid="{CD0D45A3-9398-3545-A20C-C61DCE1B2883}" name="Column8712"/>
    <tableColumn id="8732" xr3:uid="{4C907D16-79EC-4C41-937F-21CFA433CBEC}" name="Column8713"/>
    <tableColumn id="8733" xr3:uid="{F960859D-3212-DE46-9E13-73FB969D3811}" name="Column8714"/>
    <tableColumn id="8734" xr3:uid="{3DD598E7-5DBB-D34D-8B6B-E9808C9D8F2C}" name="Column8715"/>
    <tableColumn id="8735" xr3:uid="{A9380DC2-B76B-874B-A013-5E05E59E6707}" name="Column8716"/>
    <tableColumn id="8736" xr3:uid="{3FBAD61D-3577-4245-9EC4-73AE71040B08}" name="Column8717"/>
    <tableColumn id="8737" xr3:uid="{F81AF9B0-B75E-3140-93E0-6D5F18B3681C}" name="Column8718"/>
    <tableColumn id="8738" xr3:uid="{E7990F00-0E05-5542-A184-6408115B8DE3}" name="Column8719"/>
    <tableColumn id="8739" xr3:uid="{D26F7269-CD8F-DD40-AFF1-E527688DE633}" name="Column8720"/>
    <tableColumn id="8740" xr3:uid="{C735FF96-A0D0-184B-BAE9-3F605E2F829E}" name="Column8721"/>
    <tableColumn id="8741" xr3:uid="{C24BCC27-DFDC-0B4F-877D-E3262C85F4FD}" name="Column8722"/>
    <tableColumn id="8742" xr3:uid="{821152C6-52F1-AF40-9A3B-976C343E23E0}" name="Column8723"/>
    <tableColumn id="8743" xr3:uid="{705561AC-931D-0B40-8C44-122E0373C90F}" name="Column8724"/>
    <tableColumn id="8744" xr3:uid="{11F30F4E-3221-904F-8C54-4E476F2C86AA}" name="Column8725"/>
    <tableColumn id="8745" xr3:uid="{E30C346B-4328-524D-BD5A-728995A56B01}" name="Column8726"/>
    <tableColumn id="8746" xr3:uid="{084B0B91-BA00-BB4E-A1DE-FEC30BA142AD}" name="Column8727"/>
    <tableColumn id="8747" xr3:uid="{1552B49C-FA39-E24B-AF21-24B532E2CFE2}" name="Column8728"/>
    <tableColumn id="8748" xr3:uid="{1421B00A-30B9-E344-834C-13274B71DDB9}" name="Column8729"/>
    <tableColumn id="8749" xr3:uid="{73C83157-0B99-694A-B387-AB5DDF87B354}" name="Column8730"/>
    <tableColumn id="8750" xr3:uid="{6871F3FA-F4F3-8D40-A348-9399EEE44F02}" name="Column8731"/>
    <tableColumn id="8751" xr3:uid="{1AD913AC-562B-6B45-952C-E76743F9E8C4}" name="Column8732"/>
    <tableColumn id="8752" xr3:uid="{4A424074-98EC-614E-9C2B-2136F950ECC6}" name="Column8733"/>
    <tableColumn id="8753" xr3:uid="{192B839E-86CD-A741-9730-BE50D86BBD4B}" name="Column8734"/>
    <tableColumn id="8754" xr3:uid="{F508D213-F54E-BC41-8ABA-80673E6FB288}" name="Column8735"/>
    <tableColumn id="8755" xr3:uid="{30523880-C9F6-1747-80DD-5F7EE5DA89D9}" name="Column8736"/>
    <tableColumn id="8756" xr3:uid="{C646C936-D3EC-0B44-9D6E-BD94E646D789}" name="Column8737"/>
    <tableColumn id="8757" xr3:uid="{B5E5BF46-6D5D-084C-9FD9-08FCDA392F4B}" name="Column8738"/>
    <tableColumn id="8758" xr3:uid="{F943D0AD-3D18-BE45-BC49-BF7CF5C304F5}" name="Column8739"/>
    <tableColumn id="8759" xr3:uid="{DAA01774-4511-F442-B3DA-CEFE38C14205}" name="Column8740"/>
    <tableColumn id="8760" xr3:uid="{07B9BF85-6B18-E440-9D9B-30AF21817F86}" name="Column8741"/>
    <tableColumn id="8761" xr3:uid="{EDCBF762-1D35-FA43-9804-8E224D148DBC}" name="Column8742"/>
    <tableColumn id="8762" xr3:uid="{1E79AC51-AB94-524A-92D1-78CEB24B39E8}" name="Column8743"/>
    <tableColumn id="8763" xr3:uid="{A57A653C-1B10-F14D-BF4F-CAA4425E3ADF}" name="Column8744"/>
    <tableColumn id="8764" xr3:uid="{A37591FC-DC3E-C141-85AF-D25A2803D39A}" name="Column8745"/>
    <tableColumn id="8765" xr3:uid="{F846EE9F-EDF9-4A41-BD24-52E65DAB4F94}" name="Column8746"/>
    <tableColumn id="8766" xr3:uid="{D779D6D1-5F8C-C341-8DDC-CBE7E5A1BA8A}" name="Column8747"/>
    <tableColumn id="8767" xr3:uid="{344B9F0A-9902-FC44-908D-3C1DB06B071B}" name="Column8748"/>
    <tableColumn id="8768" xr3:uid="{89C634CC-CE05-A043-A9A3-FED81D465638}" name="Column8749"/>
    <tableColumn id="8769" xr3:uid="{A62532E9-4784-0B4C-8624-A88CF6164EA2}" name="Column8750"/>
    <tableColumn id="8770" xr3:uid="{C7EF27F8-5FE9-1245-B1CB-508C35C8C5CA}" name="Column8751"/>
    <tableColumn id="8771" xr3:uid="{38F22510-D1B1-3D48-A291-A6037B906235}" name="Column8752"/>
    <tableColumn id="8772" xr3:uid="{32558D21-38E5-2048-8E99-3A6DA2A4A5EC}" name="Column8753"/>
    <tableColumn id="8773" xr3:uid="{EAD267A0-458E-3C4B-9394-DB9DF7FE64BD}" name="Column8754"/>
    <tableColumn id="8774" xr3:uid="{46FC3706-3E02-264D-8AA4-9371A4ADB9B9}" name="Column8755"/>
    <tableColumn id="8775" xr3:uid="{EA9CF360-BCFA-1F40-9AC8-59CEC7535844}" name="Column8756"/>
    <tableColumn id="8776" xr3:uid="{87CF62CC-5A40-214E-8799-64C0D73178AE}" name="Column8757"/>
    <tableColumn id="8777" xr3:uid="{BB2866FF-C81A-F34E-8031-1261D431CC14}" name="Column8758"/>
    <tableColumn id="8778" xr3:uid="{54F05515-5C8A-534A-A3C3-05896319D747}" name="Column8759"/>
    <tableColumn id="8779" xr3:uid="{0A4CAB6E-3CA7-A547-A77E-C2BFF246261F}" name="Column8760"/>
    <tableColumn id="8780" xr3:uid="{AC8AC9CE-F28B-4D44-AF28-117C6C1972B3}" name="Column8761"/>
    <tableColumn id="8781" xr3:uid="{E971A729-52E0-054E-8842-D1C1E3D56077}" name="Column8762"/>
    <tableColumn id="8782" xr3:uid="{657D515D-4C37-0949-B683-252E97ADFD8F}" name="Column8763"/>
    <tableColumn id="8783" xr3:uid="{F1E2DDAE-9396-A746-BE17-3DD392964076}" name="Column8764"/>
    <tableColumn id="8784" xr3:uid="{0567BB3B-FB9A-CB4B-A7B4-8F9D01199899}" name="Column8765"/>
    <tableColumn id="8785" xr3:uid="{5BCEA38E-B242-3C45-87F9-2A5757AA0800}" name="Column8766"/>
    <tableColumn id="8786" xr3:uid="{A3D92610-BAE6-F446-8C4F-EA1CD0655CEB}" name="Column8767"/>
    <tableColumn id="8787" xr3:uid="{A740BCD0-4FC7-5F44-B23E-26A6887FCD5D}" name="Column8768"/>
    <tableColumn id="8788" xr3:uid="{9D97F089-36D6-BD4B-91C1-41E56E25054D}" name="Column8769"/>
    <tableColumn id="8789" xr3:uid="{D6C0BECE-6211-EC43-8C55-9A3070B4EC60}" name="Column8770"/>
    <tableColumn id="8790" xr3:uid="{581A2AE5-DD58-8D4E-A620-42340C198FF2}" name="Column8771"/>
    <tableColumn id="8791" xr3:uid="{CD31ED36-CB32-634A-A2B0-D1812BC0862B}" name="Column8772"/>
    <tableColumn id="8792" xr3:uid="{CFE8A2D9-5418-494E-BCEF-CDE941C1B883}" name="Column8773"/>
    <tableColumn id="8793" xr3:uid="{A6F7629E-95D1-154C-86F3-24DE485C9169}" name="Column8774"/>
    <tableColumn id="8794" xr3:uid="{069FE1CC-EAFF-FC42-BCB8-F99644D93963}" name="Column8775"/>
    <tableColumn id="8795" xr3:uid="{7026C67C-6D5E-E54D-870A-E8E21E7F826C}" name="Column8776"/>
    <tableColumn id="8796" xr3:uid="{410C91EE-9F5B-1443-ADF7-7AB8885F6E63}" name="Column8777"/>
    <tableColumn id="8797" xr3:uid="{52A5FA3B-59FE-9C4B-9D72-354BB808EBC4}" name="Column8778"/>
    <tableColumn id="8798" xr3:uid="{99DAE714-686C-104D-89ED-08C56409458B}" name="Column8779"/>
    <tableColumn id="8799" xr3:uid="{18431330-579D-644F-8441-98F46858AE25}" name="Column8780"/>
    <tableColumn id="8800" xr3:uid="{66A54E5C-B11B-0E49-A160-2604030C4E9A}" name="Column8781"/>
    <tableColumn id="8801" xr3:uid="{0137B26A-8407-C347-AFFA-30FA76E3086D}" name="Column8782"/>
    <tableColumn id="8802" xr3:uid="{306FCFE2-50DF-314A-9878-08C594464BC0}" name="Column8783"/>
    <tableColumn id="8803" xr3:uid="{5A866621-580F-3C44-B1BC-31DD343AEEB9}" name="Column8784"/>
    <tableColumn id="8804" xr3:uid="{0C55291E-82F8-6C46-B57C-BCDAB588A3ED}" name="Column8785"/>
    <tableColumn id="8805" xr3:uid="{BE6AA023-8B17-9942-A9A4-3345883E4A9E}" name="Column8786"/>
    <tableColumn id="8806" xr3:uid="{05F2387C-528E-0947-83F2-3DD20FA32112}" name="Column8787"/>
    <tableColumn id="8807" xr3:uid="{1A77B2E0-429B-FA4F-9073-3704EAE54915}" name="Column8788"/>
    <tableColumn id="8808" xr3:uid="{23D747F7-35D8-EF4C-B9E4-7343AB044428}" name="Column8789"/>
    <tableColumn id="8809" xr3:uid="{B518FE58-96DB-C143-AF09-182D24560201}" name="Column8790"/>
    <tableColumn id="8810" xr3:uid="{D18302E6-4884-B74F-80F1-9A63354F4883}" name="Column8791"/>
    <tableColumn id="8811" xr3:uid="{F54B4C88-0F4D-AC47-8D97-2865C9A97056}" name="Column8792"/>
    <tableColumn id="8812" xr3:uid="{380ED71F-0018-8A4E-8A8C-303CC393DF11}" name="Column8793"/>
    <tableColumn id="8813" xr3:uid="{5B7FC6FA-F8E1-1A48-A8CD-AFAFD1F7AD73}" name="Column8794"/>
    <tableColumn id="8814" xr3:uid="{E37A94DD-BB49-DC40-B118-D519E7A96C8A}" name="Column8795"/>
    <tableColumn id="8815" xr3:uid="{90AE5D51-63C5-8841-B266-8FD35097C86F}" name="Column8796"/>
    <tableColumn id="8816" xr3:uid="{D5BDD787-47B5-614F-BC0A-0C997FCF3B7D}" name="Column8797"/>
    <tableColumn id="8817" xr3:uid="{65114990-8FCF-E340-923B-AEEDDD4328E2}" name="Column8798"/>
    <tableColumn id="8818" xr3:uid="{3006DBC0-27BF-5048-8697-75C263228FE1}" name="Column8799"/>
    <tableColumn id="8819" xr3:uid="{DAABD67B-C70B-4840-96F8-3589A4976BDD}" name="Column8800"/>
    <tableColumn id="8820" xr3:uid="{DB479161-0CF0-2E4C-80A8-C2D79EB426CB}" name="Column8801"/>
    <tableColumn id="8821" xr3:uid="{D01794FC-DB8F-CD41-8782-626D91B3CAD3}" name="Column8802"/>
    <tableColumn id="8822" xr3:uid="{1A20CF5F-24B3-BA4B-828A-A1AE2350A18B}" name="Column8803"/>
    <tableColumn id="8823" xr3:uid="{B0327C67-F05F-1E41-9203-E2FAFDF13E49}" name="Column8804"/>
    <tableColumn id="8824" xr3:uid="{B3D9D52C-8CDE-B248-B92E-4BA4C9039146}" name="Column8805"/>
    <tableColumn id="8825" xr3:uid="{AAC5D40B-772D-F44E-9382-ACDC84B9E825}" name="Column8806"/>
    <tableColumn id="8826" xr3:uid="{50A82C5D-E84E-D84E-92C4-1CAF480F8163}" name="Column8807"/>
    <tableColumn id="8827" xr3:uid="{408BA0FF-1829-8D41-9EF6-44CEACC68B8E}" name="Column8808"/>
    <tableColumn id="8828" xr3:uid="{B31C00C6-7C45-B149-8FE6-C0ECD40D7F2D}" name="Column8809"/>
    <tableColumn id="8829" xr3:uid="{A53663F6-8CC7-CD4A-A983-73E62CDD4544}" name="Column8810"/>
    <tableColumn id="8830" xr3:uid="{1F2DAB2C-7E26-A342-9245-23475F8141BA}" name="Column8811"/>
    <tableColumn id="8831" xr3:uid="{6A741212-267C-2D49-9766-44469E41D914}" name="Column8812"/>
    <tableColumn id="8832" xr3:uid="{3E285A7F-D699-3B4F-966A-EC67A3CF8F0F}" name="Column8813"/>
    <tableColumn id="8833" xr3:uid="{9E4EFF50-2BDC-304A-8AC1-C454ECE47716}" name="Column8814"/>
    <tableColumn id="8834" xr3:uid="{EC433D16-466E-CB43-AD5D-B621BFFDEC9D}" name="Column8815"/>
    <tableColumn id="8835" xr3:uid="{4F5E712D-D7F4-224F-92EF-9FCB9636E790}" name="Column8816"/>
    <tableColumn id="8836" xr3:uid="{1EE0DFA1-6F70-444E-A724-E48BE0A94108}" name="Column8817"/>
    <tableColumn id="8837" xr3:uid="{33A3ED98-4149-C540-9BD4-A2BE616BD72F}" name="Column8818"/>
    <tableColumn id="8838" xr3:uid="{CA7287D3-13C6-D743-866E-4A612BAC728F}" name="Column8819"/>
    <tableColumn id="8839" xr3:uid="{A10AA1E4-41DC-0D41-A55D-DA754A88E612}" name="Column8820"/>
    <tableColumn id="8840" xr3:uid="{74E311BE-1158-E04A-8FE0-B6DDAB730F55}" name="Column8821"/>
    <tableColumn id="8841" xr3:uid="{DA5F48B0-27BD-8F43-AB4A-1CDDE80DB904}" name="Column8822"/>
    <tableColumn id="8842" xr3:uid="{222B3FE2-1877-0341-BD00-80CDC3FCD2FE}" name="Column8823"/>
    <tableColumn id="8843" xr3:uid="{ECD1C615-87C4-4C40-A1CC-98CC6C80D322}" name="Column8824"/>
    <tableColumn id="8844" xr3:uid="{48C48615-87DA-BC4B-867E-EADA68205C6B}" name="Column8825"/>
    <tableColumn id="8845" xr3:uid="{5EB50AC1-F805-DA42-8FCA-651F513A7762}" name="Column8826"/>
    <tableColumn id="8846" xr3:uid="{F4AE558A-7F76-174F-86C6-8B00AF07A030}" name="Column8827"/>
    <tableColumn id="8847" xr3:uid="{B133FC8F-28BD-D942-95FC-128639859F40}" name="Column8828"/>
    <tableColumn id="8848" xr3:uid="{A3D5F629-603D-4A4E-8F89-985C6E6AFDC6}" name="Column8829"/>
    <tableColumn id="8849" xr3:uid="{82A62B46-4472-E945-B9DA-3E6ADBE0D431}" name="Column8830"/>
    <tableColumn id="8850" xr3:uid="{3D76A13E-E46B-934E-A5F6-D9D197A9849E}" name="Column8831"/>
    <tableColumn id="8851" xr3:uid="{0F1E9D95-AB26-3648-8477-2B2765C4F095}" name="Column8832"/>
    <tableColumn id="8852" xr3:uid="{AEF5C430-5694-234B-98DC-838558EF7F42}" name="Column8833"/>
    <tableColumn id="8853" xr3:uid="{07B0273A-4184-7F4C-B0AF-960AA0451409}" name="Column8834"/>
    <tableColumn id="8854" xr3:uid="{A0EDBD03-7A15-5143-AB9F-A7ECBC78B5F4}" name="Column8835"/>
    <tableColumn id="8855" xr3:uid="{2493C90E-0E28-6E48-BE59-F5ACAC507EDD}" name="Column8836"/>
    <tableColumn id="8856" xr3:uid="{908CD112-9315-FC48-A0CD-EA377AC1CD01}" name="Column8837"/>
    <tableColumn id="8857" xr3:uid="{7E6EA5C4-5FC1-BC41-82F4-E4893C034FA0}" name="Column8838"/>
    <tableColumn id="8858" xr3:uid="{26D6F172-72CF-C94C-8646-E032520FE1E8}" name="Column8839"/>
    <tableColumn id="8859" xr3:uid="{71483F46-B2FF-CD4F-9D38-2EE26E0C94E9}" name="Column8840"/>
    <tableColumn id="8860" xr3:uid="{D3E6E889-8202-EB4A-BAB8-9C3A05FC7700}" name="Column8841"/>
    <tableColumn id="8861" xr3:uid="{3141CD38-246B-4C43-BC21-A5261B10C4A4}" name="Column8842"/>
    <tableColumn id="8862" xr3:uid="{850DFDF6-7824-DC49-BD00-9C8439CC4161}" name="Column8843"/>
    <tableColumn id="8863" xr3:uid="{5A9511D7-4874-5E4A-8907-F0CBC7487698}" name="Column8844"/>
    <tableColumn id="8864" xr3:uid="{E8D45DEF-2326-8348-B093-90607D57D211}" name="Column8845"/>
    <tableColumn id="8865" xr3:uid="{6839C7DC-10A2-0648-8BDC-4E0E7596C14C}" name="Column8846"/>
    <tableColumn id="8866" xr3:uid="{79D86F1E-5945-9549-8794-D0A28739455F}" name="Column8847"/>
    <tableColumn id="8867" xr3:uid="{B7232248-859E-3442-A6B6-6A4FE360C4CC}" name="Column8848"/>
    <tableColumn id="8868" xr3:uid="{83C689EE-05D0-6641-94E8-E18EC386888F}" name="Column8849"/>
    <tableColumn id="8869" xr3:uid="{613B3303-8B7F-4A44-890E-2279D57EBF3A}" name="Column8850"/>
    <tableColumn id="8870" xr3:uid="{B1D66980-6CF8-B54E-A0E6-19BAF000302C}" name="Column8851"/>
    <tableColumn id="8871" xr3:uid="{B0D89692-6659-BF46-98BC-2BCCE01460E7}" name="Column8852"/>
    <tableColumn id="8872" xr3:uid="{FFD2F3D9-AA47-EF43-AD2F-45B7E4981F56}" name="Column8853"/>
    <tableColumn id="8873" xr3:uid="{048461B6-DF73-234F-B1D5-F3ADA4528457}" name="Column8854"/>
    <tableColumn id="8874" xr3:uid="{FDA628B5-C724-7647-88E7-90A659AF4C0F}" name="Column8855"/>
    <tableColumn id="8875" xr3:uid="{7377D791-E6EB-D844-AAC7-EA6FC4061B2F}" name="Column8856"/>
    <tableColumn id="8876" xr3:uid="{7BE450CC-0879-BB49-8E6E-4900B8E06F11}" name="Column8857"/>
    <tableColumn id="8877" xr3:uid="{6B993E59-6471-9B46-950F-79A481189C18}" name="Column8858"/>
    <tableColumn id="8878" xr3:uid="{4B9F8F1C-2CCE-F64B-A1DC-6A5521D4A272}" name="Column8859"/>
    <tableColumn id="8879" xr3:uid="{A83F8457-11B3-B74B-BE07-C3F915AB36A6}" name="Column8860"/>
    <tableColumn id="8880" xr3:uid="{E2EDF20A-31B1-674C-B488-C98FF46A5682}" name="Column8861"/>
    <tableColumn id="8881" xr3:uid="{9C82DCCB-CC7B-4F4C-871D-5C970BF67861}" name="Column8862"/>
    <tableColumn id="8882" xr3:uid="{4CC20272-7E47-9B40-9C62-4FA5ACE7E601}" name="Column8863"/>
    <tableColumn id="8883" xr3:uid="{554EA712-198C-CE48-9B26-93A9C9B3CBEF}" name="Column8864"/>
    <tableColumn id="8884" xr3:uid="{2515C25A-CDC5-D346-8638-8B5BA54000F4}" name="Column8865"/>
    <tableColumn id="8885" xr3:uid="{6479181D-63BE-D943-A70D-DF15CE917DD8}" name="Column8866"/>
    <tableColumn id="8886" xr3:uid="{AE1F97CB-F3E4-8148-8E5F-A4C9637A84E1}" name="Column8867"/>
    <tableColumn id="8887" xr3:uid="{C1E73459-66C5-7C42-9D39-7B1B6231F3DE}" name="Column8868"/>
    <tableColumn id="8888" xr3:uid="{794AAC0C-9AB7-4044-BB39-A8AD76CC4EF2}" name="Column8869"/>
    <tableColumn id="8889" xr3:uid="{05512DB1-5619-3F4E-B676-9E1ECDACB911}" name="Column8870"/>
    <tableColumn id="8890" xr3:uid="{3EC482E3-B827-624A-942A-0A859C2F985D}" name="Column8871"/>
    <tableColumn id="8891" xr3:uid="{81256926-C1F5-2A4B-AA25-E76F26036196}" name="Column8872"/>
    <tableColumn id="8892" xr3:uid="{672428C9-C351-6D44-84D5-2D8750CFBB24}" name="Column8873"/>
    <tableColumn id="8893" xr3:uid="{7EC6FAF8-43AB-4B44-8889-AB3931EF3FA0}" name="Column8874"/>
    <tableColumn id="8894" xr3:uid="{7462B60B-05C0-7A45-BFE5-1FB4A607237A}" name="Column8875"/>
    <tableColumn id="8895" xr3:uid="{D2B6E72F-E7BB-954A-AF2B-E12C078E3B75}" name="Column8876"/>
    <tableColumn id="8896" xr3:uid="{D06B6B85-0CC0-7C40-9B3F-B446C8350CB3}" name="Column8877"/>
    <tableColumn id="8897" xr3:uid="{E67D50D9-90F8-1D4D-BE70-3E0BBF3EFC57}" name="Column8878"/>
    <tableColumn id="8898" xr3:uid="{776E5E66-6166-4946-891F-093DB93971B1}" name="Column8879"/>
    <tableColumn id="8899" xr3:uid="{70290CBF-1901-5A48-8804-6DA589920CD2}" name="Column8880"/>
    <tableColumn id="8900" xr3:uid="{FD32F9C3-4834-BA4F-B614-AFFE3520DF2E}" name="Column8881"/>
    <tableColumn id="8901" xr3:uid="{8C788512-86CE-3D49-BA5E-2048BD95DC63}" name="Column8882"/>
    <tableColumn id="8902" xr3:uid="{84EA6F24-752A-5842-B743-6A9A1596681C}" name="Column8883"/>
    <tableColumn id="8903" xr3:uid="{4E655E13-7243-B348-8641-3E660BCB97BD}" name="Column8884"/>
    <tableColumn id="8904" xr3:uid="{F897A5F9-8B70-244C-8130-EBC27A7DDFD3}" name="Column8885"/>
    <tableColumn id="8905" xr3:uid="{7EA476AE-5DE9-9F47-A70C-8ED27DBB57F7}" name="Column8886"/>
    <tableColumn id="8906" xr3:uid="{D51C2A3E-4472-9F40-8C22-F80C14DDF605}" name="Column8887"/>
    <tableColumn id="8907" xr3:uid="{AA8B09FB-3C4C-894C-82C7-6543F12FA3F8}" name="Column8888"/>
    <tableColumn id="8908" xr3:uid="{4AE940E9-925D-D444-A109-824C991A89D1}" name="Column8889"/>
    <tableColumn id="8909" xr3:uid="{BECCB2A2-68A4-F543-A98A-5D21D1FEAADF}" name="Column8890"/>
    <tableColumn id="8910" xr3:uid="{D24DC81E-647C-5944-B6E1-2ABAC07A0F08}" name="Column8891"/>
    <tableColumn id="8911" xr3:uid="{051BE2DF-D6A7-B148-B235-06E49311F54D}" name="Column8892"/>
    <tableColumn id="8912" xr3:uid="{8DDE8AC2-8636-0345-BE07-4C2E01DD11AB}" name="Column8893"/>
    <tableColumn id="8913" xr3:uid="{C1E7C76D-504C-2C49-A258-9BA148F44D09}" name="Column8894"/>
    <tableColumn id="8914" xr3:uid="{E2E5D9DB-7E3B-0242-B54F-E4048585CE6C}" name="Column8895"/>
    <tableColumn id="8915" xr3:uid="{3366EEE6-2E23-E043-8BDA-A9C66A653878}" name="Column8896"/>
    <tableColumn id="8916" xr3:uid="{2603A8CE-8884-984B-92FA-25516AEE0828}" name="Column8897"/>
    <tableColumn id="8917" xr3:uid="{A51C050D-3139-DA46-8CC6-92696E040CA3}" name="Column8898"/>
    <tableColumn id="8918" xr3:uid="{4EC639A8-E7B6-8A4F-A795-B1897C737B29}" name="Column8899"/>
    <tableColumn id="8919" xr3:uid="{F2276269-38A6-334B-BC45-659291439316}" name="Column8900"/>
    <tableColumn id="8920" xr3:uid="{AADBB3FB-A6CF-584B-94F2-825AF33B7F1B}" name="Column8901"/>
    <tableColumn id="8921" xr3:uid="{6189EE34-8BA7-974C-A61F-E716B64CF7FB}" name="Column8902"/>
    <tableColumn id="8922" xr3:uid="{90C973C3-B7EB-A54C-BFC2-8C621F386A7C}" name="Column8903"/>
    <tableColumn id="8923" xr3:uid="{0322143F-C35C-0240-8AE1-4B691B6FBD78}" name="Column8904"/>
    <tableColumn id="8924" xr3:uid="{E38BB6CB-4B65-8F43-BC7F-8D9D1EA5F798}" name="Column8905"/>
    <tableColumn id="8925" xr3:uid="{C5E2D3A4-1D88-D94B-BD3E-50D6A334280B}" name="Column8906"/>
    <tableColumn id="8926" xr3:uid="{8E30EEB4-F0C7-3242-8DD8-D894B2D0127E}" name="Column8907"/>
    <tableColumn id="8927" xr3:uid="{C835CB7F-FD06-404E-9941-FBCAAE063E1F}" name="Column8908"/>
    <tableColumn id="8928" xr3:uid="{102ABD12-1520-1847-BB15-B295BDAF285F}" name="Column8909"/>
    <tableColumn id="8929" xr3:uid="{F46D0FA1-AE76-BF4A-9FF5-C4B0F35E23F5}" name="Column8910"/>
    <tableColumn id="8930" xr3:uid="{248B4D18-2B46-4149-9A5C-1B23D4A92557}" name="Column8911"/>
    <tableColumn id="8931" xr3:uid="{41907B5D-72B3-B44B-AB2C-3A272A5225E4}" name="Column8912"/>
    <tableColumn id="8932" xr3:uid="{AF8E236F-EBD5-6C46-9F5C-D8264274D64E}" name="Column8913"/>
    <tableColumn id="8933" xr3:uid="{195012CC-D828-8842-B216-2BCC5EC6939B}" name="Column8914"/>
    <tableColumn id="8934" xr3:uid="{2FFABF59-77A2-334B-9952-B8F9EA444A3A}" name="Column8915"/>
    <tableColumn id="8935" xr3:uid="{675F4906-488D-C44A-9003-C5ADD2C2732E}" name="Column8916"/>
    <tableColumn id="8936" xr3:uid="{62D5B884-73E3-4E4A-A9E5-079DCF45FC2F}" name="Column8917"/>
    <tableColumn id="8937" xr3:uid="{AE97834A-B38E-364D-95D4-9C49E1201027}" name="Column8918"/>
    <tableColumn id="8938" xr3:uid="{24AB421F-11C8-B14C-A936-52DB349675DF}" name="Column8919"/>
    <tableColumn id="8939" xr3:uid="{F54C3781-6B52-F94C-BE5F-0D0FFA077CA8}" name="Column8920"/>
    <tableColumn id="8940" xr3:uid="{95830C1D-3ED7-3D43-89CD-860479459150}" name="Column8921"/>
    <tableColumn id="8941" xr3:uid="{409ACDB6-8E4F-FF4E-9A73-F6D067A386DD}" name="Column8922"/>
    <tableColumn id="8942" xr3:uid="{E9978ACB-364E-3745-B664-1B8B6B454109}" name="Column8923"/>
    <tableColumn id="8943" xr3:uid="{6E1BFA47-C634-9F4C-92EA-C9328947C8D7}" name="Column8924"/>
    <tableColumn id="8944" xr3:uid="{F29F31A1-BB5B-0944-9A1F-9210D01060ED}" name="Column8925"/>
    <tableColumn id="8945" xr3:uid="{F70B6126-C5E4-0847-A221-DC8885C85B6A}" name="Column8926"/>
    <tableColumn id="8946" xr3:uid="{4C18F978-4D52-8B4E-A6D8-13DB0A0B6942}" name="Column8927"/>
    <tableColumn id="8947" xr3:uid="{3D1B2ACC-3ADD-174E-94F6-1604E78D9FB2}" name="Column8928"/>
    <tableColumn id="8948" xr3:uid="{B2A68E7D-0423-2D40-99CC-15FFFAF83683}" name="Column8929"/>
    <tableColumn id="8949" xr3:uid="{42F0CFB9-0C2F-5D4D-AB61-BA3483B13CD7}" name="Column8930"/>
    <tableColumn id="8950" xr3:uid="{5ACA09A1-0895-D34C-B5AA-098649B79C46}" name="Column8931"/>
    <tableColumn id="8951" xr3:uid="{9C729029-5A5E-F343-8A25-BFEB120DE3B1}" name="Column8932"/>
    <tableColumn id="8952" xr3:uid="{670FC71E-356F-A44E-AE24-C8C9B31ACDB7}" name="Column8933"/>
    <tableColumn id="8953" xr3:uid="{C3006657-1238-4B44-9099-9C19067B66F6}" name="Column8934"/>
    <tableColumn id="8954" xr3:uid="{EDC3FF7D-3FB3-584E-B564-9E19586B5792}" name="Column8935"/>
    <tableColumn id="8955" xr3:uid="{59704B4A-A709-7648-9E14-09B8DA821855}" name="Column8936"/>
    <tableColumn id="8956" xr3:uid="{D39260A9-4C04-0C4F-90ED-983E87FD3708}" name="Column8937"/>
    <tableColumn id="8957" xr3:uid="{E11DEE7B-C5FE-B44E-9886-6594CC92678E}" name="Column8938"/>
    <tableColumn id="8958" xr3:uid="{FD01E0A5-6BA8-4C4E-8D8E-F00EF9767DCD}" name="Column8939"/>
    <tableColumn id="8959" xr3:uid="{89136E72-9513-854D-A6FE-14CCD74042C5}" name="Column8940"/>
    <tableColumn id="8960" xr3:uid="{C296601D-169B-4C4D-B630-C94E2AD63DF5}" name="Column8941"/>
    <tableColumn id="8961" xr3:uid="{40688CB6-7B41-524A-950F-28A5A1E2B18D}" name="Column8942"/>
    <tableColumn id="8962" xr3:uid="{E85C6A41-C0EF-E144-800A-58BBC973B22D}" name="Column8943"/>
    <tableColumn id="8963" xr3:uid="{6A04CE5E-F85C-F048-803A-4706E133D4A2}" name="Column8944"/>
    <tableColumn id="8964" xr3:uid="{4E916F2E-909F-5140-96E3-5462EF49B918}" name="Column8945"/>
    <tableColumn id="8965" xr3:uid="{269F1D5E-0A81-1147-918C-2512D2BB5CFC}" name="Column8946"/>
    <tableColumn id="8966" xr3:uid="{8C0EC265-0F7B-E54B-91DA-96C7DC1C1700}" name="Column8947"/>
    <tableColumn id="8967" xr3:uid="{1F5EB481-8CE8-1542-A8A7-82C25341EBC0}" name="Column8948"/>
    <tableColumn id="8968" xr3:uid="{01ED91AA-9EB0-824B-83D9-9E4FE2275EFD}" name="Column8949"/>
    <tableColumn id="8969" xr3:uid="{63311538-551E-264C-8E63-2239A393425B}" name="Column8950"/>
    <tableColumn id="8970" xr3:uid="{2BDE9236-BE1C-5747-8CAE-E955F586995A}" name="Column8951"/>
    <tableColumn id="8971" xr3:uid="{3EF4699E-CCDD-E746-9902-08EAA172B221}" name="Column8952"/>
    <tableColumn id="8972" xr3:uid="{6867E288-CAD7-884D-B015-5D63A7489219}" name="Column8953"/>
    <tableColumn id="8973" xr3:uid="{347B395C-A6AB-6443-8198-713FD6FE8443}" name="Column8954"/>
    <tableColumn id="8974" xr3:uid="{486DEF18-1C15-6C45-9AB1-0CF8047908B8}" name="Column8955"/>
    <tableColumn id="8975" xr3:uid="{08928928-4FA2-4941-AD3F-9887510513E4}" name="Column8956"/>
    <tableColumn id="8976" xr3:uid="{CF70A702-BE13-8F41-BDC8-A5C5AFD8AB96}" name="Column8957"/>
    <tableColumn id="8977" xr3:uid="{B2F691E0-21F3-B742-9A25-746F4A32705E}" name="Column8958"/>
    <tableColumn id="8978" xr3:uid="{09992E0E-9460-FA44-B601-EFCE3D1AFADB}" name="Column8959"/>
    <tableColumn id="8979" xr3:uid="{F359B791-46CE-5D4B-8C15-FC8A36DCAA4F}" name="Column8960"/>
    <tableColumn id="8980" xr3:uid="{5A957A35-6272-2D4C-9777-478E53C64CCD}" name="Column8961"/>
    <tableColumn id="8981" xr3:uid="{258B18C9-3522-B640-8D12-90B460C52962}" name="Column8962"/>
    <tableColumn id="8982" xr3:uid="{E73546B9-5CAB-AD42-B5B0-6A00AA41AD32}" name="Column8963"/>
    <tableColumn id="8983" xr3:uid="{FE14D03C-2B27-D14E-989C-57AAD78F2A2E}" name="Column8964"/>
    <tableColumn id="8984" xr3:uid="{C213873C-E17E-8748-9EEE-BDD8EBAC3400}" name="Column8965"/>
    <tableColumn id="8985" xr3:uid="{9138A23C-E74C-6242-83A2-65649321FF8E}" name="Column8966"/>
    <tableColumn id="8986" xr3:uid="{EDAAC49A-6841-0345-B445-B2A77B920C00}" name="Column8967"/>
    <tableColumn id="8987" xr3:uid="{69190611-8EA5-CA42-A445-EE11D4E0D6BE}" name="Column8968"/>
    <tableColumn id="8988" xr3:uid="{07ADFB3D-218E-914F-B8AA-1F544304A599}" name="Column8969"/>
    <tableColumn id="8989" xr3:uid="{B3E7EEC6-5940-0C4A-B7CA-8428F4D844E3}" name="Column8970"/>
    <tableColumn id="8990" xr3:uid="{6DEDC702-1135-A043-9030-6D462748AC37}" name="Column8971"/>
    <tableColumn id="8991" xr3:uid="{7259D01D-730B-7B45-B209-2809CA5BEABE}" name="Column8972"/>
    <tableColumn id="8992" xr3:uid="{C6FAA07E-ACF8-3E47-BBC9-4B21661B95CC}" name="Column8973"/>
    <tableColumn id="8993" xr3:uid="{10AEE8E2-B648-B242-9E08-938C47A43441}" name="Column8974"/>
    <tableColumn id="8994" xr3:uid="{682539FA-3EBF-AB4B-AE73-A0E0CBEFB6FD}" name="Column8975"/>
    <tableColumn id="8995" xr3:uid="{0BE4CFD0-147E-CE46-BF97-E86890B94309}" name="Column8976"/>
    <tableColumn id="8996" xr3:uid="{F5B20190-86DB-8644-A411-17F5D100A14B}" name="Column8977"/>
    <tableColumn id="8997" xr3:uid="{54C1D248-6EAD-7745-9B4C-2D23EE2B1579}" name="Column8978"/>
    <tableColumn id="8998" xr3:uid="{0D47B2DC-E8AA-DB4B-9E36-1CD9A8DF3DAD}" name="Column8979"/>
    <tableColumn id="8999" xr3:uid="{62796D48-31C4-4A46-A085-268EB3B47E45}" name="Column8980"/>
    <tableColumn id="9000" xr3:uid="{08FAF0F9-6BA9-B846-AA59-D83F269FFDD1}" name="Column8981"/>
    <tableColumn id="9001" xr3:uid="{495A8B2A-5072-7A42-85B9-64FF4F10D073}" name="Column8982"/>
    <tableColumn id="9002" xr3:uid="{F166B2A6-AC25-4943-862D-A397D402FA8B}" name="Column8983"/>
    <tableColumn id="9003" xr3:uid="{2B2E12A0-3A40-E740-B934-855F7A57161B}" name="Column8984"/>
    <tableColumn id="9004" xr3:uid="{4A5CE311-D608-7845-8071-B9DC90709481}" name="Column8985"/>
    <tableColumn id="9005" xr3:uid="{968A33A0-2407-3E45-BBAD-7CDA09FC40EB}" name="Column8986"/>
    <tableColumn id="9006" xr3:uid="{27F04C3D-FFE1-864B-B4E6-BC8E52EFB8E4}" name="Column8987"/>
    <tableColumn id="9007" xr3:uid="{956A8638-E714-0A43-BFFB-A0B7FF3C6ED8}" name="Column8988"/>
    <tableColumn id="9008" xr3:uid="{20938FEC-5516-0E4F-A1BE-35F12A64F377}" name="Column8989"/>
    <tableColumn id="9009" xr3:uid="{770B1444-CDE0-4A47-997E-F937854A0D56}" name="Column8990"/>
    <tableColumn id="9010" xr3:uid="{442F608F-04D9-0040-B9A6-5B6E6329AAE0}" name="Column8991"/>
    <tableColumn id="9011" xr3:uid="{9DEA4AA8-B6F0-234A-B551-3F85ECD79F6D}" name="Column8992"/>
    <tableColumn id="9012" xr3:uid="{A642F174-6F63-D443-9AC6-09075CE276E7}" name="Column8993"/>
    <tableColumn id="9013" xr3:uid="{B735B5C9-0D2C-3247-8ADE-2E534A5E4A17}" name="Column8994"/>
    <tableColumn id="9014" xr3:uid="{C645D9AF-8F28-FB4E-A5B8-0D9B3DDC64D2}" name="Column8995"/>
    <tableColumn id="9015" xr3:uid="{8167CAA9-F87E-374D-B029-3A9A8EDA34CD}" name="Column8996"/>
    <tableColumn id="9016" xr3:uid="{7376C1CE-91B2-9942-8D12-1F2AEB58720A}" name="Column8997"/>
    <tableColumn id="9017" xr3:uid="{311EBAB0-6927-7446-90BA-F9C0FC96A9C3}" name="Column8998"/>
    <tableColumn id="9018" xr3:uid="{3DFF74EF-0DF0-DA4E-AC4D-71ADB407DF6C}" name="Column8999"/>
    <tableColumn id="9019" xr3:uid="{8629CA93-13D9-C644-B582-1261C05F8EFE}" name="Column9000"/>
    <tableColumn id="9020" xr3:uid="{F9B34D22-3398-004D-9DA3-9B395CB5CAF3}" name="Column9001"/>
    <tableColumn id="9021" xr3:uid="{883E1EFA-5603-2443-BF60-B0213D1EAA46}" name="Column9002"/>
    <tableColumn id="9022" xr3:uid="{EAF0A190-225D-0F46-B31D-B22509D20C09}" name="Column9003"/>
    <tableColumn id="9023" xr3:uid="{E2796218-F61B-9E4D-8C7C-F4DCDFC385FF}" name="Column9004"/>
    <tableColumn id="9024" xr3:uid="{9E8872BD-EB97-674E-9AC6-89F94A40FD71}" name="Column9005"/>
    <tableColumn id="9025" xr3:uid="{170C28BA-8545-F340-B23F-E43671F84DD7}" name="Column9006"/>
    <tableColumn id="9026" xr3:uid="{26966AEB-AC88-4248-A040-493C7755BDFB}" name="Column9007"/>
    <tableColumn id="9027" xr3:uid="{8C649036-54AC-DD4C-866E-0ED41F09E873}" name="Column9008"/>
    <tableColumn id="9028" xr3:uid="{CB4FEFCB-865F-1C42-9938-A27128475F05}" name="Column9009"/>
    <tableColumn id="9029" xr3:uid="{223F7B64-F9DA-E643-91F6-2D4274EC60EC}" name="Column9010"/>
    <tableColumn id="9030" xr3:uid="{C8CE2B1F-962E-894C-9992-91B291920BF1}" name="Column9011"/>
    <tableColumn id="9031" xr3:uid="{ED71438A-BE72-EB4C-9A7E-23F76568E8D1}" name="Column9012"/>
    <tableColumn id="9032" xr3:uid="{7A4C54B9-FAEC-6B44-99D0-ABCF0907C3E0}" name="Column9013"/>
    <tableColumn id="9033" xr3:uid="{17C849F7-34C5-7A41-8EB1-6C2F19169BAE}" name="Column9014"/>
    <tableColumn id="9034" xr3:uid="{9C5A76BF-B1EB-7442-8A94-84A92E98C0F3}" name="Column9015"/>
    <tableColumn id="9035" xr3:uid="{ABBE2EEA-A764-5644-BAD1-2F1776AD90CA}" name="Column9016"/>
    <tableColumn id="9036" xr3:uid="{19A1802F-EE6C-4444-9EAE-4C7DE1CCC6DC}" name="Column9017"/>
    <tableColumn id="9037" xr3:uid="{30C8699D-FE6D-7D4A-8A13-BAD07C3B0233}" name="Column9018"/>
    <tableColumn id="9038" xr3:uid="{6B5B207F-5F05-C447-A21E-88C2CA91D5D6}" name="Column9019"/>
    <tableColumn id="9039" xr3:uid="{ADB67692-475B-CD41-84AD-E729A42C4A39}" name="Column9020"/>
    <tableColumn id="9040" xr3:uid="{73CA9F72-374E-FE44-8471-4003CC952424}" name="Column9021"/>
    <tableColumn id="9041" xr3:uid="{FF62C73D-E02A-B94B-9171-0B87D6CB58BE}" name="Column9022"/>
    <tableColumn id="9042" xr3:uid="{D31D865E-834C-884F-B655-9E5F24D06472}" name="Column9023"/>
    <tableColumn id="9043" xr3:uid="{5FD1A00E-A692-9741-8F6D-E348CABA6725}" name="Column9024"/>
    <tableColumn id="9044" xr3:uid="{CC792D13-B09A-104D-AC98-D3F6E7D5FDAD}" name="Column9025"/>
    <tableColumn id="9045" xr3:uid="{7E96D37B-0BF2-4D4F-984B-470A58D080AC}" name="Column9026"/>
    <tableColumn id="9046" xr3:uid="{DDC0303D-9472-6E4E-89D9-E5DAEA79AFD1}" name="Column9027"/>
    <tableColumn id="9047" xr3:uid="{A0208BB6-72CE-6041-817A-38B3AF90BE76}" name="Column9028"/>
    <tableColumn id="9048" xr3:uid="{904884D4-8CE8-7B41-803F-1C6296DEAD68}" name="Column9029"/>
    <tableColumn id="9049" xr3:uid="{53A72F26-F299-2C48-906A-1855713DA79F}" name="Column9030"/>
    <tableColumn id="9050" xr3:uid="{0363942F-3BBC-6544-AA77-0BA7EF4EDDB8}" name="Column9031"/>
    <tableColumn id="9051" xr3:uid="{7F35AB67-7429-CC40-9692-6648290B5702}" name="Column9032"/>
    <tableColumn id="9052" xr3:uid="{B9658430-4AAF-4B41-926E-3B18901F2433}" name="Column9033"/>
    <tableColumn id="9053" xr3:uid="{445A3B54-F174-C448-A2F7-955E2FD5757B}" name="Column9034"/>
    <tableColumn id="9054" xr3:uid="{93A0134E-86A4-6046-8EDA-835193091883}" name="Column9035"/>
    <tableColumn id="9055" xr3:uid="{4665B6EA-ECE5-2F49-B02E-B06C745F31CB}" name="Column9036"/>
    <tableColumn id="9056" xr3:uid="{63CEA39B-4479-F849-AF84-E474E43A816F}" name="Column9037"/>
    <tableColumn id="9057" xr3:uid="{BD0B8100-969D-0E4E-B275-A09BD5DAF114}" name="Column9038"/>
    <tableColumn id="9058" xr3:uid="{C65E437B-D26B-9E49-945A-D4AABA4E1E12}" name="Column9039"/>
    <tableColumn id="9059" xr3:uid="{E32D4C2C-8070-884B-A78E-D89C90782408}" name="Column9040"/>
    <tableColumn id="9060" xr3:uid="{E4466ACE-6540-1B4B-8CC0-EF3D8A84AC88}" name="Column9041"/>
    <tableColumn id="9061" xr3:uid="{1C1062EE-0663-5F4C-9258-573A012BB37F}" name="Column9042"/>
    <tableColumn id="9062" xr3:uid="{3C435291-CF25-B24A-AD57-0B54743ED982}" name="Column9043"/>
    <tableColumn id="9063" xr3:uid="{253270B5-9CBA-8746-9AED-A0F3C67B9253}" name="Column9044"/>
    <tableColumn id="9064" xr3:uid="{E96FBFF9-5541-EC40-8DC5-56131DB6BB51}" name="Column9045"/>
    <tableColumn id="9065" xr3:uid="{26BF629C-1B70-4643-86D7-F47F66BAA94F}" name="Column9046"/>
    <tableColumn id="9066" xr3:uid="{5A5679AF-0644-1442-84F5-66C253C9931F}" name="Column9047"/>
    <tableColumn id="9067" xr3:uid="{104E8EEC-0AF0-1A4C-9F6C-33CF98AE7BAB}" name="Column9048"/>
    <tableColumn id="9068" xr3:uid="{2B832335-AA95-0F4B-8355-50E8556A2A57}" name="Column9049"/>
    <tableColumn id="9069" xr3:uid="{ED748323-8F11-FE4C-93DC-691EFD3BA20E}" name="Column9050"/>
    <tableColumn id="9070" xr3:uid="{E39C3DC4-6724-D943-8457-2018A3C08F2E}" name="Column9051"/>
    <tableColumn id="9071" xr3:uid="{70729C8D-C1B7-DF4D-A63B-03E206F70FF1}" name="Column9052"/>
    <tableColumn id="9072" xr3:uid="{973F53CD-4BA6-8647-BCB0-F5A46FC6B4B6}" name="Column9053"/>
    <tableColumn id="9073" xr3:uid="{5537D9C4-012A-0044-9DA0-988E10BE1302}" name="Column9054"/>
    <tableColumn id="9074" xr3:uid="{45A98802-822D-FF41-9F7D-4153D982400C}" name="Column9055"/>
    <tableColumn id="9075" xr3:uid="{6EC3D2D5-BB18-9945-942E-D3C8633301DB}" name="Column9056"/>
    <tableColumn id="9076" xr3:uid="{3571B47C-E102-2441-8B33-C9F024BC153E}" name="Column9057"/>
    <tableColumn id="9077" xr3:uid="{30BAB602-EF78-A640-A731-78CF27BFA5DC}" name="Column9058"/>
    <tableColumn id="9078" xr3:uid="{22306235-3140-744D-89A3-78A1273C5FA5}" name="Column9059"/>
    <tableColumn id="9079" xr3:uid="{4053DAC1-F5B3-E845-9A32-B2AAFF8387EE}" name="Column9060"/>
    <tableColumn id="9080" xr3:uid="{936F1EBC-67AC-7348-A16B-33F820EA7CDF}" name="Column9061"/>
    <tableColumn id="9081" xr3:uid="{E8E303E2-CE4D-9A4E-8D21-6639825A9D76}" name="Column9062"/>
    <tableColumn id="9082" xr3:uid="{68C07C0F-CA3F-2C45-A5B1-9212092E8C4E}" name="Column9063"/>
    <tableColumn id="9083" xr3:uid="{3A08D1F6-4F3C-A249-BAB9-A7977CFF76D9}" name="Column9064"/>
    <tableColumn id="9084" xr3:uid="{953EAFBA-B7E8-6C42-A3F5-03CB52F0FF24}" name="Column9065"/>
    <tableColumn id="9085" xr3:uid="{58A57CC7-497C-5C4A-855F-4B6CEDDD1BA0}" name="Column9066"/>
    <tableColumn id="9086" xr3:uid="{6A44CEA8-E13C-A349-8F39-B3ACE08E6BA3}" name="Column9067"/>
    <tableColumn id="9087" xr3:uid="{9DAB24A6-8EFD-D840-9B9A-607D32AEFCBD}" name="Column9068"/>
    <tableColumn id="9088" xr3:uid="{F60A59E1-0BF9-294E-980B-411735F98353}" name="Column9069"/>
    <tableColumn id="9089" xr3:uid="{FFFEA349-4970-B544-B9F7-B0193A1BBD11}" name="Column9070"/>
    <tableColumn id="9090" xr3:uid="{BCC70204-A0D5-C44F-AA21-BC6FFCAFEE79}" name="Column9071"/>
    <tableColumn id="9091" xr3:uid="{265FB286-4F51-C348-B8E1-BFA1D1401294}" name="Column9072"/>
    <tableColumn id="9092" xr3:uid="{74F34DFA-C151-9944-B691-C8B5E69188A9}" name="Column9073"/>
    <tableColumn id="9093" xr3:uid="{430C7582-062A-A94C-A53A-4D32729E01C0}" name="Column9074"/>
    <tableColumn id="9094" xr3:uid="{5F1AC9A9-E6D9-C249-8DF1-334CB3313BED}" name="Column9075"/>
    <tableColumn id="9095" xr3:uid="{13201BD1-8829-2146-A12A-96222BC20A92}" name="Column9076"/>
    <tableColumn id="9096" xr3:uid="{25D9E8A0-58E7-2E4E-BE46-97C13607DB8A}" name="Column9077"/>
    <tableColumn id="9097" xr3:uid="{C3CAF4C7-D663-414C-AF17-B59F08D8F2ED}" name="Column9078"/>
    <tableColumn id="9098" xr3:uid="{EC8BBF48-9E9F-4043-AEB6-892C629EC061}" name="Column9079"/>
    <tableColumn id="9099" xr3:uid="{425D2BB2-647F-F044-926D-5381BFD3973E}" name="Column9080"/>
    <tableColumn id="9100" xr3:uid="{C512B22D-934B-0A44-BA27-07EF8FCC2936}" name="Column9081"/>
    <tableColumn id="9101" xr3:uid="{3FE4D7EF-84FC-1941-804D-8DFD08FBD946}" name="Column9082"/>
    <tableColumn id="9102" xr3:uid="{16ACDC79-4499-C74A-8B34-A9AF6A061C91}" name="Column9083"/>
    <tableColumn id="9103" xr3:uid="{6050CC52-B641-F549-AC11-4EF5445283A1}" name="Column9084"/>
    <tableColumn id="9104" xr3:uid="{7D4B3268-3798-2747-9CEA-1843A982D23E}" name="Column9085"/>
    <tableColumn id="9105" xr3:uid="{8BADC4EA-EAE2-4343-9CD6-8760C7A2DFB5}" name="Column9086"/>
    <tableColumn id="9106" xr3:uid="{24E37F7F-684B-BC41-A1AE-F22737BEF2C7}" name="Column9087"/>
    <tableColumn id="9107" xr3:uid="{1F58C7D9-6334-0B42-B15C-881A0AB25957}" name="Column9088"/>
    <tableColumn id="9108" xr3:uid="{D402B55C-9047-B84C-8C20-8C7AE9C06A6D}" name="Column9089"/>
    <tableColumn id="9109" xr3:uid="{EFE97CA3-821F-9C45-8615-3ABC52E065E2}" name="Column9090"/>
    <tableColumn id="9110" xr3:uid="{57ECFB33-BE2D-9347-B810-52C924E20E85}" name="Column9091"/>
    <tableColumn id="9111" xr3:uid="{317559E9-68E8-9546-8B7D-C5E2475190FC}" name="Column9092"/>
    <tableColumn id="9112" xr3:uid="{82AFC9E0-FA6F-404D-91B7-22EBED1B1F11}" name="Column9093"/>
    <tableColumn id="9113" xr3:uid="{0AF1EC79-A96C-6045-BC55-C651ACC143E6}" name="Column9094"/>
    <tableColumn id="9114" xr3:uid="{B96D5D7D-B70E-3245-8F98-6575043DCC3C}" name="Column9095"/>
    <tableColumn id="9115" xr3:uid="{A5C5B09F-CABD-294B-9B42-D26C5E01BC1E}" name="Column9096"/>
    <tableColumn id="9116" xr3:uid="{F7C644BC-4BB9-5D42-8AD4-A81F7B204658}" name="Column9097"/>
    <tableColumn id="9117" xr3:uid="{CAFAFE37-E5E3-BB4E-8094-5E7C9B14ABE0}" name="Column9098"/>
    <tableColumn id="9118" xr3:uid="{3B2679DE-8587-7F48-B965-519506E78E06}" name="Column9099"/>
    <tableColumn id="9119" xr3:uid="{E377A591-1C81-5A49-9BF6-9AB75FDD8F8C}" name="Column9100"/>
    <tableColumn id="9120" xr3:uid="{4BAAEFE0-0C57-3045-9C3C-E78BBDC34256}" name="Column9101"/>
    <tableColumn id="9121" xr3:uid="{20C234AD-F915-BE4D-87DD-8228A5AE1FE5}" name="Column9102"/>
    <tableColumn id="9122" xr3:uid="{B3AE9C0A-D7E1-AF43-8A0D-207D95B061DA}" name="Column9103"/>
    <tableColumn id="9123" xr3:uid="{1B22CAFA-399C-8E4A-806D-0311BA269EFF}" name="Column9104"/>
    <tableColumn id="9124" xr3:uid="{7E6DA451-F074-0240-91A9-A9ED034C94F7}" name="Column9105"/>
    <tableColumn id="9125" xr3:uid="{0E95BFF4-3226-7A44-8705-BD594DE26010}" name="Column9106"/>
    <tableColumn id="9126" xr3:uid="{408D8C70-795F-7444-AD1E-22A09D81FBB5}" name="Column9107"/>
    <tableColumn id="9127" xr3:uid="{98F47685-8F3F-7B42-B1E3-923C0AF42D1C}" name="Column9108"/>
    <tableColumn id="9128" xr3:uid="{36C69D0B-6757-424A-B8AC-59F22BCBDEF4}" name="Column9109"/>
    <tableColumn id="9129" xr3:uid="{0B1CDE04-2C53-CA44-96EC-8C680F4FA0B2}" name="Column9110"/>
    <tableColumn id="9130" xr3:uid="{A49144A3-167D-7745-90AE-9551A2871331}" name="Column9111"/>
    <tableColumn id="9131" xr3:uid="{82209972-18F9-D543-B47F-4E6100813EBA}" name="Column9112"/>
    <tableColumn id="9132" xr3:uid="{5620A01C-8308-BF4E-ACCF-17D1C8D925DA}" name="Column9113"/>
    <tableColumn id="9133" xr3:uid="{69BF4FA9-DC52-D442-8F63-6ECD8B2463FC}" name="Column9114"/>
    <tableColumn id="9134" xr3:uid="{1B8E7A8E-0D8D-A440-958B-1FEB547D5055}" name="Column9115"/>
    <tableColumn id="9135" xr3:uid="{1CB96452-6857-A046-AAB6-71D2181C4FDD}" name="Column9116"/>
    <tableColumn id="9136" xr3:uid="{31DD08AF-57E5-AA4B-84DE-C75711F69F11}" name="Column9117"/>
    <tableColumn id="9137" xr3:uid="{DD6BA051-3989-3244-BED0-07E47A157B52}" name="Column9118"/>
    <tableColumn id="9138" xr3:uid="{A3D62198-3349-6E4D-A5BC-BF533BA6081C}" name="Column9119"/>
    <tableColumn id="9139" xr3:uid="{B0F851B5-099F-BB49-8781-F9CA3A88B130}" name="Column9120"/>
    <tableColumn id="9140" xr3:uid="{1AF9F5F8-8C3B-8A43-B3D0-696DE01C8DCC}" name="Column9121"/>
    <tableColumn id="9141" xr3:uid="{E7E79738-6347-1140-B390-DDEF6320543A}" name="Column9122"/>
    <tableColumn id="9142" xr3:uid="{23483329-175F-1140-9B63-1D1A0807504F}" name="Column9123"/>
    <tableColumn id="9143" xr3:uid="{2F3E799C-6E45-6A4C-883C-E58FD3137E41}" name="Column9124"/>
    <tableColumn id="9144" xr3:uid="{F7B0EF1E-6319-2B4B-B390-0D912162DC03}" name="Column9125"/>
    <tableColumn id="9145" xr3:uid="{5EA50EA1-718B-B149-AC5E-13ACA71D5787}" name="Column9126"/>
    <tableColumn id="9146" xr3:uid="{B947E62E-4E0F-8D41-841D-6286B1F7B915}" name="Column9127"/>
    <tableColumn id="9147" xr3:uid="{26E74532-CA23-834D-A982-4660EA150A8F}" name="Column9128"/>
    <tableColumn id="9148" xr3:uid="{48AAF9DE-A516-4141-AF73-1CD7F1DA9719}" name="Column9129"/>
    <tableColumn id="9149" xr3:uid="{DC58846C-C40E-AD47-9AEE-687BDA5D6DEE}" name="Column9130"/>
    <tableColumn id="9150" xr3:uid="{82D8CA20-9A39-4D49-A7F3-B6F500ED8CEF}" name="Column9131"/>
    <tableColumn id="9151" xr3:uid="{5E82668F-8455-774E-8633-724DED9762E3}" name="Column9132"/>
    <tableColumn id="9152" xr3:uid="{B64622EF-9AD3-5546-BD9C-B14F19F5F683}" name="Column9133"/>
    <tableColumn id="9153" xr3:uid="{665B23AC-F048-424F-A188-2FBA87CAABBC}" name="Column9134"/>
    <tableColumn id="9154" xr3:uid="{87F41814-980E-2245-9834-FBA0D849D1A6}" name="Column9135"/>
    <tableColumn id="9155" xr3:uid="{8A3CFB17-4A9B-2F45-8998-D80F80B4E8BC}" name="Column9136"/>
    <tableColumn id="9156" xr3:uid="{AB7E06C6-3D55-534B-B5AC-1F60E227792C}" name="Column9137"/>
    <tableColumn id="9157" xr3:uid="{B2B1CC0E-1FE2-594E-877A-CDFC58BC6460}" name="Column9138"/>
    <tableColumn id="9158" xr3:uid="{DB8007E4-959C-DE43-81F0-32F7339FE594}" name="Column9139"/>
    <tableColumn id="9159" xr3:uid="{3EA0E076-B6C2-B242-BDC5-62859BB2221F}" name="Column9140"/>
    <tableColumn id="9160" xr3:uid="{A86E82A4-93EE-BF44-8237-418125EADDB0}" name="Column9141"/>
    <tableColumn id="9161" xr3:uid="{F29B18A7-E490-BB4D-9484-CA45C063C224}" name="Column9142"/>
    <tableColumn id="9162" xr3:uid="{8CDCD66B-FB4C-2548-A372-FD273362D773}" name="Column9143"/>
    <tableColumn id="9163" xr3:uid="{D148F422-D124-524B-AC57-1A9017AD6BFD}" name="Column9144"/>
    <tableColumn id="9164" xr3:uid="{B0863979-2127-1744-A44B-41C4D18DE0BE}" name="Column9145"/>
    <tableColumn id="9165" xr3:uid="{BFE204ED-1A2B-054D-A85B-C48959365ED9}" name="Column9146"/>
    <tableColumn id="9166" xr3:uid="{CC57023D-F723-C246-859D-1D7C92017FD7}" name="Column9147"/>
    <tableColumn id="9167" xr3:uid="{28162C78-5D7D-A64B-8E9B-21C81B7BA155}" name="Column9148"/>
    <tableColumn id="9168" xr3:uid="{C774A8A4-5C97-E24C-A2DC-47176DAF8E66}" name="Column9149"/>
    <tableColumn id="9169" xr3:uid="{51DA07D6-A176-864F-A1C7-9E4B904EE68D}" name="Column9150"/>
    <tableColumn id="9170" xr3:uid="{73DC4D4A-86AC-AD43-AE34-5FA39DF1E817}" name="Column9151"/>
    <tableColumn id="9171" xr3:uid="{00AC9DFF-FAA9-ED42-B0BE-ADAF5ADE9836}" name="Column9152"/>
    <tableColumn id="9172" xr3:uid="{526BE0AD-FE22-E544-A90E-DE944BE41979}" name="Column9153"/>
    <tableColumn id="9173" xr3:uid="{9CB898F0-FB27-D64F-9F56-62B6CBE344E8}" name="Column9154"/>
    <tableColumn id="9174" xr3:uid="{742C057D-CF29-5743-8164-C1EE760182C0}" name="Column9155"/>
    <tableColumn id="9175" xr3:uid="{CFF64257-8C82-D448-927C-30872730CFA2}" name="Column9156"/>
    <tableColumn id="9176" xr3:uid="{6800F9E3-B8AE-7042-9A10-D5A23C1633C4}" name="Column9157"/>
    <tableColumn id="9177" xr3:uid="{3FBB2D6C-B115-BF4D-9F2E-3270CA67D9C1}" name="Column9158"/>
    <tableColumn id="9178" xr3:uid="{18D2CAA0-1442-294E-AF96-98D034B34910}" name="Column9159"/>
    <tableColumn id="9179" xr3:uid="{329AF0D9-C5F3-AC49-AAFE-ADE2E7DDE000}" name="Column9160"/>
    <tableColumn id="9180" xr3:uid="{4584429C-B504-9844-88CD-33366F6F2E71}" name="Column9161"/>
    <tableColumn id="9181" xr3:uid="{0269D8BC-DCC5-FB49-AD98-F57DB104CCA8}" name="Column9162"/>
    <tableColumn id="9182" xr3:uid="{33906636-CAA4-674B-8B4F-071166AA66DB}" name="Column9163"/>
    <tableColumn id="9183" xr3:uid="{D736AFFF-A53E-F94D-AB5D-D96B762D72F1}" name="Column9164"/>
    <tableColumn id="9184" xr3:uid="{9C61485F-7992-3A4A-87B8-149B8CC19622}" name="Column9165"/>
    <tableColumn id="9185" xr3:uid="{9DC14B45-1A49-C74A-99C9-26738CF23C85}" name="Column9166"/>
    <tableColumn id="9186" xr3:uid="{56F939AB-33D2-8B45-BF74-0160265B20E0}" name="Column9167"/>
    <tableColumn id="9187" xr3:uid="{22EF4731-B865-0349-BC4D-C72A3EA681BE}" name="Column9168"/>
    <tableColumn id="9188" xr3:uid="{D4CB05E5-105F-724C-8C6E-0F7DDF6CED84}" name="Column9169"/>
    <tableColumn id="9189" xr3:uid="{9B924EC9-2695-F944-BF3A-7A8368CB4762}" name="Column9170"/>
    <tableColumn id="9190" xr3:uid="{CC2BEA0D-9268-4B49-8BD0-A2DD407EA0C8}" name="Column9171"/>
    <tableColumn id="9191" xr3:uid="{5440B047-4318-AA48-9FBC-83EBF99DCEEE}" name="Column9172"/>
    <tableColumn id="9192" xr3:uid="{ED127A50-BE5E-AE43-921D-E465981CFB2B}" name="Column9173"/>
    <tableColumn id="9193" xr3:uid="{6770285B-11AC-9740-9C3E-C96701DE4F84}" name="Column9174"/>
    <tableColumn id="9194" xr3:uid="{CAF1C8D3-99BB-BA4F-8DB1-5A4C91D68D03}" name="Column9175"/>
    <tableColumn id="9195" xr3:uid="{2C5426A7-A680-764E-AB54-3A6CA6CF250E}" name="Column9176"/>
    <tableColumn id="9196" xr3:uid="{7A4E59F3-E4CC-C44B-B824-FE641E49A1E1}" name="Column9177"/>
    <tableColumn id="9197" xr3:uid="{C922D770-0CF6-0742-9FEC-2A5F44757677}" name="Column9178"/>
    <tableColumn id="9198" xr3:uid="{07F48346-09A5-CE4F-B445-BA1394613C23}" name="Column9179"/>
    <tableColumn id="9199" xr3:uid="{15EEECF3-CF51-0342-A586-7BE8041FF88A}" name="Column9180"/>
    <tableColumn id="9200" xr3:uid="{6B1C2FFE-96D5-BB44-9B0C-D9903596605D}" name="Column9181"/>
    <tableColumn id="9201" xr3:uid="{B63D83FD-55FC-4048-B0D4-80B79600195C}" name="Column9182"/>
    <tableColumn id="9202" xr3:uid="{4CC22915-89AB-B34C-BEBF-4C1CB1FB6ED1}" name="Column9183"/>
    <tableColumn id="9203" xr3:uid="{33421E19-78E2-5746-8BB6-16E15E38019E}" name="Column9184"/>
    <tableColumn id="9204" xr3:uid="{018A4BE1-7537-594C-AB18-94A8D057357F}" name="Column9185"/>
    <tableColumn id="9205" xr3:uid="{2CA1D736-DC21-CA44-966A-BD565FB400C9}" name="Column9186"/>
    <tableColumn id="9206" xr3:uid="{7AF14E0E-1DB2-5642-B0DE-E4BB8FE153D1}" name="Column9187"/>
    <tableColumn id="9207" xr3:uid="{2266FC66-AF93-A84E-993A-33218C13D003}" name="Column9188"/>
    <tableColumn id="9208" xr3:uid="{E63C55B1-FCE2-C547-8495-DC8FC5983C2F}" name="Column9189"/>
    <tableColumn id="9209" xr3:uid="{B928EE2A-9709-8347-8C9C-539618AFE138}" name="Column9190"/>
    <tableColumn id="9210" xr3:uid="{BE78EAED-42FC-CD4C-90A3-E6F471F0444E}" name="Column9191"/>
    <tableColumn id="9211" xr3:uid="{FB6B76E0-622F-4E4C-B148-F9A2E2F3FC36}" name="Column9192"/>
    <tableColumn id="9212" xr3:uid="{754F050D-0612-5048-A405-C04060905B6E}" name="Column9193"/>
    <tableColumn id="9213" xr3:uid="{976AA543-DF34-F949-B1E0-80E425D3A7D0}" name="Column9194"/>
    <tableColumn id="9214" xr3:uid="{1C8F33C5-DF09-764D-8E73-57656E5E9706}" name="Column9195"/>
    <tableColumn id="9215" xr3:uid="{14F22B18-9B0C-A24E-A71C-69F83828DA94}" name="Column9196"/>
    <tableColumn id="9216" xr3:uid="{FD045D83-A4B3-354D-8138-F7C13F121F7C}" name="Column9197"/>
    <tableColumn id="9217" xr3:uid="{77DA57AF-5CC1-2543-B7B8-EFA49FF8AC52}" name="Column9198"/>
    <tableColumn id="9218" xr3:uid="{4C415175-A5CC-D049-8045-FDD24CBF05A5}" name="Column9199"/>
    <tableColumn id="9219" xr3:uid="{01AA7B65-D17F-1C43-8D7A-5241955FF67D}" name="Column9200"/>
    <tableColumn id="9220" xr3:uid="{3FA55357-9F4A-BB4E-B9DF-4CAFFD03E77F}" name="Column9201"/>
    <tableColumn id="9221" xr3:uid="{ABCC9577-5CA5-E046-ADF3-D635A91F3147}" name="Column9202"/>
    <tableColumn id="9222" xr3:uid="{295D0274-3166-E24D-A073-CE87BBE26313}" name="Column9203"/>
    <tableColumn id="9223" xr3:uid="{E15C84D9-A5A3-E846-BD36-CF620FF9F3C3}" name="Column9204"/>
    <tableColumn id="9224" xr3:uid="{1A35FB98-3AB7-454E-B4EC-FE3833C0B89A}" name="Column9205"/>
    <tableColumn id="9225" xr3:uid="{BE176EC4-712F-CA4D-8280-985197F614DC}" name="Column9206"/>
    <tableColumn id="9226" xr3:uid="{B536C641-2D67-E441-8E24-F591DF6E8620}" name="Column9207"/>
    <tableColumn id="9227" xr3:uid="{ED830C57-7601-AA4D-A276-8A812D767EEF}" name="Column9208"/>
    <tableColumn id="9228" xr3:uid="{5050B4C2-9DEE-234D-A128-84A1B49DAC57}" name="Column9209"/>
    <tableColumn id="9229" xr3:uid="{65725C02-8EF7-E94E-89CD-E0D951261361}" name="Column9210"/>
    <tableColumn id="9230" xr3:uid="{632962FD-8650-7C41-9522-57A11102F3F9}" name="Column9211"/>
    <tableColumn id="9231" xr3:uid="{398DAA73-B2D2-CB4C-A04E-A5B90F549418}" name="Column9212"/>
    <tableColumn id="9232" xr3:uid="{12E4C04B-14BB-C34B-88C6-93AAD89F844F}" name="Column9213"/>
    <tableColumn id="9233" xr3:uid="{BBC17E9D-2B7D-664D-8ABB-E591A6038567}" name="Column9214"/>
    <tableColumn id="9234" xr3:uid="{C30C147C-DAFC-D041-ADF3-4DBED464F93D}" name="Column9215"/>
    <tableColumn id="9235" xr3:uid="{1F022F8A-79BF-784A-8650-3441BB575273}" name="Column9216"/>
    <tableColumn id="9236" xr3:uid="{23C08EE9-BD93-F24D-AB48-86A8A8CD0B36}" name="Column9217"/>
    <tableColumn id="9237" xr3:uid="{42DB75EB-3156-8048-9167-59F45D8957C5}" name="Column9218"/>
    <tableColumn id="9238" xr3:uid="{2F11146A-EF03-3143-AE28-1659AC9C8C76}" name="Column9219"/>
    <tableColumn id="9239" xr3:uid="{14539B97-734C-0449-8E64-E26F7DB64EF8}" name="Column9220"/>
    <tableColumn id="9240" xr3:uid="{11A2C2BC-7BCE-7B43-B564-5E85AD158180}" name="Column9221"/>
    <tableColumn id="9241" xr3:uid="{F186D20B-987A-9743-8DA0-8983CC3B98A3}" name="Column9222"/>
    <tableColumn id="9242" xr3:uid="{354A6E3E-6C3D-A844-8843-8FF40BB0CF8C}" name="Column9223"/>
    <tableColumn id="9243" xr3:uid="{1D44CA85-7C7F-CC46-9C6B-7B828744C798}" name="Column9224"/>
    <tableColumn id="9244" xr3:uid="{CD72126D-7B6A-5D40-8360-575CD47511BA}" name="Column9225"/>
    <tableColumn id="9245" xr3:uid="{3C136618-9889-2E4A-83EE-D24AAB41E876}" name="Column9226"/>
    <tableColumn id="9246" xr3:uid="{F4513397-A6AE-144A-A742-E632B895659C}" name="Column9227"/>
    <tableColumn id="9247" xr3:uid="{E786846C-167A-1947-9E13-8BBE14AC219F}" name="Column9228"/>
    <tableColumn id="9248" xr3:uid="{23CB99AE-AEF3-6D4B-B374-4146FA9CA83D}" name="Column9229"/>
    <tableColumn id="9249" xr3:uid="{73C612C3-66E3-544E-BD1A-9A0D993B10D3}" name="Column9230"/>
    <tableColumn id="9250" xr3:uid="{B37364D9-07C4-B24F-BF26-2E06868AEC9B}" name="Column9231"/>
    <tableColumn id="9251" xr3:uid="{5679ADD2-9624-6B4A-BD12-DBF03A74DA45}" name="Column9232"/>
    <tableColumn id="9252" xr3:uid="{86A6BC15-9AE8-8C40-81E1-7330B2E7FB40}" name="Column9233"/>
    <tableColumn id="9253" xr3:uid="{221F55EB-D456-D147-8D7B-DB8DA6BDA45D}" name="Column9234"/>
    <tableColumn id="9254" xr3:uid="{F24363C8-3AAC-4148-ACA0-C9C6FCE97C59}" name="Column9235"/>
    <tableColumn id="9255" xr3:uid="{91667FC2-677E-BA49-931D-173FBB25967F}" name="Column9236"/>
    <tableColumn id="9256" xr3:uid="{CA5A181A-0B27-6C4F-88BD-C57F497488BD}" name="Column9237"/>
    <tableColumn id="9257" xr3:uid="{CB5A8224-A39D-194C-8382-E69532C5A8A2}" name="Column9238"/>
    <tableColumn id="9258" xr3:uid="{6413A315-40A7-4A46-9266-5ED0D4664097}" name="Column9239"/>
    <tableColumn id="9259" xr3:uid="{FEF48C91-64D8-5345-A599-8C7FE9EB1186}" name="Column9240"/>
    <tableColumn id="9260" xr3:uid="{07B0C0F1-7857-E34D-AF1C-E68033B685E0}" name="Column9241"/>
    <tableColumn id="9261" xr3:uid="{0037ED3B-E220-224D-83F5-6399049AA2B5}" name="Column9242"/>
    <tableColumn id="9262" xr3:uid="{81DAC31A-7C1B-644A-A83E-6DA34A7E7EB8}" name="Column9243"/>
    <tableColumn id="9263" xr3:uid="{CDF7FC5D-920D-D64D-B4DF-93A32EA035F3}" name="Column9244"/>
    <tableColumn id="9264" xr3:uid="{082A5840-2513-9441-B1B6-A5F84A2B0824}" name="Column9245"/>
    <tableColumn id="9265" xr3:uid="{5602EBC2-CF8C-624E-9567-70192ADDA532}" name="Column9246"/>
    <tableColumn id="9266" xr3:uid="{41E1EECA-B6E2-2A4A-B597-1B30D910C5B6}" name="Column9247"/>
    <tableColumn id="9267" xr3:uid="{CDAADFE5-48A3-464A-93E4-20B97E9FDA12}" name="Column9248"/>
    <tableColumn id="9268" xr3:uid="{382B633E-FDEE-1E45-88BE-5EAC69FB88D9}" name="Column9249"/>
    <tableColumn id="9269" xr3:uid="{62D7E100-2C81-D74D-BBE0-3F4F72DEAB08}" name="Column9250"/>
    <tableColumn id="9270" xr3:uid="{C60A3AC5-418C-C846-AA09-15856B198E04}" name="Column9251"/>
    <tableColumn id="9271" xr3:uid="{182017BA-DAA8-754A-AED3-C44FF57E9AC9}" name="Column9252"/>
    <tableColumn id="9272" xr3:uid="{51697115-F83F-FC47-9AB5-E076ECC6F1AA}" name="Column9253"/>
    <tableColumn id="9273" xr3:uid="{2722597B-29C8-2244-A260-900875797159}" name="Column9254"/>
    <tableColumn id="9274" xr3:uid="{17867F3C-6D83-2345-B8F4-26461C48EF39}" name="Column9255"/>
    <tableColumn id="9275" xr3:uid="{44FCD726-F667-5647-B42E-57FD24AC45C8}" name="Column9256"/>
    <tableColumn id="9276" xr3:uid="{18CEF55C-7CE6-8C43-9BFA-4FDBB1576240}" name="Column9257"/>
    <tableColumn id="9277" xr3:uid="{CA05F316-7E83-914B-B2CC-48BC738E866E}" name="Column9258"/>
    <tableColumn id="9278" xr3:uid="{F69DCAF4-8F3F-9649-B44B-FF3D145440B3}" name="Column9259"/>
    <tableColumn id="9279" xr3:uid="{C408BA6D-4AA4-6347-BEA7-282C241DCF22}" name="Column9260"/>
    <tableColumn id="9280" xr3:uid="{7131274F-58D5-5F43-A68D-B9A0C9B84F8C}" name="Column9261"/>
    <tableColumn id="9281" xr3:uid="{293ABC8F-F84B-474C-BA0A-AFE9C08AF261}" name="Column9262"/>
    <tableColumn id="9282" xr3:uid="{2BCD08C4-94C3-A24B-9233-A1669395F5DC}" name="Column9263"/>
    <tableColumn id="9283" xr3:uid="{5F217C0A-C728-A441-825D-5FE15F0276C6}" name="Column9264"/>
    <tableColumn id="9284" xr3:uid="{85638E79-0582-364C-B97B-A588115EB24B}" name="Column9265"/>
    <tableColumn id="9285" xr3:uid="{00ED9CBB-B091-9C4D-8583-DDD15B8EEAE2}" name="Column9266"/>
    <tableColumn id="9286" xr3:uid="{D1AB0CB2-5E4A-9943-ABEF-F7C412B8476E}" name="Column9267"/>
    <tableColumn id="9287" xr3:uid="{A872AAE7-1D31-DE40-80B5-2BFA9F466A37}" name="Column9268"/>
    <tableColumn id="9288" xr3:uid="{74AD661B-1784-CA4A-A8DC-542D151E8C7F}" name="Column9269"/>
    <tableColumn id="9289" xr3:uid="{99970BCD-5C13-FE44-A7BA-E30DC9F91999}" name="Column9270"/>
    <tableColumn id="9290" xr3:uid="{A7C11CCF-B9C5-BD44-B80D-A2BDB1A50F72}" name="Column9271"/>
    <tableColumn id="9291" xr3:uid="{6304B60A-D932-E243-8EB4-1CE9CBE29F55}" name="Column9272"/>
    <tableColumn id="9292" xr3:uid="{FAAB6550-DC5F-FB42-B428-666608A1D961}" name="Column9273"/>
    <tableColumn id="9293" xr3:uid="{DC3F4F0F-7AD2-B544-9A25-2D27B0DE76E9}" name="Column9274"/>
    <tableColumn id="9294" xr3:uid="{E1216E76-BCEE-5C49-996A-143736166BE4}" name="Column9275"/>
    <tableColumn id="9295" xr3:uid="{F9495236-859D-6F45-940F-01382B8F183F}" name="Column9276"/>
    <tableColumn id="9296" xr3:uid="{D7BD4C34-0C98-5E40-AD77-27BD7C8F227E}" name="Column9277"/>
    <tableColumn id="9297" xr3:uid="{E604D0F3-0E7A-9E4A-AB30-D1580B91207C}" name="Column9278"/>
    <tableColumn id="9298" xr3:uid="{92ECD4E4-4D1A-3841-B6FD-8501EE1D47E4}" name="Column9279"/>
    <tableColumn id="9299" xr3:uid="{D82284A9-E9C8-294E-B7BE-76AAD1F2830A}" name="Column9280"/>
    <tableColumn id="9300" xr3:uid="{B5C91CE3-BD64-4744-9BBE-55ACB6208E47}" name="Column9281"/>
    <tableColumn id="9301" xr3:uid="{E058D9A9-9AEF-7646-B028-51FFD544EB3E}" name="Column9282"/>
    <tableColumn id="9302" xr3:uid="{D9D37B96-D5DE-D54E-860E-04462AA81084}" name="Column9283"/>
    <tableColumn id="9303" xr3:uid="{361B24D2-0818-C240-BEF3-2BD46F37D747}" name="Column9284"/>
    <tableColumn id="9304" xr3:uid="{9BBD0B8E-0D7A-0C42-B5C0-915E8968DBB2}" name="Column9285"/>
    <tableColumn id="9305" xr3:uid="{7C58AAED-A683-874A-8A1C-1E7A2FD6EA5B}" name="Column9286"/>
    <tableColumn id="9306" xr3:uid="{4B607AF1-AF54-2247-9166-AFC83D0CE65B}" name="Column9287"/>
    <tableColumn id="9307" xr3:uid="{4575525D-5E92-8A4D-A9DA-C0561287F1CA}" name="Column9288"/>
    <tableColumn id="9308" xr3:uid="{AE643C8E-1CAB-344B-8801-1ABC86437074}" name="Column9289"/>
    <tableColumn id="9309" xr3:uid="{327CFCA6-371A-3441-B1D5-C587CB8DB17E}" name="Column9290"/>
    <tableColumn id="9310" xr3:uid="{F71BD8CB-6317-2340-8945-E680F5B0CC23}" name="Column9291"/>
    <tableColumn id="9311" xr3:uid="{A264293D-AB7F-164D-A11C-30CB93EBFADC}" name="Column9292"/>
    <tableColumn id="9312" xr3:uid="{F0D780FF-5FCD-344E-8232-F60E48E2286E}" name="Column9293"/>
    <tableColumn id="9313" xr3:uid="{2FE18430-F8F7-AA41-8EED-7E658E5133AD}" name="Column9294"/>
    <tableColumn id="9314" xr3:uid="{464D8086-82F2-5143-BD24-2C30E6FD0DDA}" name="Column9295"/>
    <tableColumn id="9315" xr3:uid="{A3CA89DE-133A-C840-865C-D958BC36639A}" name="Column9296"/>
    <tableColumn id="9316" xr3:uid="{CB37FBD9-A457-1242-AC45-E102B3F85B70}" name="Column9297"/>
    <tableColumn id="9317" xr3:uid="{7E3D33CC-4CB8-4242-A345-4BC59DEE1294}" name="Column9298"/>
    <tableColumn id="9318" xr3:uid="{F23F4322-D376-054B-BFE9-5C13104F8B6A}" name="Column9299"/>
    <tableColumn id="9319" xr3:uid="{17CF2529-8135-F449-BCB7-42981E709486}" name="Column9300"/>
    <tableColumn id="9320" xr3:uid="{3504E58F-A8B6-724D-995B-11B195D08E39}" name="Column9301"/>
    <tableColumn id="9321" xr3:uid="{4525EC62-F5BA-6B49-9204-B83955A33AE8}" name="Column9302"/>
    <tableColumn id="9322" xr3:uid="{8E260742-5B8D-7D45-B59E-0F585FDDDA39}" name="Column9303"/>
    <tableColumn id="9323" xr3:uid="{5A02EE10-EEF7-514E-9F8F-2A239C010253}" name="Column9304"/>
    <tableColumn id="9324" xr3:uid="{2B5BAE66-A043-9C4D-A2B3-467416427547}" name="Column9305"/>
    <tableColumn id="9325" xr3:uid="{15B2FBA3-2914-C94C-A0FA-E71722F4BB14}" name="Column9306"/>
    <tableColumn id="9326" xr3:uid="{6D2D8591-5114-DC4A-ABE7-971F0C0290D7}" name="Column9307"/>
    <tableColumn id="9327" xr3:uid="{9EE24749-D3B0-5F4F-BE92-A025E5D97B08}" name="Column9308"/>
    <tableColumn id="9328" xr3:uid="{C51F42E1-7DEC-AF40-97EC-23059F37060B}" name="Column9309"/>
    <tableColumn id="9329" xr3:uid="{1E60FFE4-D48E-D642-874D-5472EA7DC69F}" name="Column9310"/>
    <tableColumn id="9330" xr3:uid="{3298642C-1F9C-7B4B-B15F-D43C184E3C61}" name="Column9311"/>
    <tableColumn id="9331" xr3:uid="{EF3547FF-7108-734B-A6C3-27CD2EA52B73}" name="Column9312"/>
    <tableColumn id="9332" xr3:uid="{CCF804A8-42A5-5844-81EE-A8790B31416F}" name="Column9313"/>
    <tableColumn id="9333" xr3:uid="{47C161A9-1C7A-4344-97C2-A1630C46B208}" name="Column9314"/>
    <tableColumn id="9334" xr3:uid="{A3AC37DE-D73D-7843-889A-E472BDA20A8C}" name="Column9315"/>
    <tableColumn id="9335" xr3:uid="{12978EE0-0DA1-BB4A-BA20-46A0F66E7EDB}" name="Column9316"/>
    <tableColumn id="9336" xr3:uid="{DC27598F-510A-0244-B4BF-14675F9F0AFE}" name="Column9317"/>
    <tableColumn id="9337" xr3:uid="{F1EF5765-E4A3-8943-A53E-BCF694EF10F3}" name="Column9318"/>
    <tableColumn id="9338" xr3:uid="{9B9E7C3E-FBDF-9F4C-A768-3EF17E5384C5}" name="Column9319"/>
    <tableColumn id="9339" xr3:uid="{661383C8-50F0-1547-8CCA-329FEEEF6A11}" name="Column9320"/>
    <tableColumn id="9340" xr3:uid="{9A8C42B0-BDF0-244D-B0DD-F417EA8D523A}" name="Column9321"/>
    <tableColumn id="9341" xr3:uid="{CA5B7485-BDFB-DB44-A2D2-8B1A779A5B80}" name="Column9322"/>
    <tableColumn id="9342" xr3:uid="{F63DEA02-8684-3B46-A137-F174BE30854D}" name="Column9323"/>
    <tableColumn id="9343" xr3:uid="{2C1B2652-B36A-B549-AFA3-92E1106E1E3E}" name="Column9324"/>
    <tableColumn id="9344" xr3:uid="{99319049-D6BA-294F-8857-F82013194240}" name="Column9325"/>
    <tableColumn id="9345" xr3:uid="{A75489CC-B9E1-4B4B-80E6-C5E354CEF8C5}" name="Column9326"/>
    <tableColumn id="9346" xr3:uid="{0E798987-373D-7B4B-9CB8-AA6BC4CCE6B9}" name="Column9327"/>
    <tableColumn id="9347" xr3:uid="{05BFC54F-B6E6-4F48-83EB-B738CEBB372F}" name="Column9328"/>
    <tableColumn id="9348" xr3:uid="{8C8A4172-CBCD-0A46-8FB4-D9F93BD2FEA8}" name="Column9329"/>
    <tableColumn id="9349" xr3:uid="{83FF5390-84B4-1741-B02D-87526CF10488}" name="Column9330"/>
    <tableColumn id="9350" xr3:uid="{8A18B97C-4974-8846-88CA-436A953BE92F}" name="Column9331"/>
    <tableColumn id="9351" xr3:uid="{33E1CFFF-0C43-EA45-BC47-1291D9C1979F}" name="Column9332"/>
    <tableColumn id="9352" xr3:uid="{2C5842C3-71CC-BA45-94E0-152DDCAC1900}" name="Column9333"/>
    <tableColumn id="9353" xr3:uid="{3197195B-BBCE-E947-A63D-1192D2B80805}" name="Column9334"/>
    <tableColumn id="9354" xr3:uid="{219AC7C7-8540-144C-9EA0-8D0877A515A2}" name="Column9335"/>
    <tableColumn id="9355" xr3:uid="{6FA86CAB-9E73-B24F-9AFF-8AE54B4D1121}" name="Column9336"/>
    <tableColumn id="9356" xr3:uid="{EEB81DC6-BE58-3A45-A9AD-D9FB6ACE2FF6}" name="Column9337"/>
    <tableColumn id="9357" xr3:uid="{63B1B747-377A-F342-A804-2CD53EF7B537}" name="Column9338"/>
    <tableColumn id="9358" xr3:uid="{20449100-75C5-5248-A8ED-BDE8D522E391}" name="Column9339"/>
    <tableColumn id="9359" xr3:uid="{8DEDA318-B83B-4740-8C1B-78DE079F92A4}" name="Column9340"/>
    <tableColumn id="9360" xr3:uid="{7C4DFA11-9AA4-A643-8BF4-76A6339CFBDB}" name="Column9341"/>
    <tableColumn id="9361" xr3:uid="{CD43A035-EB44-E14C-B2CE-E34266D32C11}" name="Column9342"/>
    <tableColumn id="9362" xr3:uid="{A62E2058-707E-264B-82AD-9BCE2F7620A8}" name="Column9343"/>
    <tableColumn id="9363" xr3:uid="{89990692-FB13-3A43-B660-C41CD707DE97}" name="Column9344"/>
    <tableColumn id="9364" xr3:uid="{9845B3DF-5DD3-3841-AC50-69FCD67AED23}" name="Column9345"/>
    <tableColumn id="9365" xr3:uid="{7859EACA-56CA-B24D-93CE-05EBBA010E49}" name="Column9346"/>
    <tableColumn id="9366" xr3:uid="{0FBD33F0-792D-6A43-9EB9-8B4FED464B03}" name="Column9347"/>
    <tableColumn id="9367" xr3:uid="{0894E06E-0422-4C4E-9930-1B46ED11BAAF}" name="Column9348"/>
    <tableColumn id="9368" xr3:uid="{A00DD915-BEBF-674B-B412-55FCBAED5463}" name="Column9349"/>
    <tableColumn id="9369" xr3:uid="{949FA8F2-CED8-E64B-9049-77627E98EF7C}" name="Column9350"/>
    <tableColumn id="9370" xr3:uid="{0D55B1DA-5365-E745-947D-35F847B14F8E}" name="Column9351"/>
    <tableColumn id="9371" xr3:uid="{720FC722-0D6A-2A45-A3FA-AF94F933ECCE}" name="Column9352"/>
    <tableColumn id="9372" xr3:uid="{2C40418D-8853-FE40-B3F7-13FE83263B2D}" name="Column9353"/>
    <tableColumn id="9373" xr3:uid="{C6B16B09-E730-FA47-AAA8-BFA7D709957D}" name="Column9354"/>
    <tableColumn id="9374" xr3:uid="{3FC47F87-E7CC-1746-A46D-F3B36FD420CF}" name="Column9355"/>
    <tableColumn id="9375" xr3:uid="{13981972-91CF-8046-9F61-FCA97936B3CF}" name="Column9356"/>
    <tableColumn id="9376" xr3:uid="{3DF72825-9BFB-4E4F-A229-6374786714C4}" name="Column9357"/>
    <tableColumn id="9377" xr3:uid="{F0601790-25BA-9046-9AE4-592E386D39C8}" name="Column9358"/>
    <tableColumn id="9378" xr3:uid="{E4AFC1FB-EA74-5F46-8DDB-9B3C3A59AABF}" name="Column9359"/>
    <tableColumn id="9379" xr3:uid="{E7E59499-0B64-C742-8F4D-9E4BB0C6DA8D}" name="Column9360"/>
    <tableColumn id="9380" xr3:uid="{63C61237-E54E-0345-8EA2-CA292F529DBC}" name="Column9361"/>
    <tableColumn id="9381" xr3:uid="{67A825CA-4006-4145-ADD1-C11E0E14E318}" name="Column9362"/>
    <tableColumn id="9382" xr3:uid="{6E41F6C4-529A-EA4C-8265-36FC232F312C}" name="Column9363"/>
    <tableColumn id="9383" xr3:uid="{AA051E97-6EAA-1B42-A518-ECDDDC4ECD15}" name="Column9364"/>
    <tableColumn id="9384" xr3:uid="{FB685D4C-4F6B-E145-9A7B-C7FA76B7EF3C}" name="Column9365"/>
    <tableColumn id="9385" xr3:uid="{33DD0107-9C78-0743-B6F2-CBB2A5155231}" name="Column9366"/>
    <tableColumn id="9386" xr3:uid="{4D222F04-BCE3-8E42-8A10-2842286DC43B}" name="Column9367"/>
    <tableColumn id="9387" xr3:uid="{A1A6AA0C-5EE4-274C-B7B0-A18889C861D9}" name="Column9368"/>
    <tableColumn id="9388" xr3:uid="{C141977F-7686-5E4E-9F2C-2F9E1E5DB640}" name="Column9369"/>
    <tableColumn id="9389" xr3:uid="{77226E5C-63C1-6D43-9356-44F2342B69A4}" name="Column9370"/>
    <tableColumn id="9390" xr3:uid="{53C03866-4C93-F34F-957B-EA6FC28FD895}" name="Column9371"/>
    <tableColumn id="9391" xr3:uid="{1E9D75B9-DF65-1D4A-89FF-AFE7268E410E}" name="Column9372"/>
    <tableColumn id="9392" xr3:uid="{B539FC53-A20B-4D4B-B8D6-3A54C230B447}" name="Column9373"/>
    <tableColumn id="9393" xr3:uid="{DF99D542-2FA0-404C-8054-E052C887C651}" name="Column9374"/>
    <tableColumn id="9394" xr3:uid="{309DB391-BED2-7F47-8F51-EB3629B20B7B}" name="Column9375"/>
    <tableColumn id="9395" xr3:uid="{31450270-4F50-9F4D-A4D3-11F3FA84A26A}" name="Column9376"/>
    <tableColumn id="9396" xr3:uid="{CFE36BBC-A15E-8A43-8BF1-87CAB7EC8573}" name="Column9377"/>
    <tableColumn id="9397" xr3:uid="{34CC2855-A3E4-4040-B885-12132AD52C15}" name="Column9378"/>
    <tableColumn id="9398" xr3:uid="{41F15692-EB5D-664D-82E9-70A079FFF422}" name="Column9379"/>
    <tableColumn id="9399" xr3:uid="{4D32A1C7-7958-C343-9A6A-B2EAE5EEC68D}" name="Column9380"/>
    <tableColumn id="9400" xr3:uid="{5B9BF25F-E9D1-1147-BAB1-7C055BC6B471}" name="Column9381"/>
    <tableColumn id="9401" xr3:uid="{A009A67D-A9CE-004A-A171-92F36563C54D}" name="Column9382"/>
    <tableColumn id="9402" xr3:uid="{32372226-765C-444D-AB88-1613CAD2C309}" name="Column9383"/>
    <tableColumn id="9403" xr3:uid="{9B0266FA-FE6C-2142-9727-A75E42BDEAAE}" name="Column9384"/>
    <tableColumn id="9404" xr3:uid="{45345D0C-A9A1-714C-A321-807BF68EA0F9}" name="Column9385"/>
    <tableColumn id="9405" xr3:uid="{7902C91E-16FE-D24E-973B-FDCBB18EBE6E}" name="Column9386"/>
    <tableColumn id="9406" xr3:uid="{E223E45E-C200-0744-858F-444154EF8A03}" name="Column9387"/>
    <tableColumn id="9407" xr3:uid="{A7C8E09D-71E0-554D-9337-7654DBEB6B41}" name="Column9388"/>
    <tableColumn id="9408" xr3:uid="{73B82F94-6B88-3C4C-913C-D0F06CB64D3F}" name="Column9389"/>
    <tableColumn id="9409" xr3:uid="{EB00516D-7D6F-294A-90B5-B57B22AFD827}" name="Column9390"/>
    <tableColumn id="9410" xr3:uid="{D8038C07-AB68-2D44-B6F0-3BE0B01636B0}" name="Column9391"/>
    <tableColumn id="9411" xr3:uid="{977C5A5A-1D7B-314A-B933-74DCDA989435}" name="Column9392"/>
    <tableColumn id="9412" xr3:uid="{01AC3337-58B0-1F4D-A5DA-DD4356016AA6}" name="Column9393"/>
    <tableColumn id="9413" xr3:uid="{D186C3E5-41E0-0544-96DC-387773974AF8}" name="Column9394"/>
    <tableColumn id="9414" xr3:uid="{34AE6847-D51B-FC47-9152-8FB0FB5CFE9D}" name="Column9395"/>
    <tableColumn id="9415" xr3:uid="{931DEB26-3D5A-BB46-AFD8-12FA2EAB1465}" name="Column9396"/>
    <tableColumn id="9416" xr3:uid="{1A8CC8D0-10F3-3C40-9CE6-389F394B27F1}" name="Column9397"/>
    <tableColumn id="9417" xr3:uid="{88A042BA-5D57-1B44-880C-27A9C0011D08}" name="Column9398"/>
    <tableColumn id="9418" xr3:uid="{6BEDD05B-DE02-4A41-9E7E-9C970288C552}" name="Column9399"/>
    <tableColumn id="9419" xr3:uid="{AE4C5032-041B-3947-9163-BCF81A71406B}" name="Column9400"/>
    <tableColumn id="9420" xr3:uid="{C01B040E-89BB-6541-96AE-867D106A6A5D}" name="Column9401"/>
    <tableColumn id="9421" xr3:uid="{14E86DBC-C05D-4243-A100-D491C34FBC17}" name="Column9402"/>
    <tableColumn id="9422" xr3:uid="{ED76BFF3-99A1-AF45-A99A-77B9025EA6F9}" name="Column9403"/>
    <tableColumn id="9423" xr3:uid="{C8D9CF46-FE64-204C-98D2-05804BCF25A6}" name="Column9404"/>
    <tableColumn id="9424" xr3:uid="{2AF8D156-84E6-114D-83DA-DD862CAC5168}" name="Column9405"/>
    <tableColumn id="9425" xr3:uid="{A5E9EB0B-9BEB-4241-9296-ABCF7F832489}" name="Column9406"/>
    <tableColumn id="9426" xr3:uid="{87AD41C2-9815-B344-851F-9239B4EE0720}" name="Column9407"/>
    <tableColumn id="9427" xr3:uid="{75E1DAD3-D64D-F04E-822B-C67CF0D8C81D}" name="Column9408"/>
    <tableColumn id="9428" xr3:uid="{3DCC309B-DBDF-B044-9798-0C9399D7819B}" name="Column9409"/>
    <tableColumn id="9429" xr3:uid="{4DD4A48B-FD0D-1D4B-802E-6C7DB004CE9B}" name="Column9410"/>
    <tableColumn id="9430" xr3:uid="{97E21ACC-4B34-4B4C-A909-635C798E47FC}" name="Column9411"/>
    <tableColumn id="9431" xr3:uid="{E30DA8D1-B9F2-8B42-984A-1D073DFCADB6}" name="Column9412"/>
    <tableColumn id="9432" xr3:uid="{123BF7ED-7C09-374E-9D2B-8D2D5CDAC272}" name="Column9413"/>
    <tableColumn id="9433" xr3:uid="{D0A7E2C3-720B-5749-8E9F-2018A2C3D686}" name="Column9414"/>
    <tableColumn id="9434" xr3:uid="{2E983189-8B45-EC44-8EFC-76F9DA137A20}" name="Column9415"/>
    <tableColumn id="9435" xr3:uid="{41990BC0-0AB6-0A4B-AD51-7F270F57A481}" name="Column9416"/>
    <tableColumn id="9436" xr3:uid="{818ECB11-A131-2E47-A79C-0743E2399F04}" name="Column9417"/>
    <tableColumn id="9437" xr3:uid="{4B16814C-1D1E-F14F-8B10-EC78D7497C48}" name="Column9418"/>
    <tableColumn id="9438" xr3:uid="{60E482A7-4BED-C746-AC51-D113C1395890}" name="Column9419"/>
    <tableColumn id="9439" xr3:uid="{8927AA67-46BE-FA43-8104-B375DACA7D21}" name="Column9420"/>
    <tableColumn id="9440" xr3:uid="{F1206B2B-5653-7743-BEEC-B4733510CA6A}" name="Column9421"/>
    <tableColumn id="9441" xr3:uid="{8BE1BBEB-3FE1-D24C-8C3A-D2F7FF39FE05}" name="Column9422"/>
    <tableColumn id="9442" xr3:uid="{D5B1F077-8337-8643-AE18-5AAAD870DD1E}" name="Column9423"/>
    <tableColumn id="9443" xr3:uid="{CEFDAFCC-FC58-7545-9618-08A634168E7B}" name="Column9424"/>
    <tableColumn id="9444" xr3:uid="{17DE894A-E354-2649-A603-C5D67E19A7D9}" name="Column9425"/>
    <tableColumn id="9445" xr3:uid="{C80248F9-8723-1E47-ABA5-48539555BBFD}" name="Column9426"/>
    <tableColumn id="9446" xr3:uid="{5AEA1A02-7C91-7448-AC7D-126890DC39B2}" name="Column9427"/>
    <tableColumn id="9447" xr3:uid="{496E0393-E84B-FA40-85A5-104A4E63CEA6}" name="Column9428"/>
    <tableColumn id="9448" xr3:uid="{E3C4000D-6A28-F14B-A10F-4C66E7CEF06A}" name="Column9429"/>
    <tableColumn id="9449" xr3:uid="{65C127C4-069A-224A-9547-E6C25BAF576A}" name="Column9430"/>
    <tableColumn id="9450" xr3:uid="{02170F64-C0FE-4944-B885-A8D1D1F07DBA}" name="Column9431"/>
    <tableColumn id="9451" xr3:uid="{4CE35FF8-4942-6444-B4AB-50FCCE5D77E1}" name="Column9432"/>
    <tableColumn id="9452" xr3:uid="{9791DA36-5AB7-B741-A93F-F4A68130CD18}" name="Column9433"/>
    <tableColumn id="9453" xr3:uid="{94E063E9-7E23-3C4A-B214-C0E95F206973}" name="Column9434"/>
    <tableColumn id="9454" xr3:uid="{0FB08B0D-C9E0-4B41-9DF1-77001620E8C0}" name="Column9435"/>
    <tableColumn id="9455" xr3:uid="{36A499F3-B9B0-A245-9512-F95769B85F2D}" name="Column9436"/>
    <tableColumn id="9456" xr3:uid="{37F1F0B7-89CE-7D4D-9694-F0B31CF94FCF}" name="Column9437"/>
    <tableColumn id="9457" xr3:uid="{93A24421-6A98-5543-ABF6-FAE6C4F965AB}" name="Column9438"/>
    <tableColumn id="9458" xr3:uid="{B3FE14FE-F8ED-C140-BD15-767FAA575783}" name="Column9439"/>
    <tableColumn id="9459" xr3:uid="{3EE02170-C30A-1845-88CF-E4783164D1A1}" name="Column9440"/>
    <tableColumn id="9460" xr3:uid="{C30601D5-AF11-7643-B6D1-E1565201B9E8}" name="Column9441"/>
    <tableColumn id="9461" xr3:uid="{66229E46-C965-1B4B-BEDD-F66D8F66042F}" name="Column9442"/>
    <tableColumn id="9462" xr3:uid="{F1565546-CEB1-7E43-B9DF-B9B0E51CB913}" name="Column9443"/>
    <tableColumn id="9463" xr3:uid="{1C7B3141-0213-8146-A042-7A4D98D14A2C}" name="Column9444"/>
    <tableColumn id="9464" xr3:uid="{5633F07D-3541-7F47-A2D1-91456B849D66}" name="Column9445"/>
    <tableColumn id="9465" xr3:uid="{9F3563CA-DE6B-6E4B-9C1B-6FCC233345A0}" name="Column9446"/>
    <tableColumn id="9466" xr3:uid="{F26A44C9-4BE8-EB44-8327-F2BD60C0D728}" name="Column9447"/>
    <tableColumn id="9467" xr3:uid="{41CE1BEF-2E35-F742-9094-0CF91C231C5C}" name="Column9448"/>
    <tableColumn id="9468" xr3:uid="{B14DD459-16F1-E444-83D5-35821D929110}" name="Column9449"/>
    <tableColumn id="9469" xr3:uid="{4977BCC3-B49F-4442-94AB-AE33D8B25BC2}" name="Column9450"/>
    <tableColumn id="9470" xr3:uid="{2AE9F455-2AFF-804E-977A-520D8FF98EA5}" name="Column9451"/>
    <tableColumn id="9471" xr3:uid="{E29433F9-495C-B84D-82B4-590E31112816}" name="Column9452"/>
    <tableColumn id="9472" xr3:uid="{B4200A85-26EB-7D48-970C-46AD635FED78}" name="Column9453"/>
    <tableColumn id="9473" xr3:uid="{B115196C-91E1-F848-9E9F-7533B7B0315E}" name="Column9454"/>
    <tableColumn id="9474" xr3:uid="{30961D42-8E5C-EC4F-9F50-B87E2020EBEE}" name="Column9455"/>
    <tableColumn id="9475" xr3:uid="{A8A1D25C-DE67-294E-BE37-C33035341A9F}" name="Column9456"/>
    <tableColumn id="9476" xr3:uid="{C2F1792F-3897-8F4D-BD65-E08F5F8E4F34}" name="Column9457"/>
    <tableColumn id="9477" xr3:uid="{DD0077DB-7DFE-7341-A2C6-B33CE645313D}" name="Column9458"/>
    <tableColumn id="9478" xr3:uid="{670C81BB-A340-004A-8EE8-89315501749A}" name="Column9459"/>
    <tableColumn id="9479" xr3:uid="{F12CEA18-1E5B-2044-81D8-75E976B32765}" name="Column9460"/>
    <tableColumn id="9480" xr3:uid="{9188854C-D66F-F349-A5A2-6798F8833087}" name="Column9461"/>
    <tableColumn id="9481" xr3:uid="{27689D58-8D7C-BC4C-826D-98DB1668FBE1}" name="Column9462"/>
    <tableColumn id="9482" xr3:uid="{FCB403EE-439F-1941-AAFD-6E94FF014336}" name="Column9463"/>
    <tableColumn id="9483" xr3:uid="{EC5F80C0-A5CC-C34F-B78F-A6B26751D11B}" name="Column9464"/>
    <tableColumn id="9484" xr3:uid="{7A736CF9-4508-9A43-9441-11FBEE0852D0}" name="Column9465"/>
    <tableColumn id="9485" xr3:uid="{1FA9B48B-F374-EA4F-BE97-899D5C1CC84C}" name="Column9466"/>
    <tableColumn id="9486" xr3:uid="{53447FE0-1CE4-4C4A-AC06-AD45CB58BCD9}" name="Column9467"/>
    <tableColumn id="9487" xr3:uid="{4D678F66-CB47-BD47-B6F7-21167D74F7DE}" name="Column9468"/>
    <tableColumn id="9488" xr3:uid="{3596F267-6104-3F4F-86BE-A00712B77F72}" name="Column9469"/>
    <tableColumn id="9489" xr3:uid="{EAF90E7D-8B61-9C42-A860-A747B633FB98}" name="Column9470"/>
    <tableColumn id="9490" xr3:uid="{9271CC30-12C7-A44F-B7E0-DE32909668FD}" name="Column9471"/>
    <tableColumn id="9491" xr3:uid="{A4376403-A255-014B-8C79-1DC1057E365D}" name="Column9472"/>
    <tableColumn id="9492" xr3:uid="{5EFA7779-8C37-504A-8186-2910EAB40770}" name="Column9473"/>
    <tableColumn id="9493" xr3:uid="{872B0BF6-9AA5-7148-BD6F-94BFD58960F4}" name="Column9474"/>
    <tableColumn id="9494" xr3:uid="{31F755B0-9C36-9D4E-B4B4-6CFEBB182E73}" name="Column9475"/>
    <tableColumn id="9495" xr3:uid="{148BCCC5-7DC2-E946-969C-51239D98AC56}" name="Column9476"/>
    <tableColumn id="9496" xr3:uid="{D1A610D3-3E0F-C445-98D4-06FAFBEEF395}" name="Column9477"/>
    <tableColumn id="9497" xr3:uid="{3CBB6539-CA9F-8745-8477-F9F0B528450A}" name="Column9478"/>
    <tableColumn id="9498" xr3:uid="{F835E608-CD59-FE4F-B1C6-1514BADB5C1E}" name="Column9479"/>
    <tableColumn id="9499" xr3:uid="{334E86DA-2022-664C-B81E-542A01896E75}" name="Column9480"/>
    <tableColumn id="9500" xr3:uid="{AB7C4577-E671-8446-BDD9-849380F0A37F}" name="Column9481"/>
    <tableColumn id="9501" xr3:uid="{93C5C049-EEBA-9B41-9FF0-9F12B799CC20}" name="Column9482"/>
    <tableColumn id="9502" xr3:uid="{B0792FC9-D462-1846-84CB-53223629D1E1}" name="Column9483"/>
    <tableColumn id="9503" xr3:uid="{0CAD7950-4835-544D-80DF-5AF4B3E45B80}" name="Column9484"/>
    <tableColumn id="9504" xr3:uid="{152BC360-0E27-4845-AEE9-3CBE8B02DF92}" name="Column9485"/>
    <tableColumn id="9505" xr3:uid="{B5877BC6-E6D8-5949-986B-5289155EC2B9}" name="Column9486"/>
    <tableColumn id="9506" xr3:uid="{8597DC3D-3E6C-E447-A1EA-7D5D87087153}" name="Column9487"/>
    <tableColumn id="9507" xr3:uid="{F5073A3C-9742-3746-A046-902C054ABBD9}" name="Column9488"/>
    <tableColumn id="9508" xr3:uid="{DC9EDC9C-B242-B148-BE3A-D02F84E0AD4C}" name="Column9489"/>
    <tableColumn id="9509" xr3:uid="{1008BE71-D4EB-E240-AC3D-51319452BC43}" name="Column9490"/>
    <tableColumn id="9510" xr3:uid="{FD2D892B-8194-1546-87F3-2CB02685CD1C}" name="Column9491"/>
    <tableColumn id="9511" xr3:uid="{F476932C-C18E-3949-90E0-DDFD0CE450EF}" name="Column9492"/>
    <tableColumn id="9512" xr3:uid="{800AEF33-CC13-C541-A112-FD3D1CE01F48}" name="Column9493"/>
    <tableColumn id="9513" xr3:uid="{9F5DD5D9-9F63-D341-A9A9-1F56292AEE5A}" name="Column9494"/>
    <tableColumn id="9514" xr3:uid="{E2C6D3C2-3E64-E14D-9414-65EC872932D9}" name="Column9495"/>
    <tableColumn id="9515" xr3:uid="{C2345E9E-86AC-0D47-876A-7BE6D2894B51}" name="Column9496"/>
    <tableColumn id="9516" xr3:uid="{B9EBD8E5-AB1B-F643-B104-F9EC3956E8BC}" name="Column9497"/>
    <tableColumn id="9517" xr3:uid="{2557E4DB-675B-2A41-ABC6-1DFB1695CB10}" name="Column9498"/>
    <tableColumn id="9518" xr3:uid="{8F027CC5-BBE3-614A-AAFB-90B907BF79DF}" name="Column9499"/>
    <tableColumn id="9519" xr3:uid="{8E80EFD9-BD68-8442-BFB7-5B108C9B1FC4}" name="Column9500"/>
    <tableColumn id="9520" xr3:uid="{9022E280-115E-4A43-8EFA-115E0F5E44FA}" name="Column9501"/>
    <tableColumn id="9521" xr3:uid="{0216222A-77F2-F24A-948E-5C5FDEE40DAB}" name="Column9502"/>
    <tableColumn id="9522" xr3:uid="{E010D24F-8675-594C-BB04-4268EE916165}" name="Column9503"/>
    <tableColumn id="9523" xr3:uid="{90FD3DDF-CF7E-C54B-821A-C288E4DE670B}" name="Column9504"/>
    <tableColumn id="9524" xr3:uid="{547AB9CF-F6BC-364C-9662-8F98242E3DA4}" name="Column9505"/>
    <tableColumn id="9525" xr3:uid="{0E691124-E1C7-024F-9DFF-7741E43D3829}" name="Column9506"/>
    <tableColumn id="9526" xr3:uid="{D13C81D9-96B3-7544-9287-1191B22067F1}" name="Column9507"/>
    <tableColumn id="9527" xr3:uid="{F3C63DEC-A89F-8840-8D2F-5503CF549203}" name="Column9508"/>
    <tableColumn id="9528" xr3:uid="{AE99DA29-6880-6D46-B2B5-ADE931CCAC5C}" name="Column9509"/>
    <tableColumn id="9529" xr3:uid="{8E1F0BD7-2E2A-6F46-9526-21053C7F8D6A}" name="Column9510"/>
    <tableColumn id="9530" xr3:uid="{791467CA-7D9C-D448-8BF8-357C87B9EEEB}" name="Column9511"/>
    <tableColumn id="9531" xr3:uid="{E1D91A47-AFEC-AF44-9B9F-01A9DDCDB9FC}" name="Column9512"/>
    <tableColumn id="9532" xr3:uid="{D52B1EDD-E59C-BC40-AF87-F1769AFFE80D}" name="Column9513"/>
    <tableColumn id="9533" xr3:uid="{D74202BC-EB56-6A4A-9E67-C060D7E6E77D}" name="Column9514"/>
    <tableColumn id="9534" xr3:uid="{CAA2E16A-EF99-B94E-9CD1-A609DD099E98}" name="Column9515"/>
    <tableColumn id="9535" xr3:uid="{B239DD94-8C54-8247-A128-56EEA5D5E41C}" name="Column9516"/>
    <tableColumn id="9536" xr3:uid="{6C71C818-FDDB-384C-BF82-C44CD6E65321}" name="Column9517"/>
    <tableColumn id="9537" xr3:uid="{4ECA07D8-D4BF-5745-8D98-79A0B01F44AB}" name="Column9518"/>
    <tableColumn id="9538" xr3:uid="{49ADAB15-F6FE-B84E-AA3D-5109CA89F83C}" name="Column9519"/>
    <tableColumn id="9539" xr3:uid="{1A043135-6AB1-564D-8F44-6F599A05A6E6}" name="Column9520"/>
    <tableColumn id="9540" xr3:uid="{3A1A97D4-46D8-194B-AA3D-755944E35AD7}" name="Column9521"/>
    <tableColumn id="9541" xr3:uid="{3083578F-ADE4-9142-90D3-F4BBF94A6254}" name="Column9522"/>
    <tableColumn id="9542" xr3:uid="{0ABA7A2F-97E0-444F-BCF7-2BDEC37C9060}" name="Column9523"/>
    <tableColumn id="9543" xr3:uid="{0914006A-BD0F-8A42-A37A-EF501B94EA3A}" name="Column9524"/>
    <tableColumn id="9544" xr3:uid="{D834B362-6DA7-534D-A1D9-0BC2D21EFE7B}" name="Column9525"/>
    <tableColumn id="9545" xr3:uid="{E61E58A3-B6DF-7640-8705-6A827397D907}" name="Column9526"/>
    <tableColumn id="9546" xr3:uid="{98FDBD8D-02A9-CA44-A735-837CCE80F053}" name="Column9527"/>
    <tableColumn id="9547" xr3:uid="{26E02E19-EB71-7049-9C1B-E2688E632D11}" name="Column9528"/>
    <tableColumn id="9548" xr3:uid="{789B04F3-2757-D946-A097-C553044DCF60}" name="Column9529"/>
    <tableColumn id="9549" xr3:uid="{78D55C43-1797-4246-BD2B-4C8248869E93}" name="Column9530"/>
    <tableColumn id="9550" xr3:uid="{47F2AD5F-8EE0-434B-82A2-B43F6E39F0ED}" name="Column9531"/>
    <tableColumn id="9551" xr3:uid="{38F84032-5D05-BE41-9B4E-4A56F18A4C8B}" name="Column9532"/>
    <tableColumn id="9552" xr3:uid="{D53A8C0C-0BD4-BE4F-AA4C-216F0BF75688}" name="Column9533"/>
    <tableColumn id="9553" xr3:uid="{422882C8-9CF2-344B-821B-BB314C6B59C4}" name="Column9534"/>
    <tableColumn id="9554" xr3:uid="{B675F84E-4FF4-4F49-94F7-092E277588C9}" name="Column9535"/>
    <tableColumn id="9555" xr3:uid="{6F1024E7-17C0-464B-B984-23185B20B168}" name="Column9536"/>
    <tableColumn id="9556" xr3:uid="{CE236538-44F4-244E-82EA-C624887443BF}" name="Column9537"/>
    <tableColumn id="9557" xr3:uid="{F1B69A5A-997C-4740-B60A-DD734C28367A}" name="Column9538"/>
    <tableColumn id="9558" xr3:uid="{8F438D74-10A8-BC4F-BAD4-35CAFBC7E8DF}" name="Column9539"/>
    <tableColumn id="9559" xr3:uid="{A4A011EF-40B1-F14C-BA80-BFC4E4A4E93D}" name="Column9540"/>
    <tableColumn id="9560" xr3:uid="{1BBFA5EF-0970-6744-97CB-9A2EC1A64CAD}" name="Column9541"/>
    <tableColumn id="9561" xr3:uid="{E9655AB5-F649-6741-BE77-F99516639BF1}" name="Column9542"/>
    <tableColumn id="9562" xr3:uid="{E76B1F98-CAC4-A740-9884-C0394468A42A}" name="Column9543"/>
    <tableColumn id="9563" xr3:uid="{BDD433D0-3123-9B45-A6F3-A3F86A889156}" name="Column9544"/>
    <tableColumn id="9564" xr3:uid="{ABA96684-F52F-7743-82D4-980851880303}" name="Column9545"/>
    <tableColumn id="9565" xr3:uid="{7826E07D-82B5-B143-8C0D-BF18ACF612EF}" name="Column9546"/>
    <tableColumn id="9566" xr3:uid="{5AFE28AF-AE68-1949-A9FF-126346AA66D9}" name="Column9547"/>
    <tableColumn id="9567" xr3:uid="{8BBF4A9E-3C07-AC47-A92B-BA5CCC8F7D51}" name="Column9548"/>
    <tableColumn id="9568" xr3:uid="{651574B8-1E76-D14E-8C55-DEF31F62AC2C}" name="Column9549"/>
    <tableColumn id="9569" xr3:uid="{406B0FBB-67C4-8546-8AF3-85786CEB7154}" name="Column9550"/>
    <tableColumn id="9570" xr3:uid="{187F4579-A7C1-DB4A-95FF-51604D634CF5}" name="Column9551"/>
    <tableColumn id="9571" xr3:uid="{0EC3C9D0-266A-564E-9908-4E0FE63DF011}" name="Column9552"/>
    <tableColumn id="9572" xr3:uid="{A7DA50F0-69D6-2C47-B3DF-5F9519ACC3E7}" name="Column9553"/>
    <tableColumn id="9573" xr3:uid="{D2F26434-EE66-EB4F-8D31-2344848B84CB}" name="Column9554"/>
    <tableColumn id="9574" xr3:uid="{AD22C17E-91AB-164A-927E-3EAE81409614}" name="Column9555"/>
    <tableColumn id="9575" xr3:uid="{F6A91901-0009-D842-933F-AE7B59EC0DB5}" name="Column9556"/>
    <tableColumn id="9576" xr3:uid="{8C353C4E-867D-0948-B3F2-A8D30DC7D0DC}" name="Column9557"/>
    <tableColumn id="9577" xr3:uid="{C3F96C89-9E67-5A42-AE0B-FA941B44119E}" name="Column9558"/>
    <tableColumn id="9578" xr3:uid="{34021F8C-5FAE-B64A-8BDC-0C1729838873}" name="Column9559"/>
    <tableColumn id="9579" xr3:uid="{EC1C8F60-A40B-9147-970E-653D9281D534}" name="Column9560"/>
    <tableColumn id="9580" xr3:uid="{F3AD8E79-43B6-DB46-88E5-6B30147EFCEC}" name="Column9561"/>
    <tableColumn id="9581" xr3:uid="{701F3E72-B5AE-744A-83A2-0956CF979308}" name="Column9562"/>
    <tableColumn id="9582" xr3:uid="{47A73420-4760-E940-9C4C-E94D90ADE605}" name="Column9563"/>
    <tableColumn id="9583" xr3:uid="{1327DE07-A83A-B848-A2B1-40BC0E30D428}" name="Column9564"/>
    <tableColumn id="9584" xr3:uid="{315CF4F5-E44F-2B4F-9317-F0D0E4463130}" name="Column9565"/>
    <tableColumn id="9585" xr3:uid="{46DF48E1-D848-F949-9BF2-581311D44FB8}" name="Column9566"/>
    <tableColumn id="9586" xr3:uid="{8E6FD003-32FD-324E-96B3-802E6CE41512}" name="Column9567"/>
    <tableColumn id="9587" xr3:uid="{2D743202-4B06-DC44-BC2E-AF32B6FF24FF}" name="Column9568"/>
    <tableColumn id="9588" xr3:uid="{88FD7797-D3A5-2040-981F-8E0F5EDDABE3}" name="Column9569"/>
    <tableColumn id="9589" xr3:uid="{73B248A7-8092-444A-85F5-E52716404583}" name="Column9570"/>
    <tableColumn id="9590" xr3:uid="{4D1CF217-F2C8-004E-AB8C-7431052A7621}" name="Column9571"/>
    <tableColumn id="9591" xr3:uid="{D26B33E4-A026-F84A-957E-E9353603C1F4}" name="Column9572"/>
    <tableColumn id="9592" xr3:uid="{3AB2587E-CA65-724A-8F0A-7ABFAE31CB27}" name="Column9573"/>
    <tableColumn id="9593" xr3:uid="{0515C353-6592-4C4F-9F49-8ACBECEA1006}" name="Column9574"/>
    <tableColumn id="9594" xr3:uid="{1C3DE10B-0886-2A42-9462-C651AB0DD306}" name="Column9575"/>
    <tableColumn id="9595" xr3:uid="{11ED6D56-60DC-5E4B-B910-F4EC960B353F}" name="Column9576"/>
    <tableColumn id="9596" xr3:uid="{DD529A8A-4162-6647-97E8-45DFF909CF00}" name="Column9577"/>
    <tableColumn id="9597" xr3:uid="{08C0A34E-E4DE-744C-BD4D-593FB8F89BDE}" name="Column9578"/>
    <tableColumn id="9598" xr3:uid="{418ADF9D-0FF1-7647-9D2E-EA64EF6DF676}" name="Column9579"/>
    <tableColumn id="9599" xr3:uid="{1FD5B17C-936A-7C40-9EBD-817C76802A55}" name="Column9580"/>
    <tableColumn id="9600" xr3:uid="{768D9037-1E5F-9047-9A45-34FEAB534FFC}" name="Column9581"/>
    <tableColumn id="9601" xr3:uid="{F28CD651-8869-0043-94A6-30EB0A5711E1}" name="Column9582"/>
    <tableColumn id="9602" xr3:uid="{8B37FC7B-15EE-FB44-9626-86DCDB0FB3E4}" name="Column9583"/>
    <tableColumn id="9603" xr3:uid="{4E5758D0-DE31-1A41-BBAF-E5B9758A2C2C}" name="Column9584"/>
    <tableColumn id="9604" xr3:uid="{0C6FB14B-622C-7348-8989-B21501837C14}" name="Column9585"/>
    <tableColumn id="9605" xr3:uid="{5B8EFAFF-DBD3-EE45-8C4F-DEBC43A69577}" name="Column9586"/>
    <tableColumn id="9606" xr3:uid="{0C4C97EB-7D0C-0449-B22A-4D849856780B}" name="Column9587"/>
    <tableColumn id="9607" xr3:uid="{82CC9565-5748-9449-ABEC-872458EA524B}" name="Column9588"/>
    <tableColumn id="9608" xr3:uid="{2600636F-7FA6-BF40-AE49-CB7A7F95AC71}" name="Column9589"/>
    <tableColumn id="9609" xr3:uid="{B3CFD627-B09B-984F-8420-1D2738621F4E}" name="Column9590"/>
    <tableColumn id="9610" xr3:uid="{C94AECB0-1430-A44B-BDBB-15F0DD938751}" name="Column9591"/>
    <tableColumn id="9611" xr3:uid="{CBA868F3-5093-C14E-8B5C-5574154070D2}" name="Column9592"/>
    <tableColumn id="9612" xr3:uid="{4B963E9F-4D7B-8049-8C57-8C3F6602EE92}" name="Column9593"/>
    <tableColumn id="9613" xr3:uid="{0094803A-AFFE-DF4B-B691-E8748D2C8F87}" name="Column9594"/>
    <tableColumn id="9614" xr3:uid="{56730113-6518-D545-84B9-3DEA664B052D}" name="Column9595"/>
    <tableColumn id="9615" xr3:uid="{C1C60959-A44C-454B-A613-85AA18E2AF6F}" name="Column9596"/>
    <tableColumn id="9616" xr3:uid="{B8361C6F-32A2-CD47-B67C-B7790BE70EA7}" name="Column9597"/>
    <tableColumn id="9617" xr3:uid="{F4AAB368-31C0-514D-9215-90C98BEAF952}" name="Column9598"/>
    <tableColumn id="9618" xr3:uid="{3503CA75-1442-554D-BC41-20C87AC14EFD}" name="Column9599"/>
    <tableColumn id="9619" xr3:uid="{2F29702A-70EA-5445-B8EA-6BA7FB7AE7A2}" name="Column9600"/>
    <tableColumn id="9620" xr3:uid="{79ACD04E-CFAF-C943-AD82-3BA6C506C793}" name="Column9601"/>
    <tableColumn id="9621" xr3:uid="{445E1A7E-E615-F64C-9423-4868FC47AB59}" name="Column9602"/>
    <tableColumn id="9622" xr3:uid="{7DAB83D7-F56A-C548-B679-7176C68C597F}" name="Column9603"/>
    <tableColumn id="9623" xr3:uid="{5930A512-CED0-1146-AD3C-28F82ABD34AA}" name="Column9604"/>
    <tableColumn id="9624" xr3:uid="{7C8C8221-5459-6D4D-9FFC-488FA94E9C97}" name="Column9605"/>
    <tableColumn id="9625" xr3:uid="{C2833F9C-4909-7E42-880B-FC899CF350BD}" name="Column9606"/>
    <tableColumn id="9626" xr3:uid="{C146DBC5-4E34-774A-A676-A083E50550ED}" name="Column9607"/>
    <tableColumn id="9627" xr3:uid="{AD02D4EE-9546-764F-9B5E-4F6246B17CBB}" name="Column9608"/>
    <tableColumn id="9628" xr3:uid="{415B8B71-ED51-A74E-91DF-F420803D3178}" name="Column9609"/>
    <tableColumn id="9629" xr3:uid="{004B8E8F-CEBF-A746-9EA1-01B0B3E63440}" name="Column9610"/>
    <tableColumn id="9630" xr3:uid="{60ACE046-6F6E-DB4A-876C-24E90976D499}" name="Column9611"/>
    <tableColumn id="9631" xr3:uid="{3ECE426F-99B4-FC44-B7A7-B4586B49FDCB}" name="Column9612"/>
    <tableColumn id="9632" xr3:uid="{BC008D11-15AD-1145-854C-3EDFAE3C0946}" name="Column9613"/>
    <tableColumn id="9633" xr3:uid="{34C4A045-3036-BB45-A333-D11A66876AE4}" name="Column9614"/>
    <tableColumn id="9634" xr3:uid="{117561D3-CF33-9A4C-B9B5-740BDFDE58A8}" name="Column9615"/>
    <tableColumn id="9635" xr3:uid="{5B4FD1DE-86C6-5D4F-B545-851FF8EF5D54}" name="Column9616"/>
    <tableColumn id="9636" xr3:uid="{154A3B60-0FB2-1B47-8DE6-E794CBB977F1}" name="Column9617"/>
    <tableColumn id="9637" xr3:uid="{2FDCD628-6ECF-944F-9094-37EA1D36F332}" name="Column9618"/>
    <tableColumn id="9638" xr3:uid="{0C548B7D-2A3F-E146-9335-7949BA13687B}" name="Column9619"/>
    <tableColumn id="9639" xr3:uid="{98B0D076-F0E7-A84A-BDAA-00FB5DE9E307}" name="Column9620"/>
    <tableColumn id="9640" xr3:uid="{FADDC35D-2005-184C-A0D7-F326A2195F80}" name="Column9621"/>
    <tableColumn id="9641" xr3:uid="{15B9CD13-FAB9-E54F-8C95-D06D44B75A25}" name="Column9622"/>
    <tableColumn id="9642" xr3:uid="{A539AE8D-F757-7044-B997-D1E2ADC08E0C}" name="Column9623"/>
    <tableColumn id="9643" xr3:uid="{C6112F02-7081-2548-8927-51C8C4EF2223}" name="Column9624"/>
    <tableColumn id="9644" xr3:uid="{09C30864-36EC-204B-9F5F-25F0BF8D9540}" name="Column9625"/>
    <tableColumn id="9645" xr3:uid="{78912EAE-7E6B-464C-A110-EF74F0712443}" name="Column9626"/>
    <tableColumn id="9646" xr3:uid="{3299B3EC-5F6E-DF48-9DD4-BC59734484AC}" name="Column9627"/>
    <tableColumn id="9647" xr3:uid="{D2311469-81A2-7746-9461-6F64442C377F}" name="Column9628"/>
    <tableColumn id="9648" xr3:uid="{ACB9C8FB-9E4B-9341-ACC5-A7FC4422A448}" name="Column9629"/>
    <tableColumn id="9649" xr3:uid="{19637FAE-87F4-2F4B-A290-0A7086B39893}" name="Column9630"/>
    <tableColumn id="9650" xr3:uid="{43C1CD08-9CBD-7F4C-8138-E23C188EEBD3}" name="Column9631"/>
    <tableColumn id="9651" xr3:uid="{013FB5E6-08D8-5F41-9C0C-A9E750A2F513}" name="Column9632"/>
    <tableColumn id="9652" xr3:uid="{807D3BA4-2FF0-624F-BE48-9BED301937E5}" name="Column9633"/>
    <tableColumn id="9653" xr3:uid="{3C364679-5A16-2348-8E3D-D76BD397121A}" name="Column9634"/>
    <tableColumn id="9654" xr3:uid="{0724B471-8096-854C-86CC-CFC99A1946A6}" name="Column9635"/>
    <tableColumn id="9655" xr3:uid="{7AB7031F-681A-6F4D-A482-E36D175A4DA3}" name="Column9636"/>
    <tableColumn id="9656" xr3:uid="{D28BEAF7-013D-F349-AEEB-F24118E39692}" name="Column9637"/>
    <tableColumn id="9657" xr3:uid="{514A1A6E-FEE2-4443-9C38-63539A4BF231}" name="Column9638"/>
    <tableColumn id="9658" xr3:uid="{29D5113E-2913-E349-9CB8-09664FA28D69}" name="Column9639"/>
    <tableColumn id="9659" xr3:uid="{4D1911D1-CE0B-E640-8419-D13577672AB3}" name="Column9640"/>
    <tableColumn id="9660" xr3:uid="{D13C34F8-582B-FD41-A523-82EB38F671B4}" name="Column9641"/>
    <tableColumn id="9661" xr3:uid="{08D77686-5A14-0443-8645-45796F3FF1C8}" name="Column9642"/>
    <tableColumn id="9662" xr3:uid="{A67D5A6A-F680-9C46-BD3B-C0761A55238B}" name="Column9643"/>
    <tableColumn id="9663" xr3:uid="{C80AED99-9A2A-8E44-8147-5F9EC73756F2}" name="Column9644"/>
    <tableColumn id="9664" xr3:uid="{2DD51237-C3FB-4D4D-A843-B9195CE26172}" name="Column9645"/>
    <tableColumn id="9665" xr3:uid="{3B187EDC-CCEB-4A46-AEC2-2295A470F375}" name="Column9646"/>
    <tableColumn id="9666" xr3:uid="{28FD8B9E-D03B-9D4B-9150-EFE48FFF1A9B}" name="Column9647"/>
    <tableColumn id="9667" xr3:uid="{A61FDA2E-2C93-E64D-A876-EEE590FE499D}" name="Column9648"/>
    <tableColumn id="9668" xr3:uid="{39F4E23F-04EC-964A-8171-5017785CB5B0}" name="Column9649"/>
    <tableColumn id="9669" xr3:uid="{71DF7DEC-D895-484B-84D8-2A02DD480C4E}" name="Column9650"/>
    <tableColumn id="9670" xr3:uid="{38841E18-B041-5C44-90F8-76312D911CFE}" name="Column9651"/>
    <tableColumn id="9671" xr3:uid="{E3157B95-A447-4445-A762-FE3ADC4AE8FB}" name="Column9652"/>
    <tableColumn id="9672" xr3:uid="{5F26A2AB-83A8-9843-9D43-5CDC46812D52}" name="Column9653"/>
    <tableColumn id="9673" xr3:uid="{EAEF1D48-EB22-BA4A-AF29-C03855C31D31}" name="Column9654"/>
    <tableColumn id="9674" xr3:uid="{AC5291AA-44A9-E741-A386-8B98BD73C936}" name="Column9655"/>
    <tableColumn id="9675" xr3:uid="{84EB3D4C-E7C7-0B4C-881E-4F4A11803B82}" name="Column9656"/>
    <tableColumn id="9676" xr3:uid="{C60DE429-1CE0-744A-AE0A-9DB9C77881CC}" name="Column9657"/>
    <tableColumn id="9677" xr3:uid="{C4387D3B-A37A-584B-A958-AE7F23E6BEF1}" name="Column9658"/>
    <tableColumn id="9678" xr3:uid="{4C405672-D08E-5D41-967B-771478A86987}" name="Column9659"/>
    <tableColumn id="9679" xr3:uid="{EBACF773-EF53-634A-B2C7-D2F91E8776EA}" name="Column9660"/>
    <tableColumn id="9680" xr3:uid="{5F9853EC-A9DB-BC41-A48E-AAF69A9A2626}" name="Column9661"/>
    <tableColumn id="9681" xr3:uid="{8089F1D5-454E-C24E-B5C7-251586CA7BEE}" name="Column9662"/>
    <tableColumn id="9682" xr3:uid="{A5244863-9991-8A4B-A73E-B86DF377B9C5}" name="Column9663"/>
    <tableColumn id="9683" xr3:uid="{A4E204B5-E05B-744C-B9FD-79B44DA23E68}" name="Column9664"/>
    <tableColumn id="9684" xr3:uid="{E24AC1B1-BE3B-6445-A396-554104923D6A}" name="Column9665"/>
    <tableColumn id="9685" xr3:uid="{EE1D329A-F72B-B74E-B64D-63023F3EDDEB}" name="Column9666"/>
    <tableColumn id="9686" xr3:uid="{6A132529-8544-7045-A259-433EBBCC089D}" name="Column9667"/>
    <tableColumn id="9687" xr3:uid="{17D11047-3616-8340-A54A-930558365169}" name="Column9668"/>
    <tableColumn id="9688" xr3:uid="{C8885286-9936-7244-923F-FE2EF1B01832}" name="Column9669"/>
    <tableColumn id="9689" xr3:uid="{0334418C-6DB5-7949-8209-D117B07095AE}" name="Column9670"/>
    <tableColumn id="9690" xr3:uid="{C728BE57-22F7-3F4E-9CA0-146F193BC08C}" name="Column9671"/>
    <tableColumn id="9691" xr3:uid="{E02A6D9E-2A9C-7142-963B-B1100A66B484}" name="Column9672"/>
    <tableColumn id="9692" xr3:uid="{833A14C5-1D48-D246-ABAB-254BD64609CD}" name="Column9673"/>
    <tableColumn id="9693" xr3:uid="{813F1623-8872-8149-AC3E-7DF24AD53178}" name="Column9674"/>
    <tableColumn id="9694" xr3:uid="{6D1F9211-1723-484C-AB75-75FFDCD8DE91}" name="Column9675"/>
    <tableColumn id="9695" xr3:uid="{FAAEF511-AC7B-764F-A4DE-309F37A9359F}" name="Column9676"/>
    <tableColumn id="9696" xr3:uid="{F3087124-8A8A-C544-B6B6-F3677F2CA8D9}" name="Column9677"/>
    <tableColumn id="9697" xr3:uid="{E0F7A6AA-B069-F747-81E1-5FB28410658B}" name="Column9678"/>
    <tableColumn id="9698" xr3:uid="{49C1C2CA-EB7E-4E46-A347-344AC44556A1}" name="Column9679"/>
    <tableColumn id="9699" xr3:uid="{E1E13228-7657-694D-99FC-4CC77958BC5C}" name="Column9680"/>
    <tableColumn id="9700" xr3:uid="{BFE9BE81-690A-A943-BE2C-5677FCB549C7}" name="Column9681"/>
    <tableColumn id="9701" xr3:uid="{0F38940F-083D-B844-AA60-04D148F83076}" name="Column9682"/>
    <tableColumn id="9702" xr3:uid="{33879EBE-1971-2F4F-B431-E2243541CDBA}" name="Column9683"/>
    <tableColumn id="9703" xr3:uid="{E3D2DA62-EFFF-2F43-B95C-A05959C6B2D9}" name="Column9684"/>
    <tableColumn id="9704" xr3:uid="{4B9BBA27-E159-0941-9DE1-3555D71FB8B6}" name="Column9685"/>
    <tableColumn id="9705" xr3:uid="{02E353C8-6B76-9649-BD8E-21438430E9C1}" name="Column9686"/>
    <tableColumn id="9706" xr3:uid="{1AC02A6B-133F-2B4D-B925-3372ECD8BB6B}" name="Column9687"/>
    <tableColumn id="9707" xr3:uid="{5E8DF097-55B3-C84A-9497-EEB2599D6AA2}" name="Column9688"/>
    <tableColumn id="9708" xr3:uid="{7D6DF256-0ACA-5045-B812-C942BE8F0620}" name="Column9689"/>
    <tableColumn id="9709" xr3:uid="{5B2F33D0-41C7-8743-AF06-2B49F83F254B}" name="Column9690"/>
    <tableColumn id="9710" xr3:uid="{A79A9948-A55A-3F48-AB3D-2D5F863120D3}" name="Column9691"/>
    <tableColumn id="9711" xr3:uid="{B49B797B-1E5C-024A-9BA7-CCF9E1D69906}" name="Column9692"/>
    <tableColumn id="9712" xr3:uid="{716EEB57-9FC6-E544-974D-7DB63F88B1CC}" name="Column9693"/>
    <tableColumn id="9713" xr3:uid="{F3556CFA-F4F0-8641-91A3-85CE820BC766}" name="Column9694"/>
    <tableColumn id="9714" xr3:uid="{954190D9-06D6-9047-8FBC-C5D3BF7E0C16}" name="Column9695"/>
    <tableColumn id="9715" xr3:uid="{A2D98E30-C015-1941-A759-46D732832C00}" name="Column9696"/>
    <tableColumn id="9716" xr3:uid="{FC6281C2-9CB4-1544-B048-F7318FB0AA5A}" name="Column9697"/>
    <tableColumn id="9717" xr3:uid="{8E90A2D0-D149-1744-B9A3-BC0E2EA86ADA}" name="Column9698"/>
    <tableColumn id="9718" xr3:uid="{EA4D3CC0-566E-6141-A5C5-D7943D94899A}" name="Column9699"/>
    <tableColumn id="9719" xr3:uid="{A041C644-AA4A-4246-B762-0426D8DCD541}" name="Column9700"/>
    <tableColumn id="9720" xr3:uid="{E7FEAF41-FD91-6142-B3EA-D10D39F29EFE}" name="Column9701"/>
    <tableColumn id="9721" xr3:uid="{C2FE9635-4CB8-CD4A-A601-78EF6C069875}" name="Column9702"/>
    <tableColumn id="9722" xr3:uid="{8DFDC953-196C-4347-A0A6-86BDC9079B0D}" name="Column9703"/>
    <tableColumn id="9723" xr3:uid="{16B981EF-59CC-C34E-9177-E9E510D8B3E4}" name="Column9704"/>
    <tableColumn id="9724" xr3:uid="{59FC2F1A-F954-604F-9FC1-AFDE1CAB3726}" name="Column9705"/>
    <tableColumn id="9725" xr3:uid="{0D3B69CF-3A29-1C4E-B87A-5C3834A9F7D1}" name="Column9706"/>
    <tableColumn id="9726" xr3:uid="{A98F17F0-AC5A-1B49-AB32-153B3EF379CE}" name="Column9707"/>
    <tableColumn id="9727" xr3:uid="{A1D6973A-D482-B846-BAD5-1AF96F88E5BE}" name="Column9708"/>
    <tableColumn id="9728" xr3:uid="{3A943770-3A74-1743-9A91-18FD01F77938}" name="Column9709"/>
    <tableColumn id="9729" xr3:uid="{F7819B5D-6BC5-CF42-AC88-19F2C8CEC28E}" name="Column9710"/>
    <tableColumn id="9730" xr3:uid="{DC98575F-36A8-6C42-B54D-7C073B1B8412}" name="Column9711"/>
    <tableColumn id="9731" xr3:uid="{E1B5075D-4CA5-794B-AA94-986CD38F2967}" name="Column9712"/>
    <tableColumn id="9732" xr3:uid="{1532315C-4666-4A4D-B1A5-E676DE0C62B7}" name="Column9713"/>
    <tableColumn id="9733" xr3:uid="{92D7C8E2-1977-B741-9B2F-5D0B7E8669DB}" name="Column9714"/>
    <tableColumn id="9734" xr3:uid="{01234FDE-A4D2-5B4E-A38A-9D428E044DB9}" name="Column9715"/>
    <tableColumn id="9735" xr3:uid="{BA83EC2F-5230-2642-B5F0-1980F250AEE6}" name="Column9716"/>
    <tableColumn id="9736" xr3:uid="{E23ED754-0AC7-4F4C-BC92-4270BE497223}" name="Column9717"/>
    <tableColumn id="9737" xr3:uid="{5EF43182-139C-C247-A972-41FAFF6347C3}" name="Column9718"/>
    <tableColumn id="9738" xr3:uid="{B5FC5577-2801-764E-8644-9137B62A153B}" name="Column9719"/>
    <tableColumn id="9739" xr3:uid="{D944FAD7-6D60-5E4F-82FB-623755BE26E3}" name="Column9720"/>
    <tableColumn id="9740" xr3:uid="{F65A96FC-5BA5-8B42-A582-968943E02DF2}" name="Column9721"/>
    <tableColumn id="9741" xr3:uid="{8D13081D-8498-4542-A95A-5A4F9E6DD2E6}" name="Column9722"/>
    <tableColumn id="9742" xr3:uid="{EA4DD79A-5AD7-054F-98F9-60AA22B4C22B}" name="Column9723"/>
    <tableColumn id="9743" xr3:uid="{5E96EA72-C753-644C-B0EB-E82468B6D74B}" name="Column9724"/>
    <tableColumn id="9744" xr3:uid="{13EDFBCF-C3EC-5A4C-BB20-2C913A04A52E}" name="Column9725"/>
    <tableColumn id="9745" xr3:uid="{3D0AE0F0-47BE-2242-91F0-EB9F355B4B03}" name="Column9726"/>
    <tableColumn id="9746" xr3:uid="{8A5C1E68-6BAC-A24C-A059-6BC8EB8C98DB}" name="Column9727"/>
    <tableColumn id="9747" xr3:uid="{B8F959D9-AB24-C24F-89B4-F424D1045803}" name="Column9728"/>
    <tableColumn id="9748" xr3:uid="{0E513715-66C9-6E4B-A928-EF9640311130}" name="Column9729"/>
    <tableColumn id="9749" xr3:uid="{F9E09DF5-E777-3A4B-BA18-2CA04FD95A1E}" name="Column9730"/>
    <tableColumn id="9750" xr3:uid="{D2663404-D0F3-C244-8508-1CFD717D0B7E}" name="Column9731"/>
    <tableColumn id="9751" xr3:uid="{EC99F8B7-E851-754A-8CEA-5E94DCFB11B8}" name="Column9732"/>
    <tableColumn id="9752" xr3:uid="{499CA2F6-47A1-FF4B-8F97-2C55711F871B}" name="Column9733"/>
    <tableColumn id="9753" xr3:uid="{3A15BEA7-56A8-164D-91DC-E20A30580EFF}" name="Column9734"/>
    <tableColumn id="9754" xr3:uid="{00DB400A-7BEB-384D-9B1B-CC6877A23EB1}" name="Column9735"/>
    <tableColumn id="9755" xr3:uid="{CDA21E6E-7358-B548-A7AC-077EACB7552D}" name="Column9736"/>
    <tableColumn id="9756" xr3:uid="{9C0089F3-4815-EB4E-8110-7F98E20591AD}" name="Column9737"/>
    <tableColumn id="9757" xr3:uid="{8994B2F2-70C1-A54A-A304-122E3EF3D308}" name="Column9738"/>
    <tableColumn id="9758" xr3:uid="{559118A5-0B8B-114E-AA75-E480EC6F5BD7}" name="Column9739"/>
    <tableColumn id="9759" xr3:uid="{705189F8-B1F6-774B-BEDC-8A55D57C3844}" name="Column9740"/>
    <tableColumn id="9760" xr3:uid="{C773C3E8-E7C4-DE43-9E68-51ED947D0E60}" name="Column9741"/>
    <tableColumn id="9761" xr3:uid="{87F417A2-9BCD-0845-BA0A-77261E3D89FB}" name="Column9742"/>
    <tableColumn id="9762" xr3:uid="{0A91D018-7FF7-054C-A463-A3ACB8D8A38F}" name="Column9743"/>
    <tableColumn id="9763" xr3:uid="{41A5140A-427A-C140-A544-A9F837DC4258}" name="Column9744"/>
    <tableColumn id="9764" xr3:uid="{44A8BE49-5DA1-5F4D-93FA-940D138C0027}" name="Column9745"/>
    <tableColumn id="9765" xr3:uid="{9474D492-41C1-9B4D-AFAE-6F80D45825B3}" name="Column9746"/>
    <tableColumn id="9766" xr3:uid="{26597A06-094C-EF4B-8964-9AE18B0172C9}" name="Column9747"/>
    <tableColumn id="9767" xr3:uid="{DA6EECD4-5863-C946-B0B3-74806F1388CD}" name="Column9748"/>
    <tableColumn id="9768" xr3:uid="{134F13A6-13F7-E148-AFBA-C068543440EA}" name="Column9749"/>
    <tableColumn id="9769" xr3:uid="{5231D77C-9BCF-0F4A-9ADC-1B22D584B41F}" name="Column9750"/>
    <tableColumn id="9770" xr3:uid="{9F0BA6D0-1D9A-AA44-BA72-8E041EB5DA3A}" name="Column9751"/>
    <tableColumn id="9771" xr3:uid="{4BE3ED11-E96A-C84D-9F72-C51BA1F183D6}" name="Column9752"/>
    <tableColumn id="9772" xr3:uid="{0B213568-7298-9842-A8CB-9FCC62468D39}" name="Column9753"/>
    <tableColumn id="9773" xr3:uid="{B8E4E9FF-0D8C-F84A-BFBC-9CB32A40EA24}" name="Column9754"/>
    <tableColumn id="9774" xr3:uid="{BC82C8BF-7718-A441-B0E1-C9D9B402B204}" name="Column9755"/>
    <tableColumn id="9775" xr3:uid="{B6F9BE76-65B1-974E-B8D8-C3B7B2C0585F}" name="Column9756"/>
    <tableColumn id="9776" xr3:uid="{DE190AA2-8C33-EE4B-B684-4C1D4ABF2732}" name="Column9757"/>
    <tableColumn id="9777" xr3:uid="{9C1C0377-2AAF-DB48-8EE2-E1CF1F9331FA}" name="Column9758"/>
    <tableColumn id="9778" xr3:uid="{8184A54B-6920-0343-9473-C92340A47964}" name="Column9759"/>
    <tableColumn id="9779" xr3:uid="{FB99C745-8DD5-AB48-A49E-38A005FCC12C}" name="Column9760"/>
    <tableColumn id="9780" xr3:uid="{B73DDF8E-0B99-BB4F-9A24-11666631F8FB}" name="Column9761"/>
    <tableColumn id="9781" xr3:uid="{E314F2FE-69E5-E246-BC01-165882BD7DD3}" name="Column9762"/>
    <tableColumn id="9782" xr3:uid="{092C6AF2-7A40-014B-A306-32117BDDF879}" name="Column9763"/>
    <tableColumn id="9783" xr3:uid="{EA783382-E5D1-E34B-9162-04F044A32115}" name="Column9764"/>
    <tableColumn id="9784" xr3:uid="{54C40CA2-95C3-BA4F-B839-ABD2785980CC}" name="Column9765"/>
    <tableColumn id="9785" xr3:uid="{AD110B1B-733B-CE49-B97B-3C8C9B4F2EE1}" name="Column9766"/>
    <tableColumn id="9786" xr3:uid="{44AA135C-CD12-8B4B-A5DA-99825123EB1F}" name="Column9767"/>
    <tableColumn id="9787" xr3:uid="{2B361CBD-487C-2748-A971-D868B3B8B7D9}" name="Column9768"/>
    <tableColumn id="9788" xr3:uid="{E9AE6412-2BA2-CE4E-8816-C6E7B565A575}" name="Column9769"/>
    <tableColumn id="9789" xr3:uid="{F96858EF-D5A5-6E4F-9D82-BBED56579AFC}" name="Column9770"/>
    <tableColumn id="9790" xr3:uid="{A0BB7C38-43DB-DE42-8BD8-6EC350AB7661}" name="Column9771"/>
    <tableColumn id="9791" xr3:uid="{7197A4DA-0DE7-8E4C-AF49-E9C9EE683B75}" name="Column9772"/>
    <tableColumn id="9792" xr3:uid="{AD243E0D-124D-3C45-8BAB-42857BEAFEAF}" name="Column9773"/>
    <tableColumn id="9793" xr3:uid="{547603D9-B3D3-A047-ACEE-D2C712FAE64F}" name="Column9774"/>
    <tableColumn id="9794" xr3:uid="{7DCBED95-27CB-6A4E-866D-7E783EA39044}" name="Column9775"/>
    <tableColumn id="9795" xr3:uid="{DFE07BDE-66C7-4444-8BB0-347C43501262}" name="Column9776"/>
    <tableColumn id="9796" xr3:uid="{3B9650EB-45AA-EB4F-BD42-8D72851E36E1}" name="Column9777"/>
    <tableColumn id="9797" xr3:uid="{3012578F-7C20-5343-AF7A-C6F00D24DF0F}" name="Column9778"/>
    <tableColumn id="9798" xr3:uid="{213ACF27-FAED-6745-9BDF-52FA159EF57D}" name="Column9779"/>
    <tableColumn id="9799" xr3:uid="{22BA5099-55C2-AC4A-83B8-A1C20D267FAC}" name="Column9780"/>
    <tableColumn id="9800" xr3:uid="{E7473267-B172-3642-A4EB-3C156A16EF10}" name="Column9781"/>
    <tableColumn id="9801" xr3:uid="{101CF206-9AC6-284E-BEA6-6FC2047FC1E3}" name="Column9782"/>
    <tableColumn id="9802" xr3:uid="{3CC2168D-B659-0A42-8360-0FC74D108E74}" name="Column9783"/>
    <tableColumn id="9803" xr3:uid="{CE0DF786-17E4-784C-9DC2-9E155272E264}" name="Column9784"/>
    <tableColumn id="9804" xr3:uid="{C5A27BD4-34A8-964B-A126-AD8EB8D509F3}" name="Column9785"/>
    <tableColumn id="9805" xr3:uid="{EB54AE39-EE2E-5C4A-A90F-63490562E6E6}" name="Column9786"/>
    <tableColumn id="9806" xr3:uid="{CF24B839-B009-F54C-9178-AA8E7AD0E704}" name="Column9787"/>
    <tableColumn id="9807" xr3:uid="{DECA4BC7-A116-8846-8DD9-8D9CB9AE3399}" name="Column9788"/>
    <tableColumn id="9808" xr3:uid="{494316CC-A5F8-FD4E-8869-70E901E795DD}" name="Column9789"/>
    <tableColumn id="9809" xr3:uid="{DDF180E1-F931-834E-A37E-01DE755A9E89}" name="Column9790"/>
    <tableColumn id="9810" xr3:uid="{460D16E7-4451-B442-88FC-8B2FE28F4420}" name="Column9791"/>
    <tableColumn id="9811" xr3:uid="{AE93E7CB-22B4-EA49-8805-F294B0FE25B2}" name="Column9792"/>
    <tableColumn id="9812" xr3:uid="{C728A267-83F3-C947-B8A2-94FE80AA7E74}" name="Column9793"/>
    <tableColumn id="9813" xr3:uid="{D9E3090A-5FFF-5842-A690-F6A7EBB11BFF}" name="Column9794"/>
    <tableColumn id="9814" xr3:uid="{936BA2BC-9046-1149-96B8-C38DC2B73A1A}" name="Column9795"/>
    <tableColumn id="9815" xr3:uid="{71089556-9866-B944-A632-86CCF3554407}" name="Column9796"/>
    <tableColumn id="9816" xr3:uid="{BDBC4CAB-C09A-8341-A5C0-B64AFB7CC102}" name="Column9797"/>
    <tableColumn id="9817" xr3:uid="{FF624E57-94BF-314F-9B7B-47DE8294B6C3}" name="Column9798"/>
    <tableColumn id="9818" xr3:uid="{038A4ADE-EAAE-7F43-94F6-DC2F3C5D290E}" name="Column9799"/>
    <tableColumn id="9819" xr3:uid="{9109A0D3-7E64-F044-84EB-94D459E374E9}" name="Column9800"/>
    <tableColumn id="9820" xr3:uid="{4F5EDC78-2FFC-F740-B8B9-D84480754F76}" name="Column9801"/>
    <tableColumn id="9821" xr3:uid="{CA4D19B0-C8A9-E74D-B2E6-E308E5A1E437}" name="Column9802"/>
    <tableColumn id="9822" xr3:uid="{333AE96D-3038-A14F-913E-421D5E3BAEE0}" name="Column9803"/>
    <tableColumn id="9823" xr3:uid="{8674931F-7CEE-8241-8FFD-B5B940E44A3B}" name="Column9804"/>
    <tableColumn id="9824" xr3:uid="{C37A0624-911D-934F-9B1E-84B2DBDA7557}" name="Column9805"/>
    <tableColumn id="9825" xr3:uid="{0CFCC8C3-9BB7-F347-896A-768B5E866EA2}" name="Column9806"/>
    <tableColumn id="9826" xr3:uid="{4F2B4130-8938-2541-A432-25AE237AC4D4}" name="Column9807"/>
    <tableColumn id="9827" xr3:uid="{C031AD0E-A01F-954A-923D-5FCE4E088E4D}" name="Column9808"/>
    <tableColumn id="9828" xr3:uid="{59DC4A81-9A5E-EC4D-825A-7A20FA5DA0C7}" name="Column9809"/>
    <tableColumn id="9829" xr3:uid="{7B7DC38B-2671-3247-8BA6-38BB0B214EE0}" name="Column9810"/>
    <tableColumn id="9830" xr3:uid="{F47F4EDF-7712-A44D-B003-9DC4AEC671E9}" name="Column9811"/>
    <tableColumn id="9831" xr3:uid="{37A77197-E410-784C-AEC3-B19C783B6D1E}" name="Column9812"/>
    <tableColumn id="9832" xr3:uid="{EAF5E9BC-BB69-C847-8E31-A3A58BE42662}" name="Column9813"/>
    <tableColumn id="9833" xr3:uid="{22AB68A4-69B2-324A-9710-7009BB2496AF}" name="Column9814"/>
    <tableColumn id="9834" xr3:uid="{19D27BD0-975E-5D45-915B-2AFD1F00702D}" name="Column9815"/>
    <tableColumn id="9835" xr3:uid="{94C505E7-B9F3-3649-959B-F99FE1D3F7C2}" name="Column9816"/>
    <tableColumn id="9836" xr3:uid="{29E1CBBA-0702-A340-9F27-48203E31081C}" name="Column9817"/>
    <tableColumn id="9837" xr3:uid="{C28CCF7C-992D-184F-A5C2-0AE9886C8816}" name="Column9818"/>
    <tableColumn id="9838" xr3:uid="{2D6AF9CA-E3B1-9840-AEFC-CEF7ED3380CE}" name="Column9819"/>
    <tableColumn id="9839" xr3:uid="{C98FB51A-1E52-0F4B-94FA-3409638CEA12}" name="Column9820"/>
    <tableColumn id="9840" xr3:uid="{B6754C2F-1831-6A4D-958F-26C400AC25A2}" name="Column9821"/>
    <tableColumn id="9841" xr3:uid="{6580633B-6768-A945-9C28-CBC6A011FE45}" name="Column9822"/>
    <tableColumn id="9842" xr3:uid="{D94DAD11-D743-6745-BD3C-B9F95F3B44DD}" name="Column9823"/>
    <tableColumn id="9843" xr3:uid="{59100C97-A9F1-EA4C-9A25-69C1F0DCBE51}" name="Column9824"/>
    <tableColumn id="9844" xr3:uid="{0D9BF456-714D-9545-97A1-785BBCCDD44D}" name="Column9825"/>
    <tableColumn id="9845" xr3:uid="{0A0C2C25-A87C-164E-8991-F5F35486A848}" name="Column9826"/>
    <tableColumn id="9846" xr3:uid="{A64DB045-2101-F848-B3E3-101918B1059E}" name="Column9827"/>
    <tableColumn id="9847" xr3:uid="{91614F68-8E65-E64A-9016-CDAD850AD29F}" name="Column9828"/>
    <tableColumn id="9848" xr3:uid="{6D82A8C1-C5FC-2A4B-999D-EB08B0E0E3FC}" name="Column9829"/>
    <tableColumn id="9849" xr3:uid="{21778889-7E2B-2348-BF75-3D421E2735CF}" name="Column9830"/>
    <tableColumn id="9850" xr3:uid="{F8822822-6E9B-4346-BB3F-7BB5AC371C93}" name="Column9831"/>
    <tableColumn id="9851" xr3:uid="{A81E0D7D-1DE5-9B4B-BE17-5E0C3EA3C2FC}" name="Column9832"/>
    <tableColumn id="9852" xr3:uid="{936E6C56-7B5F-1948-BA77-7E2852D65EEA}" name="Column9833"/>
    <tableColumn id="9853" xr3:uid="{4BB0FAEE-39BD-4849-A2F8-B91986A30B2B}" name="Column9834"/>
    <tableColumn id="9854" xr3:uid="{6F2C8529-9ADF-8145-9769-43505C115554}" name="Column9835"/>
    <tableColumn id="9855" xr3:uid="{B78CBE47-BC01-E442-A859-CD45F02D1E1B}" name="Column9836"/>
    <tableColumn id="9856" xr3:uid="{E259C402-A25B-1448-8C18-45B074E577E9}" name="Column9837"/>
    <tableColumn id="9857" xr3:uid="{1482D6FB-07B5-CB4B-89D0-5CEA3B4B7321}" name="Column9838"/>
    <tableColumn id="9858" xr3:uid="{B96926B6-721F-AD4F-86A8-F3C2FC06B17A}" name="Column9839"/>
    <tableColumn id="9859" xr3:uid="{0ABE9E76-EAE1-064E-B0B6-FE0CF50FCFEF}" name="Column9840"/>
    <tableColumn id="9860" xr3:uid="{C832C4CF-252D-404A-A150-D357B34BB11D}" name="Column9841"/>
    <tableColumn id="9861" xr3:uid="{77A14E27-FC42-A245-A70A-0916E24F3591}" name="Column9842"/>
    <tableColumn id="9862" xr3:uid="{8D0B4B3E-5134-FD47-A5C8-B6F93F56640A}" name="Column9843"/>
    <tableColumn id="9863" xr3:uid="{2B207862-6002-0A40-8B9F-905F43BB30E6}" name="Column9844"/>
    <tableColumn id="9864" xr3:uid="{9DEF9E12-FE87-D546-8C22-BA420312A2C6}" name="Column9845"/>
    <tableColumn id="9865" xr3:uid="{510B14A5-4D30-7B4F-AF7A-9F89A66ECC55}" name="Column9846"/>
    <tableColumn id="9866" xr3:uid="{9F5673FB-F147-EF41-89FC-3FA91BD78AC5}" name="Column9847"/>
    <tableColumn id="9867" xr3:uid="{3354CCFC-236E-DD4D-A8DD-0B981FC69A14}" name="Column9848"/>
    <tableColumn id="9868" xr3:uid="{161BFD10-AE27-1C41-9F6F-932FEF546FED}" name="Column9849"/>
    <tableColumn id="9869" xr3:uid="{4656E3CC-580B-4640-B67C-4FC871EB4A26}" name="Column9850"/>
    <tableColumn id="9870" xr3:uid="{3EA88922-AB04-6B4A-9E0B-6399105A999D}" name="Column9851"/>
    <tableColumn id="9871" xr3:uid="{5B5AA135-D184-D548-8B39-14A283FE0CEE}" name="Column9852"/>
    <tableColumn id="9872" xr3:uid="{2987B258-AB3A-C949-B0E1-70BADDE792F6}" name="Column9853"/>
    <tableColumn id="9873" xr3:uid="{28755177-77A4-A543-854F-9E72F8CBC375}" name="Column9854"/>
    <tableColumn id="9874" xr3:uid="{92D41592-2D57-7443-A969-D24D9A365E3B}" name="Column9855"/>
    <tableColumn id="9875" xr3:uid="{E8FEC574-8C40-2B46-89AC-305949A064E1}" name="Column9856"/>
    <tableColumn id="9876" xr3:uid="{ED01F285-FA75-7444-84F8-1A9813B43560}" name="Column9857"/>
    <tableColumn id="9877" xr3:uid="{F2E9A96C-A1C7-1F46-A09B-C76C5344EEB2}" name="Column9858"/>
    <tableColumn id="9878" xr3:uid="{899EA013-ED9F-0D44-9D4F-EFC733ABD159}" name="Column9859"/>
    <tableColumn id="9879" xr3:uid="{F11D3302-0DB5-9549-822E-86AB77EDA520}" name="Column9860"/>
    <tableColumn id="9880" xr3:uid="{09DAA2C4-3A63-3143-A3EB-6BCC5EB38345}" name="Column9861"/>
    <tableColumn id="9881" xr3:uid="{E2A35B47-B3C3-6945-9579-9B60C151E72F}" name="Column9862"/>
    <tableColumn id="9882" xr3:uid="{E711C4E6-D8EA-F141-A974-CF29B0DFEC71}" name="Column9863"/>
    <tableColumn id="9883" xr3:uid="{0D94341C-7457-2B46-8813-01AF1DBF035A}" name="Column9864"/>
    <tableColumn id="9884" xr3:uid="{0B764FD2-F4B6-1742-A344-BEF3B070F4D9}" name="Column9865"/>
    <tableColumn id="9885" xr3:uid="{DE5E49FC-7825-C741-9FB4-2FDB0B77A063}" name="Column9866"/>
    <tableColumn id="9886" xr3:uid="{4E945B79-0CDE-1C40-98EE-C3F84F79A756}" name="Column9867"/>
    <tableColumn id="9887" xr3:uid="{9DE3BE1D-1638-F44F-B299-22EA5A434AD9}" name="Column9868"/>
    <tableColumn id="9888" xr3:uid="{3D542796-D727-2046-BBAF-B9B92F5BD490}" name="Column9869"/>
    <tableColumn id="9889" xr3:uid="{3E20F8F8-3DB4-C345-AD6C-FEC8598513BA}" name="Column9870"/>
    <tableColumn id="9890" xr3:uid="{8C022848-4EC2-AD47-9925-D85935033DA1}" name="Column9871"/>
    <tableColumn id="9891" xr3:uid="{6F683EC0-5333-904D-81B4-73035B22C029}" name="Column9872"/>
    <tableColumn id="9892" xr3:uid="{1F111867-691E-0146-B078-36DF0D2CF6DC}" name="Column9873"/>
    <tableColumn id="9893" xr3:uid="{7BE09A07-E7C6-F74E-A00B-8A56A3110A5D}" name="Column9874"/>
    <tableColumn id="9894" xr3:uid="{1044960E-7926-E743-B058-F12899DB4486}" name="Column9875"/>
    <tableColumn id="9895" xr3:uid="{F53619DA-37DE-4D48-89A8-ABD626220708}" name="Column9876"/>
    <tableColumn id="9896" xr3:uid="{264985D5-5A97-F340-A279-A38E918B2B6B}" name="Column9877"/>
    <tableColumn id="9897" xr3:uid="{D8E53426-B667-A04D-9216-52FB9BB52986}" name="Column9878"/>
    <tableColumn id="9898" xr3:uid="{0F1BA372-1FDB-3A41-879E-A1443CA58895}" name="Column9879"/>
    <tableColumn id="9899" xr3:uid="{B9AF4964-AFC6-A64F-8686-88FAB613CB7E}" name="Column9880"/>
    <tableColumn id="9900" xr3:uid="{55D0C49B-4CD2-624E-B4FD-52B1C669D767}" name="Column9881"/>
    <tableColumn id="9901" xr3:uid="{0DE1D189-F3BE-154F-9006-3B55E43392D3}" name="Column9882"/>
    <tableColumn id="9902" xr3:uid="{3C92DE78-D2DE-3D43-8CA8-B9527A414F44}" name="Column9883"/>
    <tableColumn id="9903" xr3:uid="{85AB9913-F8B5-0243-8570-6D6E6D35F147}" name="Column9884"/>
    <tableColumn id="9904" xr3:uid="{639577B7-4AFF-7E41-A7B2-D49B5C901915}" name="Column9885"/>
    <tableColumn id="9905" xr3:uid="{0194E094-CD66-004F-B606-795BD2E6673F}" name="Column9886"/>
    <tableColumn id="9906" xr3:uid="{4F9CBE7F-2D45-264C-A850-B2AD7E662134}" name="Column9887"/>
    <tableColumn id="9907" xr3:uid="{E1FBAEE5-2658-AE4F-A461-D69B3138DD80}" name="Column9888"/>
    <tableColumn id="9908" xr3:uid="{192A0DDC-77EC-E542-AD5E-FD8B5004A421}" name="Column9889"/>
    <tableColumn id="9909" xr3:uid="{3CE378A6-A3A0-EB4E-9494-EC5388FC245E}" name="Column9890"/>
    <tableColumn id="9910" xr3:uid="{BA382D52-C945-E849-80BA-EB67A2AC072A}" name="Column9891"/>
    <tableColumn id="9911" xr3:uid="{24571327-7BDF-8247-BAEC-8B8C2D26E091}" name="Column9892"/>
    <tableColumn id="9912" xr3:uid="{4F049D9A-742E-CF4E-9C00-06C18B8DF022}" name="Column9893"/>
    <tableColumn id="9913" xr3:uid="{D541EBD8-6C9B-8E4D-A8F4-C73126DBC7A2}" name="Column9894"/>
    <tableColumn id="9914" xr3:uid="{979DFA5F-F650-4843-81D3-77B7873E20AF}" name="Column9895"/>
    <tableColumn id="9915" xr3:uid="{9DC820DC-F355-EE43-9FC7-7FCFD0F5D3A3}" name="Column9896"/>
    <tableColumn id="9916" xr3:uid="{BE1962C9-24AE-9C48-96A3-A8BE3308A7A8}" name="Column9897"/>
    <tableColumn id="9917" xr3:uid="{CE1982E4-FA47-2F49-B809-8B6B93D74083}" name="Column9898"/>
    <tableColumn id="9918" xr3:uid="{E4DA8723-B002-4248-980B-951AAD5E10D8}" name="Column9899"/>
    <tableColumn id="9919" xr3:uid="{1C2879D7-5B4B-C942-A1DD-417CCB3B6525}" name="Column9900"/>
    <tableColumn id="9920" xr3:uid="{8E705E8F-8F2C-D441-9345-A39DB5C0D1AD}" name="Column9901"/>
    <tableColumn id="9921" xr3:uid="{1ACB0639-1081-C046-85A3-88B110D54948}" name="Column9902"/>
    <tableColumn id="9922" xr3:uid="{E354F281-C512-B140-BBFE-2F552AAD5F60}" name="Column9903"/>
    <tableColumn id="9923" xr3:uid="{5DFED34C-FFAC-0C43-B924-CFEE464BBA72}" name="Column9904"/>
    <tableColumn id="9924" xr3:uid="{A429D409-6E3C-A546-9E5D-00B17555149C}" name="Column9905"/>
    <tableColumn id="9925" xr3:uid="{36880FF3-CD03-9B4F-B726-580FC37970B8}" name="Column9906"/>
    <tableColumn id="9926" xr3:uid="{CBA6CE42-6DE3-A14B-AAEE-F9A5F63B36AB}" name="Column9907"/>
    <tableColumn id="9927" xr3:uid="{981651EB-B66A-1B49-8C66-89F3F198569C}" name="Column9908"/>
    <tableColumn id="9928" xr3:uid="{073F32D7-1A45-7547-AA0E-229239CC84C0}" name="Column9909"/>
    <tableColumn id="9929" xr3:uid="{AB2B0D7F-B8D8-BE46-8D96-7CC937B63E57}" name="Column9910"/>
    <tableColumn id="9930" xr3:uid="{2E06976F-730D-3B40-93D4-115DC5C41C2E}" name="Column9911"/>
    <tableColumn id="9931" xr3:uid="{FA672874-D4EC-324A-B32F-666CFA7BAF11}" name="Column9912"/>
    <tableColumn id="9932" xr3:uid="{FCFAA14F-8BD7-3B4F-BBE7-BA9949C33E68}" name="Column9913"/>
    <tableColumn id="9933" xr3:uid="{DE824A85-67A0-5649-B6F2-22B8057E5F8A}" name="Column9914"/>
    <tableColumn id="9934" xr3:uid="{39548279-50CE-E94D-84BD-8DDAB67BB735}" name="Column9915"/>
    <tableColumn id="9935" xr3:uid="{A34399A0-6C6D-5E4F-B760-67102FAFF65A}" name="Column9916"/>
    <tableColumn id="9936" xr3:uid="{3057EF92-01F1-704D-A362-78A280135730}" name="Column9917"/>
    <tableColumn id="9937" xr3:uid="{E5B5D7C6-73E1-2048-9CFC-19CBD241C37A}" name="Column9918"/>
    <tableColumn id="9938" xr3:uid="{57831135-0D32-4B40-B0AC-6C0F66E45DB9}" name="Column9919"/>
    <tableColumn id="9939" xr3:uid="{9894AFC3-EC90-6F46-AE21-162E6EE96B14}" name="Column9920"/>
    <tableColumn id="9940" xr3:uid="{C7536F25-589E-9B4B-A753-9A87DEEA6001}" name="Column9921"/>
    <tableColumn id="9941" xr3:uid="{1F5CADD5-5A90-5143-9D74-2AF379423605}" name="Column9922"/>
    <tableColumn id="9942" xr3:uid="{3B7885F3-5B2C-C54C-9384-5E22CD49F7C8}" name="Column9923"/>
    <tableColumn id="9943" xr3:uid="{B548F0F3-0EBD-664D-9BA1-4B4D4C53D6B4}" name="Column9924"/>
    <tableColumn id="9944" xr3:uid="{507E5FA7-1351-494B-AD29-71C036FEC733}" name="Column9925"/>
    <tableColumn id="9945" xr3:uid="{E3DA49FA-8115-3C4A-8B97-8BA84EFDE16F}" name="Column9926"/>
    <tableColumn id="9946" xr3:uid="{78AAC7EA-1051-394F-9519-5B7FB63A2AB2}" name="Column9927"/>
    <tableColumn id="9947" xr3:uid="{3854DD6A-EA48-8B4A-97B5-B44293E870DB}" name="Column9928"/>
    <tableColumn id="9948" xr3:uid="{D465906F-F18C-BF45-938E-1EFD777BCBD8}" name="Column9929"/>
    <tableColumn id="9949" xr3:uid="{D9ED27AF-3975-444B-9F3C-0981638941CE}" name="Column9930"/>
    <tableColumn id="9950" xr3:uid="{CE8A1375-B39A-5642-AF49-E450830948AE}" name="Column9931"/>
    <tableColumn id="9951" xr3:uid="{E5F81FC7-502D-C84E-8428-3F08A7D71BC3}" name="Column9932"/>
    <tableColumn id="9952" xr3:uid="{EB2468CA-DEFA-6F40-B012-7B6830F5A7E1}" name="Column9933"/>
    <tableColumn id="9953" xr3:uid="{7A9D9D50-E337-4D4B-8703-F86F54D21AC5}" name="Column9934"/>
    <tableColumn id="9954" xr3:uid="{D4F0F7E7-A191-0F4D-A02E-6E71EC6D4A06}" name="Column9935"/>
    <tableColumn id="9955" xr3:uid="{77EFA8DA-D8D7-354E-90DA-69711D7D1831}" name="Column9936"/>
    <tableColumn id="9956" xr3:uid="{3D7F6A3F-11E4-6142-91F3-54F08DEC065D}" name="Column9937"/>
    <tableColumn id="9957" xr3:uid="{E0012B2C-E779-1D4F-8856-3F8E9C1451DB}" name="Column9938"/>
    <tableColumn id="9958" xr3:uid="{7B3BC92A-A8CE-0C48-BC34-184548799DA1}" name="Column9939"/>
    <tableColumn id="9959" xr3:uid="{8D2D9768-9DB9-9B48-8162-75DDBA22F08A}" name="Column9940"/>
    <tableColumn id="9960" xr3:uid="{97F4C1BF-2F5F-5549-923F-0C36C1998E8C}" name="Column9941"/>
    <tableColumn id="9961" xr3:uid="{D5BB0855-7160-1D4B-8FA2-02E640F635F9}" name="Column9942"/>
    <tableColumn id="9962" xr3:uid="{A8F7A271-386E-9C49-8C54-2583C106F7D1}" name="Column9943"/>
    <tableColumn id="9963" xr3:uid="{0ADD7F45-B107-6E4A-9BC4-B7835B671747}" name="Column9944"/>
    <tableColumn id="9964" xr3:uid="{75C30C46-8CB0-C046-9700-F95A455AB882}" name="Column9945"/>
    <tableColumn id="9965" xr3:uid="{66694967-B99B-DC45-A47D-DF565C36F2B0}" name="Column9946"/>
    <tableColumn id="9966" xr3:uid="{09B2CD32-9F16-0740-9141-E74CA572C2E9}" name="Column9947"/>
    <tableColumn id="9967" xr3:uid="{D8FF9520-8CE5-5043-9BF8-B121AE8369BF}" name="Column9948"/>
    <tableColumn id="9968" xr3:uid="{F1EA82E7-6E2F-7A47-B985-D4667A948341}" name="Column9949"/>
    <tableColumn id="9969" xr3:uid="{6805461F-95BE-A044-9F03-77ECDD245ED2}" name="Column9950"/>
    <tableColumn id="9970" xr3:uid="{842C6B3E-BD42-7D46-B1DC-6377E4662747}" name="Column9951"/>
    <tableColumn id="9971" xr3:uid="{54226299-6375-B14B-80DF-26C216E1C39A}" name="Column9952"/>
    <tableColumn id="9972" xr3:uid="{511D4AFD-09CC-8E43-B3BD-A77AC68FBD6A}" name="Column9953"/>
    <tableColumn id="9973" xr3:uid="{605A7F33-D1AA-A24C-98E6-DB4D153B7849}" name="Column9954"/>
    <tableColumn id="9974" xr3:uid="{D70E1794-9C32-5242-BEB5-C80178E202FA}" name="Column9955"/>
    <tableColumn id="9975" xr3:uid="{29F0FB28-749A-7946-9C04-C3E404A12C70}" name="Column9956"/>
    <tableColumn id="9976" xr3:uid="{F7CA9FC2-C927-0540-9F9D-90C14AFA37C8}" name="Column9957"/>
    <tableColumn id="9977" xr3:uid="{FC197232-BC92-5943-A25D-A2B9972D2EBD}" name="Column9958"/>
    <tableColumn id="9978" xr3:uid="{B854A8CE-04D7-754C-BC0C-C7B42760424C}" name="Column9959"/>
    <tableColumn id="9979" xr3:uid="{95541E6E-4C9F-EB4D-B994-8D593AC4F19B}" name="Column9960"/>
    <tableColumn id="9980" xr3:uid="{45E76471-8680-CB44-8EB8-179FCE90CE13}" name="Column9961"/>
    <tableColumn id="9981" xr3:uid="{10827C28-8995-4441-AFDD-8EEDDA9C9E5A}" name="Column9962"/>
    <tableColumn id="9982" xr3:uid="{32FDB376-B4AF-5D4F-8ED5-B04133ED361A}" name="Column9963"/>
    <tableColumn id="9983" xr3:uid="{8D438743-6262-2145-A48F-C76C9D2C6B50}" name="Column9964"/>
    <tableColumn id="9984" xr3:uid="{D74372F4-7AF0-2848-9BFE-B1BAE22F6171}" name="Column9965"/>
    <tableColumn id="9985" xr3:uid="{45CB34DB-DA53-7043-979C-F1AEA9103B98}" name="Column9966"/>
    <tableColumn id="9986" xr3:uid="{DE5DE318-F5EF-9745-996B-205DBC22E588}" name="Column9967"/>
    <tableColumn id="9987" xr3:uid="{D1B00F52-157B-C843-922E-CBA05D2322A9}" name="Column9968"/>
    <tableColumn id="9988" xr3:uid="{06DE88F8-C456-1545-B801-33C928C542AD}" name="Column9969"/>
    <tableColumn id="9989" xr3:uid="{F07760C4-14DB-B944-AF7E-FC04D874528A}" name="Column9970"/>
    <tableColumn id="9990" xr3:uid="{2576D334-1D00-F54E-85EB-284D1AB435DE}" name="Column9971"/>
    <tableColumn id="9991" xr3:uid="{CA2DB918-4620-4540-B1AF-9564E6A1E7C7}" name="Column9972"/>
    <tableColumn id="9992" xr3:uid="{B6FEFC17-B47D-094D-9579-EA83B3246801}" name="Column9973"/>
    <tableColumn id="9993" xr3:uid="{63C30F7D-513E-E94F-8E2F-7533243165F3}" name="Column9974"/>
    <tableColumn id="9994" xr3:uid="{FE4CA1C2-9A51-A148-A257-0F37463EBCFC}" name="Column9975"/>
    <tableColumn id="9995" xr3:uid="{269DE9B4-8DC2-6849-9F57-391DE8BB17DB}" name="Column9976"/>
    <tableColumn id="9996" xr3:uid="{62D80CF4-69EF-3049-9AD4-8CBAEB6EC635}" name="Column9977"/>
    <tableColumn id="9997" xr3:uid="{F7177534-7F21-5C48-B9EE-0B719D108C5B}" name="Column9978"/>
    <tableColumn id="9998" xr3:uid="{49F77F50-0D13-C844-9510-C001D41550FB}" name="Column9979"/>
    <tableColumn id="9999" xr3:uid="{97F69D39-CB64-9747-8B63-3DE2579D7ACC}" name="Column9980"/>
    <tableColumn id="10000" xr3:uid="{F73C61DA-6223-2141-812A-9199C98E634A}" name="Column9981"/>
    <tableColumn id="10001" xr3:uid="{D61D4D24-C43F-1742-A2C5-05694E1FBB72}" name="Column9982"/>
    <tableColumn id="10002" xr3:uid="{5C7CB6CD-369D-4E4C-88BB-6A230ABB88BF}" name="Column9983"/>
    <tableColumn id="10003" xr3:uid="{E56B936B-2986-6444-B414-F2F176505832}" name="Column9984"/>
    <tableColumn id="10004" xr3:uid="{EC4BA98A-92F1-ED40-8217-8B5D3872098A}" name="Column9985"/>
    <tableColumn id="10005" xr3:uid="{74484F2C-A97F-214D-AEF4-C9983EB863D4}" name="Column9986"/>
    <tableColumn id="10006" xr3:uid="{D7AE7AD1-E485-6242-85C3-C1DA8C93F018}" name="Column9987"/>
    <tableColumn id="10007" xr3:uid="{235F131E-C11B-0045-9542-C9071DC15AB8}" name="Column9988"/>
    <tableColumn id="10008" xr3:uid="{F1E31143-0777-BF43-A732-CC0F39FE8DC1}" name="Column9989"/>
    <tableColumn id="10009" xr3:uid="{FE1A82D4-5B4D-2C43-A6E1-735D5EB71A99}" name="Column9990"/>
    <tableColumn id="10010" xr3:uid="{04271A88-B2C5-4648-9219-5C03F87E6591}" name="Column9991"/>
    <tableColumn id="10011" xr3:uid="{7EFC3F6D-C3AF-4C40-9D37-DE531B7C98A0}" name="Column9992"/>
    <tableColumn id="10012" xr3:uid="{AE36ED90-2A5A-8C40-8DB3-ADC1B8A323D9}" name="Column9993"/>
    <tableColumn id="10013" xr3:uid="{1E782DD2-06A6-3C41-9773-8E21B1871D6A}" name="Column9994"/>
    <tableColumn id="10014" xr3:uid="{74D01F5B-BE52-A44E-9AA8-657ABBA39C2C}" name="Column9995"/>
    <tableColumn id="10015" xr3:uid="{080961DD-E7A4-9E45-8938-0234032CF0FD}" name="Column9996"/>
    <tableColumn id="10016" xr3:uid="{37485DC8-7589-704D-8061-76BFD146F8E5}" name="Column9997"/>
    <tableColumn id="10017" xr3:uid="{D699E46B-BD4C-6A4F-8778-37FDCE97A460}" name="Column9998"/>
    <tableColumn id="10018" xr3:uid="{C5EA27CC-6E12-9847-8B31-52B93ED3E7F5}" name="Column9999"/>
    <tableColumn id="10019" xr3:uid="{F4B4E83E-ECDE-BE48-9CB5-8FEF1F167F4D}" name="Column10000"/>
    <tableColumn id="10020" xr3:uid="{237EE5CD-DC4A-444C-B17E-E49732CD4298}" name="Column10001"/>
    <tableColumn id="10021" xr3:uid="{3286BE04-9C6F-2B41-883E-553BBC998BE2}" name="Column10002"/>
    <tableColumn id="10022" xr3:uid="{FF7A773A-977D-814F-90CE-8B4641E41E53}" name="Column10003"/>
    <tableColumn id="10023" xr3:uid="{F79D390D-760A-CA42-9043-AD738D7EB346}" name="Column10004"/>
    <tableColumn id="10024" xr3:uid="{7925704A-2ABE-2249-9433-B6975BF29F10}" name="Column10005"/>
    <tableColumn id="10025" xr3:uid="{34C99F0B-92DE-D142-8E45-C6589CD948A8}" name="Column10006"/>
    <tableColumn id="10026" xr3:uid="{1ADF341E-7507-764F-B1AE-C820DDE9015E}" name="Column10007"/>
    <tableColumn id="10027" xr3:uid="{F06A2340-F169-D54F-B76B-129D22C16941}" name="Column10008"/>
    <tableColumn id="10028" xr3:uid="{CDA53F26-FE89-0B4F-9BB5-E9EA531B7A16}" name="Column10009"/>
    <tableColumn id="10029" xr3:uid="{680DD4B4-0233-0944-9080-11F2C81BC441}" name="Column10010"/>
    <tableColumn id="10030" xr3:uid="{39E87F3B-0E6C-4848-9D26-6A4EBBD23A43}" name="Column10011"/>
    <tableColumn id="10031" xr3:uid="{C9955AC3-C975-264D-8599-6452B13D0918}" name="Column10012"/>
    <tableColumn id="10032" xr3:uid="{D8ABEF92-1E41-024D-8415-37D9B3DB4B2D}" name="Column10013"/>
    <tableColumn id="10033" xr3:uid="{11FBAFAC-F992-9A46-8539-A31EDC63C0A8}" name="Column10014"/>
    <tableColumn id="10034" xr3:uid="{4AC985D2-D8CC-CF4E-A127-0D7798224CE8}" name="Column10015"/>
    <tableColumn id="10035" xr3:uid="{3D19DD8A-0C2A-CE46-BDD8-598F9D8450B6}" name="Column10016"/>
    <tableColumn id="10036" xr3:uid="{A915CC99-553A-D446-BE97-70072A2951C1}" name="Column10017"/>
    <tableColumn id="10037" xr3:uid="{909BBB6C-8253-2342-AF87-CE47C7639560}" name="Column10018"/>
    <tableColumn id="10038" xr3:uid="{5D578134-7F04-254F-8528-BE94CCF1182D}" name="Column10019"/>
    <tableColumn id="10039" xr3:uid="{CF4E7269-23E9-C54B-BCAB-47BB026AFD06}" name="Column10020"/>
    <tableColumn id="10040" xr3:uid="{3D90E613-E360-F740-B199-F1FA3C9F3310}" name="Column10021"/>
    <tableColumn id="10041" xr3:uid="{C2652524-4091-6048-9246-D50F42A11C0F}" name="Column10022"/>
    <tableColumn id="10042" xr3:uid="{4BE9B881-6EC1-E846-B45A-DD79046B657E}" name="Column10023"/>
    <tableColumn id="10043" xr3:uid="{E46411B8-060E-1A4C-BC72-3B38C7A2C55D}" name="Column10024"/>
    <tableColumn id="10044" xr3:uid="{84D40F6C-C152-4B40-AE86-B7B106782F95}" name="Column10025"/>
    <tableColumn id="10045" xr3:uid="{8748C4FA-13BD-1644-B1F3-6699924EEFE6}" name="Column10026"/>
    <tableColumn id="10046" xr3:uid="{2FAF4BF6-7DFB-7D4B-A123-50DDBCF7CB05}" name="Column10027"/>
    <tableColumn id="10047" xr3:uid="{1BBD7E03-30AE-EB40-AF95-16C6ED67BF47}" name="Column10028"/>
    <tableColumn id="10048" xr3:uid="{EE1913C1-D67C-9F47-A051-190C73FB963C}" name="Column10029"/>
    <tableColumn id="10049" xr3:uid="{20AA9171-6ACD-BB42-996E-AFEE9692C6AC}" name="Column10030"/>
    <tableColumn id="10050" xr3:uid="{1198D735-283C-2949-86FD-E29D142681D7}" name="Column10031"/>
    <tableColumn id="10051" xr3:uid="{17D14DCC-BD78-1D40-8427-10416A25E305}" name="Column10032"/>
    <tableColumn id="10052" xr3:uid="{858D4D60-7717-3749-BD37-052ED3D9FE06}" name="Column10033"/>
    <tableColumn id="10053" xr3:uid="{0D0EEABE-A495-6F48-AE94-20BD2BF4BA01}" name="Column10034"/>
    <tableColumn id="10054" xr3:uid="{0B9C9B10-99DA-3342-B481-7DA4A67A8BFE}" name="Column10035"/>
    <tableColumn id="10055" xr3:uid="{4AE50C3C-0F0A-6744-A29E-3D95827ED34F}" name="Column10036"/>
    <tableColumn id="10056" xr3:uid="{F7BBFE25-FF8D-7A42-A152-85D1DB582876}" name="Column10037"/>
    <tableColumn id="10057" xr3:uid="{63703F81-36F4-B148-B2C4-5C42E0F60CB2}" name="Column10038"/>
    <tableColumn id="10058" xr3:uid="{7A79A3FF-9186-5E49-8AEC-E4DF31447A95}" name="Column10039"/>
    <tableColumn id="10059" xr3:uid="{EEA7B9F7-D876-3744-83E1-F825A8490186}" name="Column10040"/>
    <tableColumn id="10060" xr3:uid="{4C44C190-9F9A-F04D-A1AB-82F2ACAB76F9}" name="Column10041"/>
    <tableColumn id="10061" xr3:uid="{FDB66C72-86CB-9641-9790-02D0E60B6794}" name="Column10042"/>
    <tableColumn id="10062" xr3:uid="{F9D31AD5-88EF-774E-95D0-26897B5D00D7}" name="Column10043"/>
    <tableColumn id="10063" xr3:uid="{F9A9537D-554C-7646-A76F-F21A89470A2B}" name="Column10044"/>
    <tableColumn id="10064" xr3:uid="{453D2743-8725-C04F-A6BC-ED3F6D09394D}" name="Column10045"/>
    <tableColumn id="10065" xr3:uid="{7A4DFFFC-C54D-2F4B-89ED-44620B1E743B}" name="Column10046"/>
    <tableColumn id="10066" xr3:uid="{25CFCAA2-AE14-074A-9E83-3C5D48F4BF98}" name="Column10047"/>
    <tableColumn id="10067" xr3:uid="{859C7ED8-EABB-1747-A0B8-3FB5628D82A6}" name="Column10048"/>
    <tableColumn id="10068" xr3:uid="{503E4F44-ED4D-614E-B8AA-26F332D359C3}" name="Column10049"/>
    <tableColumn id="10069" xr3:uid="{50F21AC2-4881-A441-9B21-EE3483C0568C}" name="Column10050"/>
    <tableColumn id="10070" xr3:uid="{0241F8BA-B54F-AE46-B804-6490ACD2EE12}" name="Column10051"/>
    <tableColumn id="10071" xr3:uid="{FB227EE6-0645-8A45-AEE7-070888390796}" name="Column10052"/>
    <tableColumn id="10072" xr3:uid="{0D042BF1-3CAB-8641-B888-7410FA388651}" name="Column10053"/>
    <tableColumn id="10073" xr3:uid="{6EE8C1A8-5500-5E4E-AB1C-B89C0A50F0C6}" name="Column10054"/>
    <tableColumn id="10074" xr3:uid="{C3BF8465-2C56-CD4F-A626-96A7BD7246C1}" name="Column10055"/>
    <tableColumn id="10075" xr3:uid="{B1A6BD13-9AF3-0543-93A5-063A6B498674}" name="Column10056"/>
    <tableColumn id="10076" xr3:uid="{7DB93CAA-B04B-2C4C-8F45-C30649312780}" name="Column10057"/>
    <tableColumn id="10077" xr3:uid="{3C314960-F2D3-744D-8E60-4C99460517D1}" name="Column10058"/>
    <tableColumn id="10078" xr3:uid="{49D582ED-3666-4544-9748-AB7EE536E7DF}" name="Column10059"/>
    <tableColumn id="10079" xr3:uid="{6E81C0C1-34D0-594D-8B3C-E46D4296081D}" name="Column10060"/>
    <tableColumn id="10080" xr3:uid="{2959BEA4-CC96-6540-A047-12C9A33AC068}" name="Column10061"/>
    <tableColumn id="10081" xr3:uid="{BFC7842F-A87F-FB40-BA8B-30F04E71C354}" name="Column10062"/>
    <tableColumn id="10082" xr3:uid="{F7947C2C-0637-1A4C-9C60-51473BD0DAFD}" name="Column10063"/>
    <tableColumn id="10083" xr3:uid="{87F70CF0-5665-3E4A-BE38-97531166B676}" name="Column10064"/>
    <tableColumn id="10084" xr3:uid="{D2C6DAFA-5559-0540-9E50-84B369AF941B}" name="Column10065"/>
    <tableColumn id="10085" xr3:uid="{58D9DBCA-8A06-DA43-96EA-B84BDA8AB8B8}" name="Column10066"/>
    <tableColumn id="10086" xr3:uid="{C1D4A141-B341-2347-BCF4-4999A8B44E1D}" name="Column10067"/>
    <tableColumn id="10087" xr3:uid="{FFE52AF5-5461-1B4C-9F28-AAA0E60FC629}" name="Column10068"/>
    <tableColumn id="10088" xr3:uid="{A2251C79-5EAA-284A-916F-B58DD680D19E}" name="Column10069"/>
    <tableColumn id="10089" xr3:uid="{40BC62EC-5461-2B47-82FA-12DB6C30B675}" name="Column10070"/>
    <tableColumn id="10090" xr3:uid="{89A9EB5D-6BBB-2C4A-856B-001B76E2AA41}" name="Column10071"/>
    <tableColumn id="10091" xr3:uid="{F4A1C411-7418-3648-8B94-535202221FBE}" name="Column10072"/>
    <tableColumn id="10092" xr3:uid="{D720B869-7260-CC4E-BE02-08D66497D4A7}" name="Column10073"/>
    <tableColumn id="10093" xr3:uid="{0BCE4036-0586-A24D-A00E-96B0480D57B6}" name="Column10074"/>
    <tableColumn id="10094" xr3:uid="{FC5F0579-4298-D143-A41C-B0743DD80ABA}" name="Column10075"/>
    <tableColumn id="10095" xr3:uid="{EF60F5F3-63EC-9147-8C04-938DC6B4557D}" name="Column10076"/>
    <tableColumn id="10096" xr3:uid="{0EA892CA-BF4A-1B45-80E0-8DE9078E1277}" name="Column10077"/>
    <tableColumn id="10097" xr3:uid="{5F3DEFEE-E7B8-5D4F-A756-42AF53728D5D}" name="Column10078"/>
    <tableColumn id="10098" xr3:uid="{6B6A6DD1-A2F1-AC42-A4EA-3BCAB64A4FB2}" name="Column10079"/>
    <tableColumn id="10099" xr3:uid="{01DCF19D-F4B9-0F48-8591-D5C58855ADE2}" name="Column10080"/>
    <tableColumn id="10100" xr3:uid="{847A16CF-0319-8548-A648-7D5FA5B149AC}" name="Column10081"/>
    <tableColumn id="10101" xr3:uid="{8F566F84-0E7C-8143-BBC3-B6D28E31CEDC}" name="Column10082"/>
    <tableColumn id="10102" xr3:uid="{55E221E2-FE91-0C4D-95E2-C87A43D0BE1F}" name="Column10083"/>
    <tableColumn id="10103" xr3:uid="{B849C855-D1C2-E345-BD92-738CFBA32B8E}" name="Column10084"/>
    <tableColumn id="10104" xr3:uid="{D9CD2ADD-567A-1C48-87E7-882848A55E4A}" name="Column10085"/>
    <tableColumn id="10105" xr3:uid="{D41CC88A-D432-EF4A-8146-4001A8AD8251}" name="Column10086"/>
    <tableColumn id="10106" xr3:uid="{9267EB0C-C6FF-4141-A8AD-6D7DB626B134}" name="Column10087"/>
    <tableColumn id="10107" xr3:uid="{7F369C76-6DDA-3A4B-94DD-3CAA2998A8A0}" name="Column10088"/>
    <tableColumn id="10108" xr3:uid="{E80D559D-D54E-6C49-BF1C-0C0F92991A21}" name="Column10089"/>
    <tableColumn id="10109" xr3:uid="{50CE9669-EEB7-DF4E-8B7F-1D8EBA374180}" name="Column10090"/>
    <tableColumn id="10110" xr3:uid="{07D0F3F4-3F70-524E-A649-BA37FE519D12}" name="Column10091"/>
    <tableColumn id="10111" xr3:uid="{3443F0A1-4231-1140-90FF-E2882A14BA79}" name="Column10092"/>
    <tableColumn id="10112" xr3:uid="{EB9FF3FE-F5C0-3345-BC0D-E2A6724E6B87}" name="Column10093"/>
    <tableColumn id="10113" xr3:uid="{AA3AEABB-C9B7-8841-95F9-5B800E28BD48}" name="Column10094"/>
    <tableColumn id="10114" xr3:uid="{846117A7-15E3-CC40-9BAD-38F8EDFFE0DF}" name="Column10095"/>
    <tableColumn id="10115" xr3:uid="{F70EBB24-A25C-5946-9FA3-A7C5A3FDD469}" name="Column10096"/>
    <tableColumn id="10116" xr3:uid="{684D0B5D-59BA-3F4A-8A73-DC245122213E}" name="Column10097"/>
    <tableColumn id="10117" xr3:uid="{31F7AD15-4386-9644-9D3E-443AB647646E}" name="Column10098"/>
    <tableColumn id="10118" xr3:uid="{8E7DB25D-802F-D64D-9709-F75C2ADA8B93}" name="Column10099"/>
    <tableColumn id="10119" xr3:uid="{FD43CA1E-B5CD-B94F-99E4-53D1EFEA5D19}" name="Column10100"/>
    <tableColumn id="10120" xr3:uid="{94C47738-E681-3C48-A9BA-B7E4E832EFD7}" name="Column10101"/>
    <tableColumn id="10121" xr3:uid="{90570CA5-4A23-BF49-ADF8-227A4CE5B181}" name="Column10102"/>
    <tableColumn id="10122" xr3:uid="{0753F75F-1F9C-6D46-8982-76478385BAC2}" name="Column10103"/>
    <tableColumn id="10123" xr3:uid="{921D3102-E2AF-4F41-B448-203ECFF120ED}" name="Column10104"/>
    <tableColumn id="10124" xr3:uid="{BA008CA5-118C-6340-8CDA-3FB2D7AFFFBA}" name="Column10105"/>
    <tableColumn id="10125" xr3:uid="{F841C82D-1C0B-1E40-A683-F75D7F559414}" name="Column10106"/>
    <tableColumn id="10126" xr3:uid="{CC9A63E3-9406-F44A-BE41-158E8B34A401}" name="Column10107"/>
    <tableColumn id="10127" xr3:uid="{2F77D97C-9B0F-BC45-8342-A9D496786F25}" name="Column10108"/>
    <tableColumn id="10128" xr3:uid="{44B1292E-C3AE-DC4B-99A9-3652A108E334}" name="Column10109"/>
    <tableColumn id="10129" xr3:uid="{2C174070-D93E-D34B-AEE4-B991FC202990}" name="Column10110"/>
    <tableColumn id="10130" xr3:uid="{E8C5F3F7-F168-E148-B17B-AB1FEE7F5F92}" name="Column10111"/>
    <tableColumn id="10131" xr3:uid="{1B00AE92-D1DD-3B43-AA53-00E047DC6632}" name="Column10112"/>
    <tableColumn id="10132" xr3:uid="{D6D55375-E9F7-3442-B5B7-0246F49D364D}" name="Column10113"/>
    <tableColumn id="10133" xr3:uid="{AF23070C-798C-9C4C-85F3-46C82BD1F5AD}" name="Column10114"/>
    <tableColumn id="10134" xr3:uid="{6CA3EA0B-5CB7-0E43-8C42-B3ED4A79ECBB}" name="Column10115"/>
    <tableColumn id="10135" xr3:uid="{33E4268A-F287-0F40-A90E-7984DDB58A1B}" name="Column10116"/>
    <tableColumn id="10136" xr3:uid="{A2A9402C-ED5C-6E47-86DC-30223669EB7F}" name="Column10117"/>
    <tableColumn id="10137" xr3:uid="{60BBE58B-4553-F242-80F1-A72050FD2E0A}" name="Column10118"/>
    <tableColumn id="10138" xr3:uid="{EA9C0F99-66A0-DD42-9AFC-821F697191F8}" name="Column10119"/>
    <tableColumn id="10139" xr3:uid="{DE0B6DF5-A497-CD42-A3F8-89CB15D5AA74}" name="Column10120"/>
    <tableColumn id="10140" xr3:uid="{057667EC-5A08-074A-85A6-4AB2A3BDD9B6}" name="Column10121"/>
    <tableColumn id="10141" xr3:uid="{36FCFF86-23A7-0746-AC46-1B5950B5F790}" name="Column10122"/>
    <tableColumn id="10142" xr3:uid="{24905BBF-B730-FC40-8AD4-C8A6A65FFDB8}" name="Column10123"/>
    <tableColumn id="10143" xr3:uid="{2A368F23-B259-4647-97C2-F0893BE77F0D}" name="Column10124"/>
    <tableColumn id="10144" xr3:uid="{BBE54803-CF42-9148-81B3-6B1B94153105}" name="Column10125"/>
    <tableColumn id="10145" xr3:uid="{65DD6B4F-3097-B449-9B6F-890E637ED2F0}" name="Column10126"/>
    <tableColumn id="10146" xr3:uid="{B16A1EAB-6E9B-964F-B7FC-C5BD1227D200}" name="Column10127"/>
    <tableColumn id="10147" xr3:uid="{8AADE61B-0876-134F-B9EE-1C4D572DAFCD}" name="Column10128"/>
    <tableColumn id="10148" xr3:uid="{1A2A8E5A-6D59-5647-9727-F3F894CA03F6}" name="Column10129"/>
    <tableColumn id="10149" xr3:uid="{8B1A8603-CC18-9A4E-AC6D-DC04DBE6BDE4}" name="Column10130"/>
    <tableColumn id="10150" xr3:uid="{42AF8345-4149-9C45-99A5-992F82CED8A2}" name="Column10131"/>
    <tableColumn id="10151" xr3:uid="{E694EF17-B4B9-9B4C-8CD2-C229014F225A}" name="Column10132"/>
    <tableColumn id="10152" xr3:uid="{4D01DBA3-E3C0-6A44-8777-F6939F8CF657}" name="Column10133"/>
    <tableColumn id="10153" xr3:uid="{4C5DEDC6-03FB-B146-9FB7-FABC086CD3E8}" name="Column10134"/>
    <tableColumn id="10154" xr3:uid="{CC6CB30D-5E49-F843-8674-07E0891AC8BC}" name="Column10135"/>
    <tableColumn id="10155" xr3:uid="{625B6E8F-5928-7E45-B21D-A7DC2A9DD02C}" name="Column10136"/>
    <tableColumn id="10156" xr3:uid="{1D1D2D72-9BBF-1B41-913B-E64B4C4FDEAF}" name="Column10137"/>
    <tableColumn id="10157" xr3:uid="{261012BD-A8F6-F445-9BA4-B39ABFA1040B}" name="Column10138"/>
    <tableColumn id="10158" xr3:uid="{87A67A11-34B3-9B44-B7AA-458B80762319}" name="Column10139"/>
    <tableColumn id="10159" xr3:uid="{43094B41-368F-DB45-8037-6E2E96371170}" name="Column10140"/>
    <tableColumn id="10160" xr3:uid="{A314D1C9-6AF3-AC4A-BACF-0EBE85E4414B}" name="Column10141"/>
    <tableColumn id="10161" xr3:uid="{3078D67A-F847-CF46-9237-125AA3ECBF5B}" name="Column10142"/>
    <tableColumn id="10162" xr3:uid="{CFD7B1FA-8F23-2C41-ABD3-B3FBA9134CE2}" name="Column10143"/>
    <tableColumn id="10163" xr3:uid="{C5ECB1A9-BADD-0D47-A1D5-B6073A88D51F}" name="Column10144"/>
    <tableColumn id="10164" xr3:uid="{21C01E40-78FE-BA45-A0B4-B3FD87D75BF4}" name="Column10145"/>
    <tableColumn id="10165" xr3:uid="{E99284F6-A878-3240-AD48-3B5FCA2253D4}" name="Column10146"/>
    <tableColumn id="10166" xr3:uid="{007FB4BD-09D4-154F-B642-9C727ED0960E}" name="Column10147"/>
    <tableColumn id="10167" xr3:uid="{488B4A5F-DDC5-914C-AC85-3FC9FF2A6540}" name="Column10148"/>
    <tableColumn id="10168" xr3:uid="{B1BD4929-C990-4142-84F1-2DF2205986D5}" name="Column10149"/>
    <tableColumn id="10169" xr3:uid="{7586BABE-EAFD-0747-AF74-054D4423E8AB}" name="Column10150"/>
    <tableColumn id="10170" xr3:uid="{15B2C8BF-26C0-884A-A47B-12B2BCDCD799}" name="Column10151"/>
    <tableColumn id="10171" xr3:uid="{74A9BC3C-29B6-ED4A-9CC7-E24EC035CB47}" name="Column10152"/>
    <tableColumn id="10172" xr3:uid="{A2BE650F-5003-BA4F-8ADD-6F74179EDEAD}" name="Column10153"/>
    <tableColumn id="10173" xr3:uid="{F06D9104-73FF-4140-B4C7-D757F8BF5880}" name="Column10154"/>
    <tableColumn id="10174" xr3:uid="{ED4AFC45-1798-6A4E-B05A-632D82BA1714}" name="Column10155"/>
    <tableColumn id="10175" xr3:uid="{D5F1CAE5-88C4-DD4F-AE05-60FF99C3F179}" name="Column10156"/>
    <tableColumn id="10176" xr3:uid="{02D89311-8091-8043-B004-E3F6518B51B3}" name="Column10157"/>
    <tableColumn id="10177" xr3:uid="{CD2E99FE-9247-F148-8DE0-82952AA4FD5B}" name="Column10158"/>
    <tableColumn id="10178" xr3:uid="{6C6652C2-F434-5D49-851E-4151C3199DA9}" name="Column10159"/>
    <tableColumn id="10179" xr3:uid="{6E94AF3E-80DA-524C-B48D-5AB5F2F7158B}" name="Column10160"/>
    <tableColumn id="10180" xr3:uid="{42BA2814-2799-5140-A773-BFC71BEE3A25}" name="Column10161"/>
    <tableColumn id="10181" xr3:uid="{692D2346-22BF-F744-9EBC-7658E7F708A8}" name="Column10162"/>
    <tableColumn id="10182" xr3:uid="{5E208FE1-1D55-3B4F-8909-11CDE1FE1592}" name="Column10163"/>
    <tableColumn id="10183" xr3:uid="{BF137250-8009-774F-BF8F-A9FEF5A9142B}" name="Column10164"/>
    <tableColumn id="10184" xr3:uid="{9ED52FC3-98D0-A34E-8596-A6C800FE9EFF}" name="Column10165"/>
    <tableColumn id="10185" xr3:uid="{0BB4784E-5371-A947-AE53-922430C6BA06}" name="Column10166"/>
    <tableColumn id="10186" xr3:uid="{CD8F9EC7-65C7-8F4C-BB1E-ADE99B85A394}" name="Column10167"/>
    <tableColumn id="10187" xr3:uid="{2C311442-65F2-864F-BC25-CAB5AAF54B7D}" name="Column10168"/>
    <tableColumn id="10188" xr3:uid="{FC018BAE-EC83-E349-9253-3EDDBCE05F86}" name="Column10169"/>
    <tableColumn id="10189" xr3:uid="{368A9036-32E0-DF41-B837-3146729A28AA}" name="Column10170"/>
    <tableColumn id="10190" xr3:uid="{900CBF79-CF35-124F-904A-FD1E1573615D}" name="Column10171"/>
    <tableColumn id="10191" xr3:uid="{DDFF6EC7-3343-CF4C-8516-B26C9CA8315B}" name="Column10172"/>
    <tableColumn id="10192" xr3:uid="{D386150F-01E4-274A-B632-029DE2D91BA3}" name="Column10173"/>
    <tableColumn id="10193" xr3:uid="{98D09FAB-CA80-4A4F-81E6-991EDE922E72}" name="Column10174"/>
    <tableColumn id="10194" xr3:uid="{5F53F231-713C-F248-B8C7-649A45BB41D8}" name="Column10175"/>
    <tableColumn id="10195" xr3:uid="{F0255394-9181-504A-B5B7-0C42230CD901}" name="Column10176"/>
    <tableColumn id="10196" xr3:uid="{0D992D96-43D3-1240-A251-23F546A9D2D7}" name="Column10177"/>
    <tableColumn id="10197" xr3:uid="{E94A2272-7AD1-134D-BAD0-B2018FEF66D7}" name="Column10178"/>
    <tableColumn id="10198" xr3:uid="{217202C5-E80F-394D-BE27-3144F2C86E44}" name="Column10179"/>
    <tableColumn id="10199" xr3:uid="{0895AF1A-A09E-2A41-A69E-E88907FF5AD6}" name="Column10180"/>
    <tableColumn id="10200" xr3:uid="{239F5ED9-59C0-1845-823A-03EE145C23D8}" name="Column10181"/>
    <tableColumn id="10201" xr3:uid="{9FE93325-DE73-F14C-93F8-72372F67ED95}" name="Column10182"/>
    <tableColumn id="10202" xr3:uid="{2A0CB6E7-BE4D-E24D-AFF6-2A4B962FAB5A}" name="Column10183"/>
    <tableColumn id="10203" xr3:uid="{8CBB517D-602A-F544-9E47-43A20357A986}" name="Column10184"/>
    <tableColumn id="10204" xr3:uid="{F25CE7AF-6F50-554E-BC2B-975D550A792D}" name="Column10185"/>
    <tableColumn id="10205" xr3:uid="{FB529841-C378-DA44-92A8-4409546E0BC0}" name="Column10186"/>
    <tableColumn id="10206" xr3:uid="{75BBC72D-A058-2240-9647-A2CF2CA2366C}" name="Column10187"/>
    <tableColumn id="10207" xr3:uid="{9C5F3A37-DC1D-BF41-B3BF-19E8F58E2569}" name="Column10188"/>
    <tableColumn id="10208" xr3:uid="{AAC6C6DE-35FE-CC41-8F32-32AF66977C55}" name="Column10189"/>
    <tableColumn id="10209" xr3:uid="{C176CB14-04FD-A642-A49A-C252C041BB19}" name="Column10190"/>
    <tableColumn id="10210" xr3:uid="{15048DCE-FAC6-6949-B19A-4FF67B202E70}" name="Column10191"/>
    <tableColumn id="10211" xr3:uid="{1CC6A6EB-0CDC-DD44-BE93-E36A308E1DBC}" name="Column10192"/>
    <tableColumn id="10212" xr3:uid="{35FBEACC-4DBD-4045-8297-CE8D184DB390}" name="Column10193"/>
    <tableColumn id="10213" xr3:uid="{CB98DFD6-041C-904A-951E-28ADB36DA14C}" name="Column10194"/>
    <tableColumn id="10214" xr3:uid="{3C5122FB-4C1B-C94B-A573-58DDF09B932F}" name="Column10195"/>
    <tableColumn id="10215" xr3:uid="{EF793184-A02C-9C43-92A9-6EA6F5F2A017}" name="Column10196"/>
    <tableColumn id="10216" xr3:uid="{75049696-4266-6646-BF3E-F2424A5A2C57}" name="Column10197"/>
    <tableColumn id="10217" xr3:uid="{AC48FDCC-52BC-054B-B295-BD9012EC09E4}" name="Column10198"/>
    <tableColumn id="10218" xr3:uid="{479D3D45-E676-A145-A8E5-CF274610358C}" name="Column10199"/>
    <tableColumn id="10219" xr3:uid="{8254B0B0-D725-8849-8B2E-42E564E0F822}" name="Column10200"/>
    <tableColumn id="10220" xr3:uid="{373CFFE8-681D-894D-BE20-2783ED6E97C3}" name="Column10201"/>
    <tableColumn id="10221" xr3:uid="{C528FDCA-F4A0-6E48-ABB2-11FAB807FAB4}" name="Column10202"/>
    <tableColumn id="10222" xr3:uid="{D0FB45BA-ADB7-7F40-BC1A-877BA144040D}" name="Column10203"/>
    <tableColumn id="10223" xr3:uid="{8A2D43A3-FFA4-0749-B15D-4D9D5EA3D01C}" name="Column10204"/>
    <tableColumn id="10224" xr3:uid="{05E33647-45E1-EE47-A429-67928332C522}" name="Column10205"/>
    <tableColumn id="10225" xr3:uid="{0C98F0B4-7C85-714B-85C1-74CE35CA9A60}" name="Column10206"/>
    <tableColumn id="10226" xr3:uid="{98FF8E29-0EFD-8C43-8FB7-4965A8D51FAF}" name="Column10207"/>
    <tableColumn id="10227" xr3:uid="{9B8A9FF9-1E1D-154F-BAF3-8022DC263F04}" name="Column10208"/>
    <tableColumn id="10228" xr3:uid="{8909FDD4-B7E1-2F45-8EFA-C39CF5A9F402}" name="Column10209"/>
    <tableColumn id="10229" xr3:uid="{5D33120D-2449-5745-9450-D8ECF354AD88}" name="Column10210"/>
    <tableColumn id="10230" xr3:uid="{61D051A1-DC11-3F45-824D-72C5FB80C7F7}" name="Column10211"/>
    <tableColumn id="10231" xr3:uid="{5D87DBEC-9D3D-5B4B-B05F-1E797CC9136E}" name="Column10212"/>
    <tableColumn id="10232" xr3:uid="{54093A65-8431-4B40-A68F-680A8506AEFD}" name="Column10213"/>
    <tableColumn id="10233" xr3:uid="{E7F5E239-444A-EF48-A4D8-E3C64A87C75D}" name="Column10214"/>
    <tableColumn id="10234" xr3:uid="{367F155F-9FB2-FF4A-84E6-9AB292680A98}" name="Column10215"/>
    <tableColumn id="10235" xr3:uid="{3EFB4D8E-79B6-0F43-8587-E16193AA0029}" name="Column10216"/>
    <tableColumn id="10236" xr3:uid="{BF455926-574B-BB4C-8FFF-6F8BE5A18E5D}" name="Column10217"/>
    <tableColumn id="10237" xr3:uid="{002FF9C3-A5C9-E040-8204-614C87B232BB}" name="Column10218"/>
    <tableColumn id="10238" xr3:uid="{88204E16-A0AC-2444-84A0-40B8AF746E52}" name="Column10219"/>
    <tableColumn id="10239" xr3:uid="{B5402225-9AB1-114E-A33F-F9589AF1D690}" name="Column10220"/>
    <tableColumn id="10240" xr3:uid="{4CFFF890-439E-934E-A856-A3E365FF8BCF}" name="Column10221"/>
    <tableColumn id="10241" xr3:uid="{B72F42A4-7D58-4D41-9883-5056400E38A3}" name="Column10222"/>
    <tableColumn id="10242" xr3:uid="{68B72102-9BBE-0F42-803F-3F2B9EC7F664}" name="Column10223"/>
    <tableColumn id="10243" xr3:uid="{7873E0B6-35CB-C342-B2D5-CC78FB93F197}" name="Column10224"/>
    <tableColumn id="10244" xr3:uid="{E86F4D69-73A0-EB4F-9C20-0A5338137852}" name="Column10225"/>
    <tableColumn id="10245" xr3:uid="{12E10A45-C47A-C941-B77F-A87CD3E4D485}" name="Column10226"/>
    <tableColumn id="10246" xr3:uid="{C1E42984-71DF-634B-B9F8-B8BFF44EFA8C}" name="Column10227"/>
    <tableColumn id="10247" xr3:uid="{5AFDD32D-C8C9-8142-945B-342DEF3A1924}" name="Column10228"/>
    <tableColumn id="10248" xr3:uid="{02B971D0-1D16-C648-B228-B04B58153764}" name="Column10229"/>
    <tableColumn id="10249" xr3:uid="{8CFB7251-1B07-4E46-BE36-AE90D4447345}" name="Column10230"/>
    <tableColumn id="10250" xr3:uid="{75832ED6-28A9-CA40-A1D1-86E52CD271C3}" name="Column10231"/>
    <tableColumn id="10251" xr3:uid="{D2F438D7-13E2-3E47-83DF-92AF71E165C3}" name="Column10232"/>
    <tableColumn id="10252" xr3:uid="{3365994A-D0CD-FB44-8486-2EC1CA3D1B3D}" name="Column10233"/>
    <tableColumn id="10253" xr3:uid="{089D6831-9D29-9348-B8CA-E45A4BCFEEBA}" name="Column10234"/>
    <tableColumn id="10254" xr3:uid="{34ED8394-EBCC-CE44-A6E9-8A4968DB56B0}" name="Column10235"/>
    <tableColumn id="10255" xr3:uid="{B8CAFA68-5FF9-8543-A7BA-07AA49282784}" name="Column10236"/>
    <tableColumn id="10256" xr3:uid="{25C5DBD5-0F94-5846-BED0-DB63CBEED6B9}" name="Column10237"/>
    <tableColumn id="10257" xr3:uid="{46E2009F-975D-C143-971F-58BA5647E45E}" name="Column10238"/>
    <tableColumn id="10258" xr3:uid="{DFD20FFA-991C-C348-B805-79EBF6C06C3F}" name="Column10239"/>
    <tableColumn id="10259" xr3:uid="{EFA1234F-459A-8348-A971-BF31E98654B4}" name="Column10240"/>
    <tableColumn id="10260" xr3:uid="{72B9DC10-C262-A94A-AEF5-07DB97AD5466}" name="Column10241"/>
    <tableColumn id="10261" xr3:uid="{63355405-246F-1D4C-AC90-749B6A1EDB64}" name="Column10242"/>
    <tableColumn id="10262" xr3:uid="{F70B440D-B7C8-4447-8E5A-2A170D087DB1}" name="Column10243"/>
    <tableColumn id="10263" xr3:uid="{11409A9E-94DA-DC4B-8FFB-B45863C29C6F}" name="Column10244"/>
    <tableColumn id="10264" xr3:uid="{FD9D2B68-E24D-BB4A-820F-61E6C132F5DC}" name="Column10245"/>
    <tableColumn id="10265" xr3:uid="{07270641-3388-B64A-BC71-37DB45C644ED}" name="Column10246"/>
    <tableColumn id="10266" xr3:uid="{BB6D309C-3D1A-4146-817C-F370C461DBC3}" name="Column10247"/>
    <tableColumn id="10267" xr3:uid="{48E4F393-D36C-5847-BABD-F848160F7746}" name="Column10248"/>
    <tableColumn id="10268" xr3:uid="{70ADB25A-D63F-7C46-8059-6C43AB7EF8D1}" name="Column10249"/>
    <tableColumn id="10269" xr3:uid="{8B220C01-6E6E-6E4E-B87A-DEAAE28EF88A}" name="Column10250"/>
    <tableColumn id="10270" xr3:uid="{048E22C1-53CC-374A-8606-440AD015D318}" name="Column10251"/>
    <tableColumn id="10271" xr3:uid="{D2FB5C7E-095A-684E-900C-CFD780BB2A46}" name="Column10252"/>
    <tableColumn id="10272" xr3:uid="{5CCFEBE7-11EE-AF49-9F5F-8D81AD80D625}" name="Column10253"/>
    <tableColumn id="10273" xr3:uid="{0C04ADAA-9620-9647-94EB-91AF67F4E3E7}" name="Column10254"/>
    <tableColumn id="10274" xr3:uid="{919466F3-C8D5-C34F-BA7D-261A1385BFA6}" name="Column10255"/>
    <tableColumn id="10275" xr3:uid="{CB4EACF2-4EAE-6041-AA81-2995EFF725CC}" name="Column10256"/>
    <tableColumn id="10276" xr3:uid="{3FA538A8-E78B-1347-A285-718BE2C85090}" name="Column10257"/>
    <tableColumn id="10277" xr3:uid="{2404C808-6A0A-074B-B92A-7790126C4FB3}" name="Column10258"/>
    <tableColumn id="10278" xr3:uid="{4DDD20A0-05BF-FB40-9704-666D980ED920}" name="Column10259"/>
    <tableColumn id="10279" xr3:uid="{1C5307D3-2905-F641-8D11-5FA8BAB5190C}" name="Column10260"/>
    <tableColumn id="10280" xr3:uid="{44FADDE6-5C7F-7847-BE54-CF7020CF7694}" name="Column10261"/>
    <tableColumn id="10281" xr3:uid="{F5342C0E-5EF3-EA4A-BCEE-281E17EC0CDE}" name="Column10262"/>
    <tableColumn id="10282" xr3:uid="{2422BDFB-615A-3A47-AC72-70DFFB436410}" name="Column10263"/>
    <tableColumn id="10283" xr3:uid="{59C5A534-A729-6A44-831C-06B684605140}" name="Column10264"/>
    <tableColumn id="10284" xr3:uid="{A1CEB9BA-62C2-E74E-8E2B-28061CDDD290}" name="Column10265"/>
    <tableColumn id="10285" xr3:uid="{4EDC5383-66BD-7E4B-B1D2-4F2E73CB21FD}" name="Column10266"/>
    <tableColumn id="10286" xr3:uid="{3343A6D9-CD22-BC43-A231-66C3C6A85DDC}" name="Column10267"/>
    <tableColumn id="10287" xr3:uid="{ABA2D01D-75B9-464B-B3E7-EEA5EE1C6571}" name="Column10268"/>
    <tableColumn id="10288" xr3:uid="{F404F27E-18EB-8C4F-9FE9-F17AD3467210}" name="Column10269"/>
    <tableColumn id="10289" xr3:uid="{D3ED9989-DE44-EA40-AD2B-26435786329C}" name="Column10270"/>
    <tableColumn id="10290" xr3:uid="{86ECCA61-84A9-6B4E-8442-494C3690AAC6}" name="Column10271"/>
    <tableColumn id="10291" xr3:uid="{8A47C2E3-BC97-8A41-81BD-6C9580C5800E}" name="Column10272"/>
    <tableColumn id="10292" xr3:uid="{47652DFE-8E35-C949-92F8-454346E0D026}" name="Column10273"/>
    <tableColumn id="10293" xr3:uid="{A9DF1D34-D054-574D-94DD-9FCBFD4FADF3}" name="Column10274"/>
    <tableColumn id="10294" xr3:uid="{C0D47233-C621-C74A-88E8-459C661A32D4}" name="Column10275"/>
    <tableColumn id="10295" xr3:uid="{2AABCE91-4133-364D-8B13-F59FCB6FDB4E}" name="Column10276"/>
    <tableColumn id="10296" xr3:uid="{F0BAE1E4-357B-5B42-8BF2-CD930ACC7567}" name="Column10277"/>
    <tableColumn id="10297" xr3:uid="{72999C25-AF61-3740-A488-3DDC456F1C2C}" name="Column10278"/>
    <tableColumn id="10298" xr3:uid="{3A4C3367-ABF3-1040-AE25-53746B7BA5BF}" name="Column10279"/>
    <tableColumn id="10299" xr3:uid="{07D514A4-154F-864B-9629-AEB3744CE338}" name="Column10280"/>
    <tableColumn id="10300" xr3:uid="{E89D23AA-3D2B-FC42-B5EF-E26006D76B4B}" name="Column10281"/>
    <tableColumn id="10301" xr3:uid="{94AD5794-A8E1-FA42-B7CD-D8BCA4300C0C}" name="Column10282"/>
    <tableColumn id="10302" xr3:uid="{694C3C88-0516-4346-97D5-A04B8F396703}" name="Column10283"/>
    <tableColumn id="10303" xr3:uid="{95BEF861-4C43-414F-ACC0-083C81A040A5}" name="Column10284"/>
    <tableColumn id="10304" xr3:uid="{E0657C8F-DE96-8642-B350-E2E885EE02B9}" name="Column10285"/>
    <tableColumn id="10305" xr3:uid="{1D38592F-ECC7-5943-A06B-1CBCC748B065}" name="Column10286"/>
    <tableColumn id="10306" xr3:uid="{610078A0-CC8F-644F-BBE2-71B71E90FE98}" name="Column10287"/>
    <tableColumn id="10307" xr3:uid="{B1B05922-6ED5-284E-BEB2-A245DA55B8A4}" name="Column10288"/>
    <tableColumn id="10308" xr3:uid="{5C0843ED-4629-5A4C-8A62-17D1AF7F8205}" name="Column10289"/>
    <tableColumn id="10309" xr3:uid="{BA03D0AA-6899-F24C-B1DD-DB0A8404210A}" name="Column10290"/>
    <tableColumn id="10310" xr3:uid="{711B2BB7-42E1-4144-A4B4-2F2B84549713}" name="Column10291"/>
    <tableColumn id="10311" xr3:uid="{0063B13B-7054-C943-8BDC-AAD068D70A42}" name="Column10292"/>
    <tableColumn id="10312" xr3:uid="{6EE9BC6D-F069-5E46-8928-257E80903178}" name="Column10293"/>
    <tableColumn id="10313" xr3:uid="{0C8870CF-CED6-1E46-9CBD-DAE2DC22FE62}" name="Column10294"/>
    <tableColumn id="10314" xr3:uid="{4AB55172-1A7D-D04F-9735-C12A0DD87B8B}" name="Column10295"/>
    <tableColumn id="10315" xr3:uid="{7FF9FF99-A739-F946-BFBF-47C210CA8DCF}" name="Column10296"/>
    <tableColumn id="10316" xr3:uid="{32D349F2-E54C-1947-94E5-A1FE2CA22FC1}" name="Column10297"/>
    <tableColumn id="10317" xr3:uid="{EB61BD55-9777-F24D-86D1-BB9DB2F6381B}" name="Column10298"/>
    <tableColumn id="10318" xr3:uid="{3325FC77-97B0-3B4C-BC19-BAC6556767F5}" name="Column10299"/>
    <tableColumn id="10319" xr3:uid="{230D0482-2B3B-334E-8619-DD670F54EE0C}" name="Column10300"/>
    <tableColumn id="10320" xr3:uid="{8ACDED3D-2286-8D4D-95FE-7BBE1335C0E5}" name="Column10301"/>
    <tableColumn id="10321" xr3:uid="{80AC0C7F-64A8-E343-AF9E-AE558F3105C5}" name="Column10302"/>
    <tableColumn id="10322" xr3:uid="{27CB16C3-DB35-CE48-8257-BE8DE28D45C1}" name="Column10303"/>
    <tableColumn id="10323" xr3:uid="{B4BFF569-F077-FE4E-8CAD-99404AAE1E5E}" name="Column10304"/>
    <tableColumn id="10324" xr3:uid="{68471EC4-976C-8345-99E5-FE92FB4BE50F}" name="Column10305"/>
    <tableColumn id="10325" xr3:uid="{A2A95CD8-DD6C-5949-BFFA-E2F7187297BC}" name="Column10306"/>
    <tableColumn id="10326" xr3:uid="{4E3D054A-9AC7-7745-92DA-FEF9EFFE0255}" name="Column10307"/>
    <tableColumn id="10327" xr3:uid="{F45F02C0-8A99-D04E-AF41-115D59F758B1}" name="Column10308"/>
    <tableColumn id="10328" xr3:uid="{9AB1D8DE-1898-C445-8461-358B9659E66E}" name="Column10309"/>
    <tableColumn id="10329" xr3:uid="{6B75ADF1-E0C5-864B-ABCD-040585BEE5E9}" name="Column10310"/>
    <tableColumn id="10330" xr3:uid="{55825782-66FF-0540-BCCE-E8B67500AE26}" name="Column10311"/>
    <tableColumn id="10331" xr3:uid="{D85B6842-FEAD-6540-8B89-34F229834AA7}" name="Column10312"/>
    <tableColumn id="10332" xr3:uid="{F7600DD1-FAA1-1C44-9DC2-88C8F4DC8A75}" name="Column10313"/>
    <tableColumn id="10333" xr3:uid="{BCC57067-C206-9048-A7FF-B3BD79CD8CB1}" name="Column10314"/>
    <tableColumn id="10334" xr3:uid="{9D20A2BE-22A5-0040-B11C-0E39AF66EE92}" name="Column10315"/>
    <tableColumn id="10335" xr3:uid="{D282BADD-29F8-9142-9A7B-309A35D66C28}" name="Column10316"/>
    <tableColumn id="10336" xr3:uid="{606ABFCC-FD8D-9042-BAEB-878E4DA2C532}" name="Column10317"/>
    <tableColumn id="10337" xr3:uid="{0332C32B-4BFD-204C-B7D4-9AFFF00ABD18}" name="Column10318"/>
    <tableColumn id="10338" xr3:uid="{2C777750-0BBF-074D-9D3E-AC1DA02D851D}" name="Column10319"/>
    <tableColumn id="10339" xr3:uid="{72C66993-976F-3C4D-AA1B-87DC4E7B50E5}" name="Column10320"/>
    <tableColumn id="10340" xr3:uid="{1A8E880D-9269-EF48-B93E-5990A5039574}" name="Column10321"/>
    <tableColumn id="10341" xr3:uid="{8F65EF2E-7DF0-844B-9B28-EFC17D7A4A6E}" name="Column10322"/>
    <tableColumn id="10342" xr3:uid="{F310BCFB-B94A-2448-B990-961D2D9BDDB7}" name="Column10323"/>
    <tableColumn id="10343" xr3:uid="{372C60F0-5E32-794D-92B0-861A6A687437}" name="Column10324"/>
    <tableColumn id="10344" xr3:uid="{152AB2C6-F7EC-D54F-82BC-243B57B4D3DD}" name="Column10325"/>
    <tableColumn id="10345" xr3:uid="{EB7FFC99-5450-874C-9B20-7008691A473A}" name="Column10326"/>
    <tableColumn id="10346" xr3:uid="{FBA11EED-6384-EB42-BAF0-553A8177924D}" name="Column10327"/>
    <tableColumn id="10347" xr3:uid="{1DF844DF-02D2-B748-83DF-1DED11368526}" name="Column10328"/>
    <tableColumn id="10348" xr3:uid="{0AEE1B77-B055-DC44-B4FE-212E18A4E056}" name="Column10329"/>
    <tableColumn id="10349" xr3:uid="{B94B08C4-13F5-0C49-B1D8-859D833AF1C0}" name="Column10330"/>
    <tableColumn id="10350" xr3:uid="{5B3D91A5-F483-F34D-991A-8E14448A26EF}" name="Column10331"/>
    <tableColumn id="10351" xr3:uid="{E812BF96-7BDD-BE40-8E7D-79C6316F3AC3}" name="Column10332"/>
    <tableColumn id="10352" xr3:uid="{B3F4D18B-754C-2C41-AE8B-E75FDAF31614}" name="Column10333"/>
    <tableColumn id="10353" xr3:uid="{45C30EEA-C1B8-3945-B71A-E1524F9D45CA}" name="Column10334"/>
    <tableColumn id="10354" xr3:uid="{7ECD5B44-2CA3-0346-BAD8-04DA9461D211}" name="Column10335"/>
    <tableColumn id="10355" xr3:uid="{811117F2-4F8F-7F41-9B6E-59ADF24D0895}" name="Column10336"/>
    <tableColumn id="10356" xr3:uid="{5899C0D3-4F1B-B347-B587-7A6524BAF70E}" name="Column10337"/>
    <tableColumn id="10357" xr3:uid="{DCAFA5AF-EF0C-9E42-94BA-D8149E158DD4}" name="Column10338"/>
    <tableColumn id="10358" xr3:uid="{D1405CAB-AAFB-4843-9EBB-616206C1A884}" name="Column10339"/>
    <tableColumn id="10359" xr3:uid="{98DA1F60-96A2-A04D-8269-E7B8B135371F}" name="Column10340"/>
    <tableColumn id="10360" xr3:uid="{3B57BF0B-49C2-9841-B56A-BE46A280639F}" name="Column10341"/>
    <tableColumn id="10361" xr3:uid="{42617B3A-8281-4D40-B65B-87E6E859AF70}" name="Column10342"/>
    <tableColumn id="10362" xr3:uid="{FFE1490D-DE63-D14D-AE30-BAAA17280C55}" name="Column10343"/>
    <tableColumn id="10363" xr3:uid="{3127261B-2D7F-E649-B192-D42262DF2CE8}" name="Column10344"/>
    <tableColumn id="10364" xr3:uid="{DFFCCD7B-2288-A040-80D3-0771E52936FC}" name="Column10345"/>
    <tableColumn id="10365" xr3:uid="{20455393-FD2E-3949-AD75-6BA471C9F114}" name="Column10346"/>
    <tableColumn id="10366" xr3:uid="{DFBD654F-F85D-5E4D-A9AE-3625D175A700}" name="Column10347"/>
    <tableColumn id="10367" xr3:uid="{690FF5B5-E1B4-0143-A164-63A4789D6893}" name="Column10348"/>
    <tableColumn id="10368" xr3:uid="{44EF5CFC-2BD1-7447-9C8E-58C05473E32A}" name="Column10349"/>
    <tableColumn id="10369" xr3:uid="{5911F4C4-F5AF-3B49-AB4B-74FC012B03B1}" name="Column10350"/>
    <tableColumn id="10370" xr3:uid="{56621577-12A8-B347-B2C5-F901AB564A6D}" name="Column10351"/>
    <tableColumn id="10371" xr3:uid="{B34F22AB-F641-D04A-BB4E-E8C58382CCAC}" name="Column10352"/>
    <tableColumn id="10372" xr3:uid="{8AF04630-BC30-3240-8F47-A8DE0D66428C}" name="Column10353"/>
    <tableColumn id="10373" xr3:uid="{F06CD456-716D-5040-B99B-4E9E2E7258D6}" name="Column10354"/>
    <tableColumn id="10374" xr3:uid="{CBEC9A1E-B128-4B44-ACFC-E299DECE1D0D}" name="Column10355"/>
    <tableColumn id="10375" xr3:uid="{D98F06A0-7A03-D648-8D18-622A6AEE4FE1}" name="Column10356"/>
    <tableColumn id="10376" xr3:uid="{1498E25F-3460-074E-A87C-17AD481DDA97}" name="Column10357"/>
    <tableColumn id="10377" xr3:uid="{FBC7D50D-7059-5C41-90BC-6D22B36AF6DA}" name="Column10358"/>
    <tableColumn id="10378" xr3:uid="{89FC085B-4052-B74E-89EE-FEEA0D6DA5E1}" name="Column10359"/>
    <tableColumn id="10379" xr3:uid="{C407E33C-893D-8645-A018-69D7B38B4533}" name="Column10360"/>
    <tableColumn id="10380" xr3:uid="{7055E6A1-CC15-4B4B-B9CA-6FCB92D21FF6}" name="Column10361"/>
    <tableColumn id="10381" xr3:uid="{3B66B74A-0A04-DB4A-BE3E-E24465516DB4}" name="Column10362"/>
    <tableColumn id="10382" xr3:uid="{41A67AC2-5809-8645-BE2D-DD8B9BFB0DFC}" name="Column10363"/>
    <tableColumn id="10383" xr3:uid="{027CBCB0-F2FA-8D4C-A223-510653FE6117}" name="Column10364"/>
    <tableColumn id="10384" xr3:uid="{6B1EA3EA-2907-9645-A528-8C84E9D7759D}" name="Column10365"/>
    <tableColumn id="10385" xr3:uid="{7DEE9C20-9BF2-0840-AA8D-5792ACE79A1A}" name="Column10366"/>
    <tableColumn id="10386" xr3:uid="{5A345F21-5DDE-824F-AF57-9BC5028684ED}" name="Column10367"/>
    <tableColumn id="10387" xr3:uid="{6093A943-A808-5842-98DF-BBEDFE551D76}" name="Column10368"/>
    <tableColumn id="10388" xr3:uid="{C2866182-F5A5-B041-833D-D93B6A9FB365}" name="Column10369"/>
    <tableColumn id="10389" xr3:uid="{DF9FDC39-E997-9340-AB91-16FCABD095EA}" name="Column10370"/>
    <tableColumn id="10390" xr3:uid="{5AAA353A-4439-E24C-B90B-8018FE7CB5D5}" name="Column10371"/>
    <tableColumn id="10391" xr3:uid="{1DC33F7F-4DB3-EB4C-B94F-F1FC93A3ECD0}" name="Column10372"/>
    <tableColumn id="10392" xr3:uid="{B9B3C6F3-105B-3B49-9BD5-88DAF2685551}" name="Column10373"/>
    <tableColumn id="10393" xr3:uid="{CD30E2F7-F7ED-CC45-A795-84FEB69CA3FF}" name="Column10374"/>
    <tableColumn id="10394" xr3:uid="{999DE426-9D30-E443-909E-AEB5D8EAACFC}" name="Column10375"/>
    <tableColumn id="10395" xr3:uid="{9A0FEED3-578A-2546-82E8-3D0CCE5AF7E2}" name="Column10376"/>
    <tableColumn id="10396" xr3:uid="{D0C39144-A65E-FE45-89EC-1DCF85A5ABFF}" name="Column10377"/>
    <tableColumn id="10397" xr3:uid="{21DF387E-9000-E748-BF0D-823EE5D9FEBD}" name="Column10378"/>
    <tableColumn id="10398" xr3:uid="{EEB89C1A-A949-4544-9EA9-2DA1536D0D83}" name="Column10379"/>
    <tableColumn id="10399" xr3:uid="{F72D8691-2EF2-8342-A189-4433C2D452A3}" name="Column10380"/>
    <tableColumn id="10400" xr3:uid="{1602FE43-5B48-E341-AD1B-81B7B3B83AAC}" name="Column10381"/>
    <tableColumn id="10401" xr3:uid="{52E084C5-7E13-EB47-A78D-6ED313FC55CC}" name="Column10382"/>
    <tableColumn id="10402" xr3:uid="{1B219F9C-D726-0C48-B4A9-D2B60D07B731}" name="Column10383"/>
    <tableColumn id="10403" xr3:uid="{08A08DD0-33E6-454E-89E4-F30C036FF6BF}" name="Column10384"/>
    <tableColumn id="10404" xr3:uid="{A1BD78E0-61D0-3149-ACC3-23604EB69B1E}" name="Column10385"/>
    <tableColumn id="10405" xr3:uid="{97C7EDB3-03F9-D248-9426-E7C7B480791A}" name="Column10386"/>
    <tableColumn id="10406" xr3:uid="{36219C5E-3BC1-8049-BFFE-E5CBE7BFB4A7}" name="Column10387"/>
    <tableColumn id="10407" xr3:uid="{726C17A2-2993-464F-928D-1C887C03AC75}" name="Column10388"/>
    <tableColumn id="10408" xr3:uid="{B2407592-07F3-BB42-A110-3F71A8D79456}" name="Column10389"/>
    <tableColumn id="10409" xr3:uid="{022B1CCA-3D02-134E-AB6B-B600E3936C29}" name="Column10390"/>
    <tableColumn id="10410" xr3:uid="{77E20CB2-658F-6643-B931-B0021A63FC37}" name="Column10391"/>
    <tableColumn id="10411" xr3:uid="{75759D47-BA30-934E-9E91-BE2D48156B1C}" name="Column10392"/>
    <tableColumn id="10412" xr3:uid="{287BC2F6-E6AC-A94F-9420-810F4169340D}" name="Column10393"/>
    <tableColumn id="10413" xr3:uid="{76BACCB6-0883-BE43-9A90-2BB2C9D59E00}" name="Column10394"/>
    <tableColumn id="10414" xr3:uid="{48B6B974-F130-0D42-B8D7-169D1CC6F1D3}" name="Column10395"/>
    <tableColumn id="10415" xr3:uid="{9AD58FDA-22B9-A747-BEBE-A721F92AC358}" name="Column10396"/>
    <tableColumn id="10416" xr3:uid="{13174A7B-EA5A-424C-B8DB-9838459D8263}" name="Column10397"/>
    <tableColumn id="10417" xr3:uid="{E25C1150-5F5E-0B49-A5FA-73361DB00322}" name="Column10398"/>
    <tableColumn id="10418" xr3:uid="{4DF139D1-D097-4548-803B-CADC2424A63A}" name="Column10399"/>
    <tableColumn id="10419" xr3:uid="{A5989259-5F3C-9E44-99FE-A9EBEC04EDD0}" name="Column10400"/>
    <tableColumn id="10420" xr3:uid="{AD09A6E6-89F8-0243-88EF-7E8089E6800E}" name="Column10401"/>
    <tableColumn id="10421" xr3:uid="{40658E30-0894-8944-8EF6-EF84B61768DC}" name="Column10402"/>
    <tableColumn id="10422" xr3:uid="{8B4015AC-9F19-B442-8080-26EB55688939}" name="Column10403"/>
    <tableColumn id="10423" xr3:uid="{FF7CF73E-A757-444F-9E8C-2BEDCD92E4A4}" name="Column10404"/>
    <tableColumn id="10424" xr3:uid="{41E7993F-78C9-DA45-A416-3EA1A18D3F87}" name="Column10405"/>
    <tableColumn id="10425" xr3:uid="{9DAE19AF-B819-354E-8742-235675AB6838}" name="Column10406"/>
    <tableColumn id="10426" xr3:uid="{8D0FCA0A-5C51-8147-9520-2B716C008419}" name="Column10407"/>
    <tableColumn id="10427" xr3:uid="{EFCE082B-9711-0642-99D9-B12AEB130C09}" name="Column10408"/>
    <tableColumn id="10428" xr3:uid="{87E66DB6-3B12-C74F-9A8E-0730B924FA35}" name="Column10409"/>
    <tableColumn id="10429" xr3:uid="{B39813CC-8D9B-A047-B0A0-BB301FCECFE4}" name="Column10410"/>
    <tableColumn id="10430" xr3:uid="{A78E4A9D-118D-E74F-8049-2FF289B5CC32}" name="Column10411"/>
    <tableColumn id="10431" xr3:uid="{D50E763E-2DD0-4C4B-B298-F6ACADBE2231}" name="Column10412"/>
    <tableColumn id="10432" xr3:uid="{AF9FF8B9-EE98-7146-A951-B94DA07292DC}" name="Column10413"/>
    <tableColumn id="10433" xr3:uid="{1F357C13-ECC9-E84E-A758-95BF0A1C27ED}" name="Column10414"/>
    <tableColumn id="10434" xr3:uid="{9040D575-54ED-8249-A2B1-CE5E8A1726DA}" name="Column10415"/>
    <tableColumn id="10435" xr3:uid="{9F827E2E-84EA-454F-8DD1-FBDAEAC16F7E}" name="Column10416"/>
    <tableColumn id="10436" xr3:uid="{61E19D0E-D09D-1E43-AA5A-FF05687F3FBE}" name="Column10417"/>
    <tableColumn id="10437" xr3:uid="{4058BA50-73ED-104E-BD7A-A6499595A1D4}" name="Column10418"/>
    <tableColumn id="10438" xr3:uid="{366D4F84-C708-BA4A-A182-55F1D3D96BAF}" name="Column10419"/>
    <tableColumn id="10439" xr3:uid="{CD0EE2CB-BCAB-5E45-841A-980B66F2B1A1}" name="Column10420"/>
    <tableColumn id="10440" xr3:uid="{462A1640-5252-0C4D-88A6-D75DD22415D9}" name="Column10421"/>
    <tableColumn id="10441" xr3:uid="{29A34E35-8727-D245-9107-D6020BBA0687}" name="Column10422"/>
    <tableColumn id="10442" xr3:uid="{E892D574-905A-2444-86F5-42B2A1141223}" name="Column10423"/>
    <tableColumn id="10443" xr3:uid="{3C626C1D-3AC0-7547-B2FD-3501DF8D17AA}" name="Column10424"/>
    <tableColumn id="10444" xr3:uid="{9306CCC2-F401-274F-98FA-7D4CC7957FA2}" name="Column10425"/>
    <tableColumn id="10445" xr3:uid="{AB5B17EB-FEF9-0346-86EB-06B51669AF64}" name="Column10426"/>
    <tableColumn id="10446" xr3:uid="{610134FA-E9FE-0844-9E02-319CF219BC92}" name="Column10427"/>
    <tableColumn id="10447" xr3:uid="{9DF5592D-0C52-DE46-990F-95180B9D8549}" name="Column10428"/>
    <tableColumn id="10448" xr3:uid="{183B59C3-E179-BB4D-A376-C8367EF47349}" name="Column10429"/>
    <tableColumn id="10449" xr3:uid="{D62BE32D-0425-7449-B276-546631B4F0A6}" name="Column10430"/>
    <tableColumn id="10450" xr3:uid="{670C72BB-6530-2848-AA30-634D0363E669}" name="Column10431"/>
    <tableColumn id="10451" xr3:uid="{036B93A6-F93F-BD42-8DC7-6EFA53984406}" name="Column10432"/>
    <tableColumn id="10452" xr3:uid="{A8EB8524-CC3A-5443-A32F-BC003FCF71DA}" name="Column10433"/>
    <tableColumn id="10453" xr3:uid="{74472B21-42EF-FA41-BAAC-1E67E9A9A210}" name="Column10434"/>
    <tableColumn id="10454" xr3:uid="{92FFFB54-D93A-A248-9CD5-C498695E3A90}" name="Column10435"/>
    <tableColumn id="10455" xr3:uid="{7650EF76-F0ED-E443-9D4D-EDC892AB899F}" name="Column10436"/>
    <tableColumn id="10456" xr3:uid="{A1303A95-65AA-C047-9F3D-0CC48270B474}" name="Column10437"/>
    <tableColumn id="10457" xr3:uid="{B0136619-DFA8-E64B-8EAF-BB3C886509C2}" name="Column10438"/>
    <tableColumn id="10458" xr3:uid="{AA7D3624-1B66-C844-A0D4-736F4D8976A4}" name="Column10439"/>
    <tableColumn id="10459" xr3:uid="{75684720-C2F0-2A44-9B04-E17E28F53C50}" name="Column10440"/>
    <tableColumn id="10460" xr3:uid="{0B63180F-4575-DD46-8DAD-15AC68612787}" name="Column10441"/>
    <tableColumn id="10461" xr3:uid="{7E59094A-4C00-2E40-A559-C9A7DA77C799}" name="Column10442"/>
    <tableColumn id="10462" xr3:uid="{06714B8E-73F6-9C40-9B01-5E2150B609BE}" name="Column10443"/>
    <tableColumn id="10463" xr3:uid="{D113510B-EFC6-A846-8DE7-25A043A69CFD}" name="Column10444"/>
    <tableColumn id="10464" xr3:uid="{25025B00-CAE1-AC4B-A008-603185417DB0}" name="Column10445"/>
    <tableColumn id="10465" xr3:uid="{3FC9B909-E260-0848-9217-BCB36487CC26}" name="Column10446"/>
    <tableColumn id="10466" xr3:uid="{479B4288-1ACA-254F-A76C-CD94CEB18E1C}" name="Column10447"/>
    <tableColumn id="10467" xr3:uid="{3A53007F-AE6D-7342-9404-E55E7D372A27}" name="Column10448"/>
    <tableColumn id="10468" xr3:uid="{D96C155C-299A-F440-9593-546C47453D6D}" name="Column10449"/>
    <tableColumn id="10469" xr3:uid="{6E9F9E83-EF06-0E4F-A418-4C344FFEFA89}" name="Column10450"/>
    <tableColumn id="10470" xr3:uid="{13C53B84-6830-A148-B07B-65604AED162A}" name="Column10451"/>
    <tableColumn id="10471" xr3:uid="{57606616-FCA4-D24E-98AB-BCDA4D5E2BD5}" name="Column10452"/>
    <tableColumn id="10472" xr3:uid="{3827159C-BAF6-DB4C-AA4F-6D441DC39E91}" name="Column10453"/>
    <tableColumn id="10473" xr3:uid="{594B96D6-2FB3-884E-8B8D-DA3A0681478C}" name="Column10454"/>
    <tableColumn id="10474" xr3:uid="{4EFCB4E6-F684-1849-9531-B6DDDF3D94AE}" name="Column10455"/>
    <tableColumn id="10475" xr3:uid="{C70FF4C4-2D74-B24A-ACFA-DF2D70B13014}" name="Column10456"/>
    <tableColumn id="10476" xr3:uid="{8D7F07A3-9CCC-4C4E-9131-581244248676}" name="Column10457"/>
    <tableColumn id="10477" xr3:uid="{A82F948C-72EC-D64E-BC67-4CE0F6CF7BD7}" name="Column10458"/>
    <tableColumn id="10478" xr3:uid="{B73A56DA-4934-2942-A522-FEA42E5B3F44}" name="Column10459"/>
    <tableColumn id="10479" xr3:uid="{21C214E5-BC1D-2E42-8BCF-AC63D6F87CCE}" name="Column10460"/>
    <tableColumn id="10480" xr3:uid="{BEE44267-4C53-7043-BDE3-478143050EA3}" name="Column10461"/>
    <tableColumn id="10481" xr3:uid="{5D0912FE-654C-E94B-B831-53ECA0A96463}" name="Column10462"/>
    <tableColumn id="10482" xr3:uid="{0F5BD714-484A-834A-A973-646E4C5A8769}" name="Column10463"/>
    <tableColumn id="10483" xr3:uid="{17E503D7-E003-D64C-AFC7-262C128E1562}" name="Column10464"/>
    <tableColumn id="10484" xr3:uid="{9D13DE5D-51C1-7E4D-8EDE-A8A51B0FC35C}" name="Column10465"/>
    <tableColumn id="10485" xr3:uid="{B638A239-790A-504C-83FE-9E9360FA528B}" name="Column10466"/>
    <tableColumn id="10486" xr3:uid="{1A784060-2F50-4E41-8FE1-FE1EF7098372}" name="Column10467"/>
    <tableColumn id="10487" xr3:uid="{F5FABCEA-72C3-B442-B468-2CCA52BA4AF8}" name="Column10468"/>
    <tableColumn id="10488" xr3:uid="{A266193E-8B05-434E-90F9-0CB3670AA2E8}" name="Column10469"/>
    <tableColumn id="10489" xr3:uid="{6EE86F9E-4BFF-8C4F-8FBC-FFCAB737C39E}" name="Column10470"/>
    <tableColumn id="10490" xr3:uid="{7ABBF462-C087-BE49-937D-DD4514D71E58}" name="Column10471"/>
    <tableColumn id="10491" xr3:uid="{458C3A0C-BF1A-BC47-A0D6-6D6B00CE1C72}" name="Column10472"/>
    <tableColumn id="10492" xr3:uid="{A2C9AD8B-7D41-DB4D-AF36-E6772BA329CB}" name="Column10473"/>
    <tableColumn id="10493" xr3:uid="{7FA59D7C-1B40-5642-A1C7-09BA466C1E6D}" name="Column10474"/>
    <tableColumn id="10494" xr3:uid="{36A0D2E9-61A2-E74B-8628-92A0DDB87441}" name="Column10475"/>
    <tableColumn id="10495" xr3:uid="{0BEE7D49-0FC3-0E44-AF6D-EF44313FAF76}" name="Column10476"/>
    <tableColumn id="10496" xr3:uid="{0B98A060-4013-254B-AC47-E859A716B5F3}" name="Column10477"/>
    <tableColumn id="10497" xr3:uid="{135FF9AB-0116-5345-B9A8-EC8F3F77159E}" name="Column10478"/>
    <tableColumn id="10498" xr3:uid="{99F7DBEB-A829-7847-999C-C2D09EADFC64}" name="Column10479"/>
    <tableColumn id="10499" xr3:uid="{31ABA55A-1567-E24A-B52C-88172A6E6CE0}" name="Column10480"/>
    <tableColumn id="10500" xr3:uid="{0CAACA8B-488A-EA4E-BA06-BAD0FAAC1AF4}" name="Column10481"/>
    <tableColumn id="10501" xr3:uid="{C09D6658-51F4-F04C-ABE5-2DFBBAA10931}" name="Column10482"/>
    <tableColumn id="10502" xr3:uid="{9B8E3C4A-CCB5-DB4F-B509-760DE4B23BD4}" name="Column10483"/>
    <tableColumn id="10503" xr3:uid="{A8143867-EF68-C14B-B77E-43620039792A}" name="Column10484"/>
    <tableColumn id="10504" xr3:uid="{B73FD446-4475-C343-B02B-2B33365E94B6}" name="Column10485"/>
    <tableColumn id="10505" xr3:uid="{643A8CC0-4A77-1147-AD88-6977CCA8E4E6}" name="Column10486"/>
    <tableColumn id="10506" xr3:uid="{4A0EE231-513A-734E-8E5C-E1B19944DC52}" name="Column10487"/>
    <tableColumn id="10507" xr3:uid="{5A108541-6B34-E646-BC55-C7C548832015}" name="Column10488"/>
    <tableColumn id="10508" xr3:uid="{9B7343B3-D6DA-B14C-B32E-0919D655C11E}" name="Column10489"/>
    <tableColumn id="10509" xr3:uid="{13185B3E-5C27-1547-AC70-A55B84DC4E51}" name="Column10490"/>
    <tableColumn id="10510" xr3:uid="{C1723ADC-0ADB-B54B-8B88-124DFB31F994}" name="Column10491"/>
    <tableColumn id="10511" xr3:uid="{22D13668-525B-254A-937E-18CAE9E01163}" name="Column10492"/>
    <tableColumn id="10512" xr3:uid="{B1DD254E-51B4-CC47-B074-04C46348F194}" name="Column10493"/>
    <tableColumn id="10513" xr3:uid="{058B088C-1551-EC45-88A6-4B6A1280CA27}" name="Column10494"/>
    <tableColumn id="10514" xr3:uid="{55D9F922-DEEC-BC43-A91E-C1929C0CB374}" name="Column10495"/>
    <tableColumn id="10515" xr3:uid="{FA8C677E-536F-5548-9521-A410956C5FCD}" name="Column10496"/>
    <tableColumn id="10516" xr3:uid="{9E51987A-6C84-244F-B5B0-F8D0427DC033}" name="Column10497"/>
    <tableColumn id="10517" xr3:uid="{A0F3B33E-E1BB-FE42-8D49-9864348C2549}" name="Column10498"/>
    <tableColumn id="10518" xr3:uid="{EC2F77B9-BA59-9346-9350-07845B0070BB}" name="Column10499"/>
    <tableColumn id="10519" xr3:uid="{B6EC71D5-453A-4E45-8280-5967AD6C1463}" name="Column10500"/>
    <tableColumn id="10520" xr3:uid="{DAB03921-1002-BF4F-ABC7-04220C9B174D}" name="Column10501"/>
    <tableColumn id="10521" xr3:uid="{0576711C-865E-9D4D-A7FF-2E123E27E1EB}" name="Column10502"/>
    <tableColumn id="10522" xr3:uid="{CF9E329D-9204-FE45-9A58-24DDADD0F778}" name="Column10503"/>
    <tableColumn id="10523" xr3:uid="{946CE93B-BE7C-8E46-A56C-E07CA8FAC0F8}" name="Column10504"/>
    <tableColumn id="10524" xr3:uid="{09827CA7-349E-C540-B653-D23693B29DF2}" name="Column10505"/>
    <tableColumn id="10525" xr3:uid="{C8923BBE-EBD4-4B44-9DDE-D6520D34C9B0}" name="Column10506"/>
    <tableColumn id="10526" xr3:uid="{6C36D886-896C-FC4B-BE80-A92716E080E1}" name="Column10507"/>
    <tableColumn id="10527" xr3:uid="{E9D2B702-0A61-064C-986D-AC935C46CCC4}" name="Column10508"/>
    <tableColumn id="10528" xr3:uid="{A770F9C1-550B-4043-AD66-AFE0E031C52D}" name="Column10509"/>
    <tableColumn id="10529" xr3:uid="{B1C60318-56A9-9D4A-BB2B-34B4AB898BD6}" name="Column10510"/>
    <tableColumn id="10530" xr3:uid="{132FA9AE-A4B3-FB4C-9BDF-5D3E39DF0BC2}" name="Column10511"/>
    <tableColumn id="10531" xr3:uid="{9D7E4990-CAF7-6548-940D-D0F3E05BCB78}" name="Column10512"/>
    <tableColumn id="10532" xr3:uid="{3191081A-9CF7-B14B-A35E-42FDB7D8AF4A}" name="Column10513"/>
    <tableColumn id="10533" xr3:uid="{32283DFA-C1D3-C547-86EE-8A0499FECABB}" name="Column10514"/>
    <tableColumn id="10534" xr3:uid="{EF79F223-BADE-D249-AEF3-5D230D2B0D15}" name="Column10515"/>
    <tableColumn id="10535" xr3:uid="{209B0784-E41E-764D-9138-9554D7AB2CFB}" name="Column10516"/>
    <tableColumn id="10536" xr3:uid="{38125A76-0A5C-F54D-A214-F420C9DF72C1}" name="Column10517"/>
    <tableColumn id="10537" xr3:uid="{0CD05BB6-EAA0-BA44-9ADA-20D27E1673E2}" name="Column10518"/>
    <tableColumn id="10538" xr3:uid="{B835A18E-08F3-B24C-8ED1-580B290E2BF6}" name="Column10519"/>
    <tableColumn id="10539" xr3:uid="{AEF82605-97A4-2D40-9D40-3EE03037C4CA}" name="Column10520"/>
    <tableColumn id="10540" xr3:uid="{171ADBFB-16CA-3045-9F54-379411C8825C}" name="Column10521"/>
    <tableColumn id="10541" xr3:uid="{C8F89D25-853A-5942-BF7A-51BBDA54041F}" name="Column10522"/>
    <tableColumn id="10542" xr3:uid="{B388AC62-CCDD-4A4C-AE32-5760B96318D5}" name="Column10523"/>
    <tableColumn id="10543" xr3:uid="{E590986B-139D-284C-86BC-0A97AA04F052}" name="Column10524"/>
    <tableColumn id="10544" xr3:uid="{7287E83F-E7F2-E44C-AE3C-303006B99F52}" name="Column10525"/>
    <tableColumn id="10545" xr3:uid="{450D076E-CFE5-BD46-8033-E0B2DEAAF9ED}" name="Column10526"/>
    <tableColumn id="10546" xr3:uid="{810EC8F0-31AC-EA40-AC8B-C35B6AB50E5F}" name="Column10527"/>
    <tableColumn id="10547" xr3:uid="{002463E7-41B5-6543-A9B5-F1B83192459C}" name="Column10528"/>
    <tableColumn id="10548" xr3:uid="{68125E46-6BCB-954B-A9A6-7C800094574F}" name="Column10529"/>
    <tableColumn id="10549" xr3:uid="{6374BE10-8520-894E-9200-52A0F4962E0E}" name="Column10530"/>
    <tableColumn id="10550" xr3:uid="{01D3220C-39D3-864B-B8C7-A9A1E6A2EBC3}" name="Column10531"/>
    <tableColumn id="10551" xr3:uid="{D66D9FC2-B0C8-7E47-ACBE-1155667EB9AF}" name="Column10532"/>
    <tableColumn id="10552" xr3:uid="{71A7369E-20E1-2546-9987-FFAB4A3AD10D}" name="Column10533"/>
    <tableColumn id="10553" xr3:uid="{DA35B182-49B4-1B43-A664-0FC52D4C12AC}" name="Column10534"/>
    <tableColumn id="10554" xr3:uid="{7AE6EA19-DBAC-6748-AD7F-7049C8E79AF3}" name="Column10535"/>
    <tableColumn id="10555" xr3:uid="{F4161CD8-36AE-584F-92EA-377C46B56125}" name="Column10536"/>
    <tableColumn id="10556" xr3:uid="{63C725E9-8E4A-1E43-B82B-9A7412CC9626}" name="Column10537"/>
    <tableColumn id="10557" xr3:uid="{81C20F44-E66B-ED4B-8562-8A91BDB5E9B0}" name="Column10538"/>
    <tableColumn id="10558" xr3:uid="{C4113E1A-1F85-F346-A7D4-ED9C14DE28DB}" name="Column10539"/>
    <tableColumn id="10559" xr3:uid="{712103C0-0347-5E4B-B765-90A9AB2F72FF}" name="Column10540"/>
    <tableColumn id="10560" xr3:uid="{30317715-35CE-984D-99D0-9A6B5EA1FF86}" name="Column10541"/>
    <tableColumn id="10561" xr3:uid="{7941A136-9615-A444-9707-126C814DAF85}" name="Column10542"/>
    <tableColumn id="10562" xr3:uid="{36E53039-DD2A-8147-913C-CD7B81297F92}" name="Column10543"/>
    <tableColumn id="10563" xr3:uid="{C0A85ED9-5E34-2E4F-9997-2E9A1E8D5EEA}" name="Column10544"/>
    <tableColumn id="10564" xr3:uid="{F1BE7362-2224-8A4A-A282-99F56A97783E}" name="Column10545"/>
    <tableColumn id="10565" xr3:uid="{039DCF3A-7475-3546-99FB-28478B0EB667}" name="Column10546"/>
    <tableColumn id="10566" xr3:uid="{8F6DA7D2-566D-A447-AA01-4552DBC51BC5}" name="Column10547"/>
    <tableColumn id="10567" xr3:uid="{1E5BAE48-84AA-CD40-AFD7-E915BD4AB922}" name="Column10548"/>
    <tableColumn id="10568" xr3:uid="{7D55DC5C-3CEA-2D48-9B9D-A43EF64AE71D}" name="Column10549"/>
    <tableColumn id="10569" xr3:uid="{C12BDD64-E11E-9C44-BBF8-2CC5BB4A9877}" name="Column10550"/>
    <tableColumn id="10570" xr3:uid="{F7C64470-D515-0B4A-8202-37E734C673FE}" name="Column10551"/>
    <tableColumn id="10571" xr3:uid="{3F907561-B325-6F4C-ADB5-24FC636A6074}" name="Column10552"/>
    <tableColumn id="10572" xr3:uid="{BA8F513B-75DE-FE44-9324-7EA551B573BC}" name="Column10553"/>
    <tableColumn id="10573" xr3:uid="{0AB41F70-14AD-6049-A2FB-FABD88DB603D}" name="Column10554"/>
    <tableColumn id="10574" xr3:uid="{50F0BFDB-BF17-0144-850F-65D245DADE8A}" name="Column10555"/>
    <tableColumn id="10575" xr3:uid="{67AE0F19-3CE9-1A46-9ED2-C765BD32F222}" name="Column10556"/>
    <tableColumn id="10576" xr3:uid="{321AA114-F1D1-0441-89D1-7C5945589AA7}" name="Column10557"/>
    <tableColumn id="10577" xr3:uid="{0963AF39-0791-784F-8E0F-C0B9E99BA83E}" name="Column10558"/>
    <tableColumn id="10578" xr3:uid="{8ACE423C-B182-CF4D-A204-D732A09926A9}" name="Column10559"/>
    <tableColumn id="10579" xr3:uid="{81E0E901-EF6E-824A-AE51-802E7106D3FA}" name="Column10560"/>
    <tableColumn id="10580" xr3:uid="{BAB07173-0AD4-564A-965C-9368AF063208}" name="Column10561"/>
    <tableColumn id="10581" xr3:uid="{2D2AD072-DED4-FA40-B4BC-D58D77D1E5D4}" name="Column10562"/>
    <tableColumn id="10582" xr3:uid="{4431DDB2-EC65-D045-9FA3-AFF5CAA5F20D}" name="Column10563"/>
    <tableColumn id="10583" xr3:uid="{C7925728-D39C-3141-B8B9-44121BF83213}" name="Column10564"/>
    <tableColumn id="10584" xr3:uid="{ED9C7F83-28C1-4843-A8B2-C364AE55A085}" name="Column10565"/>
    <tableColumn id="10585" xr3:uid="{5E47F413-BB31-DB47-98A7-A7430F6D4ACB}" name="Column10566"/>
    <tableColumn id="10586" xr3:uid="{7D99FAE3-ECB9-0849-AC1E-C6FC454E8067}" name="Column10567"/>
    <tableColumn id="10587" xr3:uid="{B01ABBEE-2EA6-804B-9541-AEDA93EF7B17}" name="Column10568"/>
    <tableColumn id="10588" xr3:uid="{FA96DA31-6F4C-CB4D-99F2-E5096CCDC639}" name="Column10569"/>
    <tableColumn id="10589" xr3:uid="{35C0E28D-5FB1-6A47-BCC0-5DC6A5F46992}" name="Column10570"/>
    <tableColumn id="10590" xr3:uid="{62BFC8DD-DB35-1B49-8702-1D7EDC504019}" name="Column10571"/>
    <tableColumn id="10591" xr3:uid="{7E63D9D6-141C-2C45-B9DC-E138197D5328}" name="Column10572"/>
    <tableColumn id="10592" xr3:uid="{8EAB8131-781C-E442-8ADA-16DDE33FAD39}" name="Column10573"/>
    <tableColumn id="10593" xr3:uid="{5D976DA0-E31C-8F41-ACBC-3AE65296C624}" name="Column10574"/>
    <tableColumn id="10594" xr3:uid="{9EC75C00-4F1F-AA4F-85D7-68523C59BC70}" name="Column10575"/>
    <tableColumn id="10595" xr3:uid="{ABC81394-3152-8E46-9E67-F08054186A9F}" name="Column10576"/>
    <tableColumn id="10596" xr3:uid="{D977A4F6-439F-904D-A3C0-E7B98731F72B}" name="Column10577"/>
    <tableColumn id="10597" xr3:uid="{55DA2A68-7514-5643-8192-4DD56E0ECE98}" name="Column10578"/>
    <tableColumn id="10598" xr3:uid="{405C838D-68D3-DD4A-8E6C-FAB06B0138F6}" name="Column10579"/>
    <tableColumn id="10599" xr3:uid="{D8ED52EC-DB0F-D847-B677-CEBEDFBE9D00}" name="Column10580"/>
    <tableColumn id="10600" xr3:uid="{3867F677-7EF9-2148-BE57-71B120ACB286}" name="Column10581"/>
    <tableColumn id="10601" xr3:uid="{5400245C-6A51-2945-8F53-D088061D527B}" name="Column10582"/>
    <tableColumn id="10602" xr3:uid="{3D9318B9-CB20-C74D-9937-578A20948FB9}" name="Column10583"/>
    <tableColumn id="10603" xr3:uid="{558FCFF9-EA78-8548-8D5E-18DC8DD06251}" name="Column10584"/>
    <tableColumn id="10604" xr3:uid="{07ABCAB5-B353-DA41-8FF7-872D838C5B5A}" name="Column10585"/>
    <tableColumn id="10605" xr3:uid="{9ACE9D1F-53A0-C84E-8CBF-6911CC72F945}" name="Column10586"/>
    <tableColumn id="10606" xr3:uid="{F1A28EDC-12E0-F641-BE79-61ED2375C00C}" name="Column10587"/>
    <tableColumn id="10607" xr3:uid="{54CC2462-D44E-8845-9D81-0075523FAE04}" name="Column10588"/>
    <tableColumn id="10608" xr3:uid="{66BEBB58-C156-5E49-A4F6-4DFA61F28DD7}" name="Column10589"/>
    <tableColumn id="10609" xr3:uid="{93BD3468-42F4-8741-B16A-0C6701C75FB5}" name="Column10590"/>
    <tableColumn id="10610" xr3:uid="{80178C31-F5D5-614D-8F9F-3F9336E8C8C9}" name="Column10591"/>
    <tableColumn id="10611" xr3:uid="{BCF77DDA-9C93-BB4F-8632-7F0D245D9465}" name="Column10592"/>
    <tableColumn id="10612" xr3:uid="{F02E32FB-151D-3747-9485-3857D6D49E0A}" name="Column10593"/>
    <tableColumn id="10613" xr3:uid="{28022DF7-55F0-2E4B-9609-C4DB403F1A17}" name="Column10594"/>
    <tableColumn id="10614" xr3:uid="{0A3B22AC-9559-1B4F-A9EE-A2482DDDF4F1}" name="Column10595"/>
    <tableColumn id="10615" xr3:uid="{50023104-9B26-AE43-AEC0-8D97667F3442}" name="Column10596"/>
    <tableColumn id="10616" xr3:uid="{6967489E-29B5-7840-9514-17F382B8F6CE}" name="Column10597"/>
    <tableColumn id="10617" xr3:uid="{E07A5D40-C93A-FA46-8AB6-1168FD18BEE4}" name="Column10598"/>
    <tableColumn id="10618" xr3:uid="{DE185E3A-1F72-AF44-A924-B694CDF0A3A8}" name="Column10599"/>
    <tableColumn id="10619" xr3:uid="{9BFE3AD5-610E-7242-832E-2642EDEE11AD}" name="Column10600"/>
    <tableColumn id="10620" xr3:uid="{B6E0AC56-2306-7046-8D0D-46EE362E7B7A}" name="Column10601"/>
    <tableColumn id="10621" xr3:uid="{022BDEB0-5BD3-B843-9F75-8C7E93A487AD}" name="Column10602"/>
    <tableColumn id="10622" xr3:uid="{DDA17655-B0B1-0449-9EE9-B26C4EBEF49C}" name="Column10603"/>
    <tableColumn id="10623" xr3:uid="{99DE5BBF-1F75-EE4A-90BD-0B9FC9390194}" name="Column10604"/>
    <tableColumn id="10624" xr3:uid="{810B11EC-5A91-4C40-B0B7-BD51663BED01}" name="Column10605"/>
    <tableColumn id="10625" xr3:uid="{CA90A15B-A936-D343-B367-B486D4FC32C5}" name="Column10606"/>
    <tableColumn id="10626" xr3:uid="{FF0D4A0D-7C28-064F-B6A3-4E740C46B2BD}" name="Column10607"/>
    <tableColumn id="10627" xr3:uid="{6F0A2DA4-A1FC-E043-9FCD-B825836215A1}" name="Column10608"/>
    <tableColumn id="10628" xr3:uid="{5389480C-48B5-A24A-B6D3-349495A32EC4}" name="Column10609"/>
    <tableColumn id="10629" xr3:uid="{D67067DD-45C6-4B48-9D09-102165C5F73D}" name="Column10610"/>
    <tableColumn id="10630" xr3:uid="{1F448540-8E92-504B-9669-61D9BC260D1F}" name="Column10611"/>
    <tableColumn id="10631" xr3:uid="{A76119C3-895C-384B-B12D-08E7DEE7F1F9}" name="Column10612"/>
    <tableColumn id="10632" xr3:uid="{D3200A83-8F4D-BC45-A404-E0D2A325A790}" name="Column10613"/>
    <tableColumn id="10633" xr3:uid="{F044D6B6-C642-FD40-BC4B-748D62E62B9B}" name="Column10614"/>
    <tableColumn id="10634" xr3:uid="{99167022-D5CC-A749-B3E3-AD8B3D582E00}" name="Column10615"/>
    <tableColumn id="10635" xr3:uid="{6078B0E3-0083-4240-982D-5803D847E392}" name="Column10616"/>
    <tableColumn id="10636" xr3:uid="{0F43EC70-9B33-9D46-A34A-A29A9D635079}" name="Column10617"/>
    <tableColumn id="10637" xr3:uid="{2458E3A4-4D99-6541-92DC-5AE13C0944E9}" name="Column10618"/>
    <tableColumn id="10638" xr3:uid="{F303CE5B-D400-B04D-A7BD-A6EDC5233085}" name="Column10619"/>
    <tableColumn id="10639" xr3:uid="{A9896E48-601B-F144-82D8-1C58814FFADC}" name="Column10620"/>
    <tableColumn id="10640" xr3:uid="{FEDA0C29-8BE8-5045-85E0-59B0A91CBE60}" name="Column10621"/>
    <tableColumn id="10641" xr3:uid="{1A489CAB-DC98-7449-83C3-4A0855751CCD}" name="Column10622"/>
    <tableColumn id="10642" xr3:uid="{910FEB62-ADBC-8C41-BB74-82F7453C16B9}" name="Column10623"/>
    <tableColumn id="10643" xr3:uid="{8883163C-89CD-724F-AA46-FA0304FF4A46}" name="Column10624"/>
    <tableColumn id="10644" xr3:uid="{9BC8D35F-E20D-2C45-9868-FE88C5BB6E81}" name="Column10625"/>
    <tableColumn id="10645" xr3:uid="{C102CA49-32E5-0C43-82BC-B4DF5BC80B12}" name="Column10626"/>
    <tableColumn id="10646" xr3:uid="{FBA89FC8-2083-E042-B203-4F031B3EE7C4}" name="Column10627"/>
    <tableColumn id="10647" xr3:uid="{2DF3E836-84C8-4C46-ADB2-C680F793FCF9}" name="Column10628"/>
    <tableColumn id="10648" xr3:uid="{C2466131-C69D-AB43-B752-F12E9609BAD4}" name="Column10629"/>
    <tableColumn id="10649" xr3:uid="{FAB5E479-B9F0-3C4C-A3DA-87614CF815C0}" name="Column10630"/>
    <tableColumn id="10650" xr3:uid="{5A7E75C2-16D9-5E4C-A60B-BAA96BCDDED0}" name="Column10631"/>
    <tableColumn id="10651" xr3:uid="{92AD7836-3DB1-6647-9FF4-3DAC9DC4A222}" name="Column10632"/>
    <tableColumn id="10652" xr3:uid="{B4842B9C-F928-554F-9DD1-6BC4498DACB0}" name="Column10633"/>
    <tableColumn id="10653" xr3:uid="{84BB81AA-AEE0-E640-BF31-52C2D3AC0AFB}" name="Column10634"/>
    <tableColumn id="10654" xr3:uid="{E1645B5B-E9E0-054F-89A2-E3E2263EE4E4}" name="Column10635"/>
    <tableColumn id="10655" xr3:uid="{FECEBCD6-48F3-B346-866D-87D3F65A297E}" name="Column10636"/>
    <tableColumn id="10656" xr3:uid="{0A35A2E1-B481-804B-A7F8-81AA5E0AF3CD}" name="Column10637"/>
    <tableColumn id="10657" xr3:uid="{7D6B160B-09EA-6B46-88FA-F313FB3A4E7C}" name="Column10638"/>
    <tableColumn id="10658" xr3:uid="{7127D62E-A943-E344-9E5C-B385C2B39FD4}" name="Column10639"/>
    <tableColumn id="10659" xr3:uid="{062ADA65-CDDA-464C-98C5-A5698EF923B9}" name="Column10640"/>
    <tableColumn id="10660" xr3:uid="{890050B6-6A50-1848-9A78-082C49426D76}" name="Column10641"/>
    <tableColumn id="10661" xr3:uid="{345E3CB0-23CA-214A-AD04-DBC48247D422}" name="Column10642"/>
    <tableColumn id="10662" xr3:uid="{FFDE91B1-0DB9-6646-B503-7258638EB002}" name="Column10643"/>
    <tableColumn id="10663" xr3:uid="{618CBA57-31EE-0446-A4D6-28DD8C60E8DB}" name="Column10644"/>
    <tableColumn id="10664" xr3:uid="{C0117162-822C-A247-AC68-E2A49BEEEC6D}" name="Column10645"/>
    <tableColumn id="10665" xr3:uid="{87B5642E-3594-CD4B-8C89-743332951710}" name="Column10646"/>
    <tableColumn id="10666" xr3:uid="{9A0734EC-97A4-924F-9DED-1CD1CEE61441}" name="Column10647"/>
    <tableColumn id="10667" xr3:uid="{5114B9DA-2168-E046-8CE3-38260FAE0B53}" name="Column10648"/>
    <tableColumn id="10668" xr3:uid="{C204949D-1042-874C-81A8-5767B0F73D40}" name="Column10649"/>
    <tableColumn id="10669" xr3:uid="{38AFD0F9-F245-334D-BB19-E06C761EECA1}" name="Column10650"/>
    <tableColumn id="10670" xr3:uid="{B7E6F7B0-6BBC-B04C-B273-402A0DEC01E0}" name="Column10651"/>
    <tableColumn id="10671" xr3:uid="{B69CF390-8D0C-0C44-A341-E20D0CB3D688}" name="Column10652"/>
    <tableColumn id="10672" xr3:uid="{744995A1-3CDA-CB44-9D6A-507300282127}" name="Column10653"/>
    <tableColumn id="10673" xr3:uid="{15D1C649-26A8-8C4B-9420-26683E215998}" name="Column10654"/>
    <tableColumn id="10674" xr3:uid="{57281BD7-FDB4-DC49-B0DB-81551579871F}" name="Column10655"/>
    <tableColumn id="10675" xr3:uid="{30759850-5D9C-8A4F-AF01-ED720DC0F8FA}" name="Column10656"/>
    <tableColumn id="10676" xr3:uid="{0827D527-69E9-D947-9A4A-2669586116E1}" name="Column10657"/>
    <tableColumn id="10677" xr3:uid="{B3676DDE-D8C1-1743-B0D7-F0FD4C1DF07E}" name="Column10658"/>
    <tableColumn id="10678" xr3:uid="{644EAE21-568A-994F-8DE7-A9C186DC32EF}" name="Column10659"/>
    <tableColumn id="10679" xr3:uid="{5BCCEB49-3C69-2C49-8182-B71E7D89DB55}" name="Column10660"/>
    <tableColumn id="10680" xr3:uid="{CBBDA5C1-1748-D24D-A478-91EB79348B54}" name="Column10661"/>
    <tableColumn id="10681" xr3:uid="{D01B50D0-8B77-9645-AEA1-267B312B405D}" name="Column10662"/>
    <tableColumn id="10682" xr3:uid="{F5DCB9CE-49DE-EB4E-9FC4-364B531A1906}" name="Column10663"/>
    <tableColumn id="10683" xr3:uid="{ED6F8C5B-A795-4D4D-BEE3-EE38D8DD58FF}" name="Column10664"/>
    <tableColumn id="10684" xr3:uid="{779E0F01-32AF-AC46-AAFF-3AC5F8AC7548}" name="Column10665"/>
    <tableColumn id="10685" xr3:uid="{BB202D88-1E71-AF46-90FD-B436AF506B74}" name="Column10666"/>
    <tableColumn id="10686" xr3:uid="{647A6EE6-C9C1-FA4A-AEE0-357DF878EB91}" name="Column10667"/>
    <tableColumn id="10687" xr3:uid="{E4AF29B5-EAF2-CE46-9D8C-4FB7493A73BB}" name="Column10668"/>
    <tableColumn id="10688" xr3:uid="{8921A392-12FE-5F42-B4F5-56B49068CA40}" name="Column10669"/>
    <tableColumn id="10689" xr3:uid="{16C64FDC-1428-D04C-BD8F-C02372A7F23A}" name="Column10670"/>
    <tableColumn id="10690" xr3:uid="{F52C0F55-2A52-314D-9692-873DFCC85396}" name="Column10671"/>
    <tableColumn id="10691" xr3:uid="{2D2635EE-1E0A-BD4D-A570-91ADAE0224CA}" name="Column10672"/>
    <tableColumn id="10692" xr3:uid="{C45326E0-67D3-1942-84F4-971C5A77E837}" name="Column10673"/>
    <tableColumn id="10693" xr3:uid="{ACD6756F-08A8-C64B-A3C1-62E18AACD1B0}" name="Column10674"/>
    <tableColumn id="10694" xr3:uid="{ADAD34B1-EE73-5546-B41D-6797113DD861}" name="Column10675"/>
    <tableColumn id="10695" xr3:uid="{9196027F-B990-B041-93B8-BB64198F1B8C}" name="Column10676"/>
    <tableColumn id="10696" xr3:uid="{A9007C26-C6C8-0143-9EC5-B16ECC8ADA4D}" name="Column10677"/>
    <tableColumn id="10697" xr3:uid="{D60CCF70-E571-E240-AD75-7B20FB458B8F}" name="Column10678"/>
    <tableColumn id="10698" xr3:uid="{94C87D15-44E3-AF47-AC71-B33369E86AB6}" name="Column10679"/>
    <tableColumn id="10699" xr3:uid="{BC887476-E867-DC48-A7B7-D2A2AB3A56F2}" name="Column10680"/>
    <tableColumn id="10700" xr3:uid="{D0D0911D-016D-2B4C-948A-1FD57F2664A4}" name="Column10681"/>
    <tableColumn id="10701" xr3:uid="{6974E4D6-CDD4-8F49-99DE-0F8567C6E626}" name="Column10682"/>
    <tableColumn id="10702" xr3:uid="{7B22B20A-3008-5047-A7C0-60067562FAEE}" name="Column10683"/>
    <tableColumn id="10703" xr3:uid="{F69C345D-891C-9F42-A625-9DE9FB6B0DA0}" name="Column10684"/>
    <tableColumn id="10704" xr3:uid="{A30592A5-332A-B546-ABD7-78214D216682}" name="Column10685"/>
    <tableColumn id="10705" xr3:uid="{8CFFDAFF-4AED-154A-9EF0-A1756C399BB8}" name="Column10686"/>
    <tableColumn id="10706" xr3:uid="{4AA051AA-FF9F-A448-841D-84CCEA958295}" name="Column10687"/>
    <tableColumn id="10707" xr3:uid="{1A8D4BD0-D28F-3F49-8768-FCECE2E4B6AB}" name="Column10688"/>
    <tableColumn id="10708" xr3:uid="{276E4B45-2D6B-7746-8710-2E119BA4D052}" name="Column10689"/>
    <tableColumn id="10709" xr3:uid="{37E37626-5A11-DB45-AE30-05F76907D23E}" name="Column10690"/>
    <tableColumn id="10710" xr3:uid="{E39667F4-0AF5-7245-B272-90A1C8E9455B}" name="Column10691"/>
    <tableColumn id="10711" xr3:uid="{1AB31465-3DF0-B247-BB31-B687A0660089}" name="Column10692"/>
    <tableColumn id="10712" xr3:uid="{018D8D87-F3FD-274F-A260-85E7726BD8DC}" name="Column10693"/>
    <tableColumn id="10713" xr3:uid="{E49C3CC6-A17A-8B41-99F2-B1201BA19814}" name="Column10694"/>
    <tableColumn id="10714" xr3:uid="{6FAAD70B-15B4-6640-B42B-CFCCB3A4D367}" name="Column10695"/>
    <tableColumn id="10715" xr3:uid="{C027F5DA-DD68-8345-9115-9143AF22E421}" name="Column10696"/>
    <tableColumn id="10716" xr3:uid="{1DAA7265-FBAB-ED43-ADFD-185F25C3D0C9}" name="Column10697"/>
    <tableColumn id="10717" xr3:uid="{1583F569-E166-C24D-A4BE-71714FF84C3B}" name="Column10698"/>
    <tableColumn id="10718" xr3:uid="{3C19403C-2D60-464F-9C46-5BDE4DEAD559}" name="Column10699"/>
    <tableColumn id="10719" xr3:uid="{C1A92A5C-883C-A04E-A3D9-16B3F5304C7D}" name="Column10700"/>
    <tableColumn id="10720" xr3:uid="{28131811-25BA-344E-BB25-1E15D45B9E68}" name="Column10701"/>
    <tableColumn id="10721" xr3:uid="{2CB5CA20-0A6A-F044-83AC-F28457EAEC94}" name="Column10702"/>
    <tableColumn id="10722" xr3:uid="{739EA177-D4A3-5543-953A-393ABF76BBFE}" name="Column10703"/>
    <tableColumn id="10723" xr3:uid="{071F4366-A083-2140-AC71-9F2F6C19294F}" name="Column10704"/>
    <tableColumn id="10724" xr3:uid="{9D0F6989-DAB1-3E4A-9FFF-CE384696CCFC}" name="Column10705"/>
    <tableColumn id="10725" xr3:uid="{3CC1E33F-065D-374B-BD29-00CF2B92B0A5}" name="Column10706"/>
    <tableColumn id="10726" xr3:uid="{5085648E-7F66-914D-B151-5848215C3D45}" name="Column10707"/>
    <tableColumn id="10727" xr3:uid="{B88BA42A-C351-3343-8E04-5C7395AC7505}" name="Column10708"/>
    <tableColumn id="10728" xr3:uid="{143D9195-7836-D84C-9058-EE19FC0F5119}" name="Column10709"/>
    <tableColumn id="10729" xr3:uid="{DCAFA8AA-994E-124B-9342-6E27053AB76B}" name="Column10710"/>
    <tableColumn id="10730" xr3:uid="{F5983AEC-2719-C248-94A1-68BE9CD15ABE}" name="Column10711"/>
    <tableColumn id="10731" xr3:uid="{76B752E8-200A-6F40-8CC3-222FF35BCBF2}" name="Column10712"/>
    <tableColumn id="10732" xr3:uid="{516AF608-DFD8-7542-AD7C-19F7154A928E}" name="Column10713"/>
    <tableColumn id="10733" xr3:uid="{4A4C3B97-21CA-6C49-A24E-66B6800421A3}" name="Column10714"/>
    <tableColumn id="10734" xr3:uid="{BA5BD5AA-89E9-D84E-9551-0AE60F3E8413}" name="Column10715"/>
    <tableColumn id="10735" xr3:uid="{6829C8A8-F39B-BC45-8AF8-1AFE9E83F7D0}" name="Column10716"/>
    <tableColumn id="10736" xr3:uid="{57F2ADCB-2A1E-EE4E-8574-103EF39D1BDD}" name="Column10717"/>
    <tableColumn id="10737" xr3:uid="{9AC1BA88-B9BC-2D49-AF97-E60E66ABBD24}" name="Column10718"/>
    <tableColumn id="10738" xr3:uid="{471146D0-88B3-0B44-8933-44C923917291}" name="Column10719"/>
    <tableColumn id="10739" xr3:uid="{5570B1C5-CE50-014B-9E09-B5A0A3BA3CE3}" name="Column10720"/>
    <tableColumn id="10740" xr3:uid="{C5354832-E333-6942-9582-4169FF8094AB}" name="Column10721"/>
    <tableColumn id="10741" xr3:uid="{618130BB-EBCB-E442-98B7-5E3337D16CE8}" name="Column10722"/>
    <tableColumn id="10742" xr3:uid="{4853EBB8-1C89-DA41-BD24-19F25B849CA6}" name="Column10723"/>
    <tableColumn id="10743" xr3:uid="{CC75C450-815F-7949-B14B-FB7E29212EE7}" name="Column10724"/>
    <tableColumn id="10744" xr3:uid="{A750D7D1-80E2-EC40-9044-A2E359DF9072}" name="Column10725"/>
    <tableColumn id="10745" xr3:uid="{83BB5065-4460-5C43-8ECE-1BAD82651DD5}" name="Column10726"/>
    <tableColumn id="10746" xr3:uid="{D1330C65-3902-BD48-A70E-1AAA466BFC8C}" name="Column10727"/>
    <tableColumn id="10747" xr3:uid="{431A96C2-0FC7-504C-8CCE-52A65E52EBC1}" name="Column10728"/>
    <tableColumn id="10748" xr3:uid="{32E77356-15C2-0B44-A47B-A28B6B76BD93}" name="Column10729"/>
    <tableColumn id="10749" xr3:uid="{5D1373FB-F36D-704E-8820-187347B56A0C}" name="Column10730"/>
    <tableColumn id="10750" xr3:uid="{565FB7E2-84B8-B642-A951-75D1F101D374}" name="Column10731"/>
    <tableColumn id="10751" xr3:uid="{E7894769-302F-5847-8D73-4DAC88DD654A}" name="Column10732"/>
    <tableColumn id="10752" xr3:uid="{77A874B4-1E12-8C4A-837F-C19536B771C7}" name="Column10733"/>
    <tableColumn id="10753" xr3:uid="{6124EE38-F6F4-1D4A-A3B2-AAF44217E002}" name="Column10734"/>
    <tableColumn id="10754" xr3:uid="{2A9E4C6B-1A16-C049-86B9-7FE676CD81DC}" name="Column10735"/>
    <tableColumn id="10755" xr3:uid="{EA9AD1D2-DDF8-D94F-B4B3-4B290A2B2514}" name="Column10736"/>
    <tableColumn id="10756" xr3:uid="{2E018070-A63D-7E4A-ABD1-7620778CC000}" name="Column10737"/>
    <tableColumn id="10757" xr3:uid="{168B8252-9B18-AF4B-AF5A-32F3690D3210}" name="Column10738"/>
    <tableColumn id="10758" xr3:uid="{73F9E4CD-F189-B141-B84C-596FD19F9841}" name="Column10739"/>
    <tableColumn id="10759" xr3:uid="{97375F96-5588-0B45-99FF-9373C8214D50}" name="Column10740"/>
    <tableColumn id="10760" xr3:uid="{1D5C6851-5BB7-F24A-B81D-6998220A43CC}" name="Column10741"/>
    <tableColumn id="10761" xr3:uid="{DC3F39A5-C9DB-4444-B4F7-DADE2FFF7B2B}" name="Column10742"/>
    <tableColumn id="10762" xr3:uid="{ED649C1F-714A-C343-AD1F-7B04922FE38C}" name="Column10743"/>
    <tableColumn id="10763" xr3:uid="{80E4BA3B-B5FF-E243-BAF6-926141E5545A}" name="Column10744"/>
    <tableColumn id="10764" xr3:uid="{A93570EB-F06B-2F4D-A6B4-E3FA1B141DE5}" name="Column10745"/>
    <tableColumn id="10765" xr3:uid="{091BF19C-A665-F041-B687-9817C3330460}" name="Column10746"/>
    <tableColumn id="10766" xr3:uid="{4FD3D98F-49F5-8646-9C42-A570DB37A76B}" name="Column10747"/>
    <tableColumn id="10767" xr3:uid="{3FFADCB3-2152-184F-871B-958BDEF6ABDB}" name="Column10748"/>
    <tableColumn id="10768" xr3:uid="{EE1A38C0-E8DD-184F-B7F3-8EB435A8988E}" name="Column10749"/>
    <tableColumn id="10769" xr3:uid="{8021F8B5-0ACB-1845-BFE1-36D593A69A6F}" name="Column10750"/>
    <tableColumn id="10770" xr3:uid="{5A23A4BB-8554-474E-AC77-A1C86CF77DFC}" name="Column10751"/>
    <tableColumn id="10771" xr3:uid="{BC84A5D8-0681-5048-8AEA-13261768BECB}" name="Column10752"/>
    <tableColumn id="10772" xr3:uid="{B3444F3F-1535-EA42-8623-0903694529E3}" name="Column10753"/>
    <tableColumn id="10773" xr3:uid="{B6FAF257-ACED-B943-97E6-A79A48A174EC}" name="Column10754"/>
    <tableColumn id="10774" xr3:uid="{3D1250DA-5130-F345-B795-2AAF96FEF6C7}" name="Column10755"/>
    <tableColumn id="10775" xr3:uid="{61324FC7-6C83-0842-BB8A-990A8B73AB61}" name="Column10756"/>
    <tableColumn id="10776" xr3:uid="{B5EBEDD7-4248-2149-A160-8CD74243C1C7}" name="Column10757"/>
    <tableColumn id="10777" xr3:uid="{DE3BC98F-8AF9-4A46-B40B-C688DA385BD7}" name="Column10758"/>
    <tableColumn id="10778" xr3:uid="{45ECD5A1-46A8-394C-96E7-F1C264DDC7CC}" name="Column10759"/>
    <tableColumn id="10779" xr3:uid="{14C50327-4649-5040-BE0C-1B79228DEB97}" name="Column10760"/>
    <tableColumn id="10780" xr3:uid="{C620AA8B-FB09-F749-969D-C7D9A4F4823E}" name="Column10761"/>
    <tableColumn id="10781" xr3:uid="{3C6723CB-CB65-7044-B34D-325732E30D34}" name="Column10762"/>
    <tableColumn id="10782" xr3:uid="{6E7BB65D-4026-E84E-97B5-82BEBFA1444B}" name="Column10763"/>
    <tableColumn id="10783" xr3:uid="{5CA39B12-E73D-0242-96A6-831B4612A859}" name="Column10764"/>
    <tableColumn id="10784" xr3:uid="{0FB7A1E5-6B7D-1E4A-96CA-C0CE248D8563}" name="Column10765"/>
    <tableColumn id="10785" xr3:uid="{1B18B536-5623-144E-94F5-058FD36DD39B}" name="Column10766"/>
    <tableColumn id="10786" xr3:uid="{7E370C77-59A1-F34C-9965-1617A5E99F9E}" name="Column10767"/>
    <tableColumn id="10787" xr3:uid="{7E060D02-D374-8B48-AEE6-6A5302D17987}" name="Column10768"/>
    <tableColumn id="10788" xr3:uid="{63B486B3-F4CE-344B-B6DA-5B7FBF823A6A}" name="Column10769"/>
    <tableColumn id="10789" xr3:uid="{12691D20-C71F-F248-A1B2-A9EA538A7DD2}" name="Column10770"/>
    <tableColumn id="10790" xr3:uid="{A2EB731B-030F-6347-A7F6-DE2009CD7A89}" name="Column10771"/>
    <tableColumn id="10791" xr3:uid="{C6A09A3F-BF83-8246-9FF0-8F3A8FB173B7}" name="Column10772"/>
    <tableColumn id="10792" xr3:uid="{F61E9B9F-B423-BF4E-8161-19E9580278CD}" name="Column10773"/>
    <tableColumn id="10793" xr3:uid="{A5DA9C02-147E-B34B-8E42-9A3C6B6CB858}" name="Column10774"/>
    <tableColumn id="10794" xr3:uid="{8BD2F49B-34F1-5240-A2C6-05FB73358B02}" name="Column10775"/>
    <tableColumn id="10795" xr3:uid="{AD9123CF-1D3D-0146-AAEA-BE8A948257CD}" name="Column10776"/>
    <tableColumn id="10796" xr3:uid="{5FEC88CE-28A4-F74A-B410-6F7091A266BB}" name="Column10777"/>
    <tableColumn id="10797" xr3:uid="{B09B23D1-5AB8-6E4E-91E5-6FF6E78FDF14}" name="Column10778"/>
    <tableColumn id="10798" xr3:uid="{ED9671E7-F489-2A4B-9C33-9913484581EF}" name="Column10779"/>
    <tableColumn id="10799" xr3:uid="{289ECCE3-A6C0-014E-869B-2BF941D75B4E}" name="Column10780"/>
    <tableColumn id="10800" xr3:uid="{7C73C9E3-500D-6848-8422-06ABD1C0620B}" name="Column10781"/>
    <tableColumn id="10801" xr3:uid="{9832CF6A-9C59-3B48-BDC4-849C0C6F4264}" name="Column10782"/>
    <tableColumn id="10802" xr3:uid="{9EA714B7-6BE0-5949-8091-92C03049396E}" name="Column10783"/>
    <tableColumn id="10803" xr3:uid="{8CE0C8E7-D886-F24B-A1E3-C7349B5BAED0}" name="Column10784"/>
    <tableColumn id="10804" xr3:uid="{45F62AC5-11F1-5B45-AF0F-1AB3DAB24059}" name="Column10785"/>
    <tableColumn id="10805" xr3:uid="{6478164C-3338-EF41-A3D3-DD73637E8118}" name="Column10786"/>
    <tableColumn id="10806" xr3:uid="{EE1D3BC8-F5EF-8548-B4A3-B06C34A193CB}" name="Column10787"/>
    <tableColumn id="10807" xr3:uid="{29C0169A-7D6B-A946-A2BC-ED9BE76FC181}" name="Column10788"/>
    <tableColumn id="10808" xr3:uid="{AF65CF2F-56C9-E344-A22A-6DA95F0F4FB1}" name="Column10789"/>
    <tableColumn id="10809" xr3:uid="{974C5AA9-7C01-9E4E-8EAE-4834643AFAB1}" name="Column10790"/>
    <tableColumn id="10810" xr3:uid="{67136175-1861-9843-B386-3593BF353100}" name="Column10791"/>
    <tableColumn id="10811" xr3:uid="{3D146867-ADC1-B546-A40B-1132E17982B7}" name="Column10792"/>
    <tableColumn id="10812" xr3:uid="{8E20F205-8B14-E54B-A2C5-B34A5B81BDD6}" name="Column10793"/>
    <tableColumn id="10813" xr3:uid="{8FC0B6D8-783C-BD41-81B1-3719AD9A1FBE}" name="Column10794"/>
    <tableColumn id="10814" xr3:uid="{B77B6C78-B033-0245-915B-426FA479BA1D}" name="Column10795"/>
    <tableColumn id="10815" xr3:uid="{E1C310FA-5A9E-C047-9BCC-C85FFF8A5ABD}" name="Column10796"/>
    <tableColumn id="10816" xr3:uid="{9DE13070-0302-0B48-8188-726FA265DC80}" name="Column10797"/>
    <tableColumn id="10817" xr3:uid="{71CA0412-4851-C14F-9331-3CE47465B24C}" name="Column10798"/>
    <tableColumn id="10818" xr3:uid="{5BC2D1B7-EEB5-004D-B36F-280CE9A1945B}" name="Column10799"/>
    <tableColumn id="10819" xr3:uid="{BD05ADFF-310C-1A44-9DBF-7ED3AA201BDB}" name="Column10800"/>
    <tableColumn id="10820" xr3:uid="{F26AEE03-4BAC-274B-A06B-73B93AE8BAAC}" name="Column10801"/>
    <tableColumn id="10821" xr3:uid="{DBB1447E-9B7A-484D-9813-D1A602F1A429}" name="Column10802"/>
    <tableColumn id="10822" xr3:uid="{A8A157A7-22A9-FD4D-925F-835F22D7EE86}" name="Column10803"/>
    <tableColumn id="10823" xr3:uid="{1F3EE509-60A8-EB48-B888-80AEEAEADE5F}" name="Column10804"/>
    <tableColumn id="10824" xr3:uid="{434D6EF8-0896-CF40-A50D-7BAF2F1785BB}" name="Column10805"/>
    <tableColumn id="10825" xr3:uid="{1CA853BF-FAE5-9D41-9303-5D1B262B6E3B}" name="Column10806"/>
    <tableColumn id="10826" xr3:uid="{CFC30814-A283-CC40-83C5-37E1FC6AEF04}" name="Column10807"/>
    <tableColumn id="10827" xr3:uid="{FDCA192A-E346-BC4C-AEBE-04F165DD5AF8}" name="Column10808"/>
    <tableColumn id="10828" xr3:uid="{4F07C8DE-B2BF-3E4F-A739-83F965DBEA13}" name="Column10809"/>
    <tableColumn id="10829" xr3:uid="{84CB1839-2722-2F4C-A845-E13D99D95E9D}" name="Column10810"/>
    <tableColumn id="10830" xr3:uid="{64D8AE1B-1FCA-E446-869F-D225034C4E53}" name="Column10811"/>
    <tableColumn id="10831" xr3:uid="{F7C46D24-0620-4C4A-AE34-FB13213AF44D}" name="Column10812"/>
    <tableColumn id="10832" xr3:uid="{8CF4C888-3BD2-1543-BDBF-321079F568C8}" name="Column10813"/>
    <tableColumn id="10833" xr3:uid="{1A27DA9E-9587-B340-8223-EE01065B3265}" name="Column10814"/>
    <tableColumn id="10834" xr3:uid="{D001130D-63D5-8E4F-B910-0D6BB7BFA861}" name="Column10815"/>
    <tableColumn id="10835" xr3:uid="{413A49EA-3781-1A4E-B574-D210663FAD05}" name="Column10816"/>
    <tableColumn id="10836" xr3:uid="{AE7B7F93-CE31-DC42-9CB4-1F2C21BC213D}" name="Column10817"/>
    <tableColumn id="10837" xr3:uid="{63A91996-FABE-C545-8F41-4A6F47720694}" name="Column10818"/>
    <tableColumn id="10838" xr3:uid="{67F71244-24BD-F14D-A8E3-EFB645D4259F}" name="Column10819"/>
    <tableColumn id="10839" xr3:uid="{4C246A1F-7CB4-E24D-B9E4-8CE8D01B4825}" name="Column10820"/>
    <tableColumn id="10840" xr3:uid="{F51DBF1E-9484-2F46-8B02-42FFAF150EAC}" name="Column10821"/>
    <tableColumn id="10841" xr3:uid="{99AF9397-1959-A745-8818-FA8D20016314}" name="Column10822"/>
    <tableColumn id="10842" xr3:uid="{5E952BF6-68D6-734C-9E08-CB026B139644}" name="Column10823"/>
    <tableColumn id="10843" xr3:uid="{87BF8A5E-2AF0-BD42-9250-3F0197ABDC48}" name="Column10824"/>
    <tableColumn id="10844" xr3:uid="{7CF03415-978F-8D4A-9C4A-5B73B4C51A14}" name="Column10825"/>
    <tableColumn id="10845" xr3:uid="{6487DDD0-E05A-D247-B6AB-E91D0663D9C5}" name="Column10826"/>
    <tableColumn id="10846" xr3:uid="{EC67AC68-B819-4840-9DAD-83D1B0411D64}" name="Column10827"/>
    <tableColumn id="10847" xr3:uid="{28C6B38F-EA02-5746-9B40-33F8A8670674}" name="Column10828"/>
    <tableColumn id="10848" xr3:uid="{2F75C810-6246-7A46-ABB3-2DB82396B763}" name="Column10829"/>
    <tableColumn id="10849" xr3:uid="{35EB36F0-B7FD-794B-9066-7D423E1E2976}" name="Column10830"/>
    <tableColumn id="10850" xr3:uid="{86D5E339-1268-3D47-BF71-537C8727ECE7}" name="Column10831"/>
    <tableColumn id="10851" xr3:uid="{78755E06-D444-7942-9D2A-91955B29DF29}" name="Column10832"/>
    <tableColumn id="10852" xr3:uid="{B23973EA-D8C0-484B-B479-E9890DCD9432}" name="Column10833"/>
    <tableColumn id="10853" xr3:uid="{F7D61A6F-D822-3D41-8A1F-D86BE9B72CC1}" name="Column10834"/>
    <tableColumn id="10854" xr3:uid="{4E231E43-43DE-5344-8EBA-FEC6E317A11F}" name="Column10835"/>
    <tableColumn id="10855" xr3:uid="{694490B6-4329-5A41-A04D-ABC53361C126}" name="Column10836"/>
    <tableColumn id="10856" xr3:uid="{D2404D44-229E-724A-A598-31E0D0ADBC8A}" name="Column10837"/>
    <tableColumn id="10857" xr3:uid="{2F714C67-6ECD-E549-8E1C-A2BC60DC05E2}" name="Column10838"/>
    <tableColumn id="10858" xr3:uid="{65AD4252-9CDF-C845-B5B2-B463D0888021}" name="Column10839"/>
    <tableColumn id="10859" xr3:uid="{646CDA16-E68D-E744-8730-9944B9B9A2A7}" name="Column10840"/>
    <tableColumn id="10860" xr3:uid="{22F643A3-B3B7-C04F-B483-AC264CA9A38B}" name="Column10841"/>
    <tableColumn id="10861" xr3:uid="{307C1B54-7898-424B-853C-C95A6D27F1CB}" name="Column10842"/>
    <tableColumn id="10862" xr3:uid="{F92C88A8-ECB0-4D4F-A642-CA085926897E}" name="Column10843"/>
    <tableColumn id="10863" xr3:uid="{2268CE39-9B5C-C240-AEC5-A7C59B60E56A}" name="Column10844"/>
    <tableColumn id="10864" xr3:uid="{80AC3010-513C-2343-8553-7E9A87CFB27D}" name="Column10845"/>
    <tableColumn id="10865" xr3:uid="{BEA9388B-E6ED-2A4D-A346-E0D16DB93CB4}" name="Column10846"/>
    <tableColumn id="10866" xr3:uid="{0A362A38-A1DC-3443-BD37-FD0C1A081F40}" name="Column10847"/>
    <tableColumn id="10867" xr3:uid="{4F3E596C-1567-AF41-A23C-11F9AAC64E87}" name="Column10848"/>
    <tableColumn id="10868" xr3:uid="{255FD03B-B38B-AA49-9182-7BD5A64B867A}" name="Column10849"/>
    <tableColumn id="10869" xr3:uid="{6FA257C9-95C3-C14C-B3D4-E44E35C7CCF3}" name="Column10850"/>
    <tableColumn id="10870" xr3:uid="{411D61A3-5305-DA43-938D-515EC40BC758}" name="Column10851"/>
    <tableColumn id="10871" xr3:uid="{EC5D6E9B-C502-5640-ACC1-BAC257EB1C9D}" name="Column10852"/>
    <tableColumn id="10872" xr3:uid="{C387FE90-427E-E648-B39F-1A23B125660C}" name="Column10853"/>
    <tableColumn id="10873" xr3:uid="{92309B68-E010-9C44-9EB1-DC96772CF8B6}" name="Column10854"/>
    <tableColumn id="10874" xr3:uid="{474A59A4-3FA0-B444-B3CC-29FF08B6FD07}" name="Column10855"/>
    <tableColumn id="10875" xr3:uid="{1A03CBDF-D6AA-C446-865B-7714DC5A8B8B}" name="Column10856"/>
    <tableColumn id="10876" xr3:uid="{7F29C7D1-A100-944B-9072-6AB4E6347D13}" name="Column10857"/>
    <tableColumn id="10877" xr3:uid="{77B259FD-B651-CE46-BCC7-7A014300116A}" name="Column10858"/>
    <tableColumn id="10878" xr3:uid="{FADA9FB8-E744-3C4B-894A-C28AFFC76443}" name="Column10859"/>
    <tableColumn id="10879" xr3:uid="{D56C1764-0A3D-0C46-82EA-B5FBC7450CE3}" name="Column10860"/>
    <tableColumn id="10880" xr3:uid="{C3ADD267-24A8-484C-9E03-D50EFE421953}" name="Column10861"/>
    <tableColumn id="10881" xr3:uid="{C6C1E9F5-7174-5149-AEDE-9D66D361C154}" name="Column10862"/>
    <tableColumn id="10882" xr3:uid="{4F120F01-1FD5-0746-9367-3A442F35FBBE}" name="Column10863"/>
    <tableColumn id="10883" xr3:uid="{5B3E36AF-FF08-244C-ACDC-B2F1CF9A7415}" name="Column10864"/>
    <tableColumn id="10884" xr3:uid="{BB611C35-A0A1-BC49-9A9D-CFAB759BDB9D}" name="Column10865"/>
    <tableColumn id="10885" xr3:uid="{3FE88A6E-09F1-E04A-90A7-6CFCF843A8C6}" name="Column10866"/>
    <tableColumn id="10886" xr3:uid="{95592F53-9A93-2B4E-9EA5-60B0C52D07C9}" name="Column10867"/>
    <tableColumn id="10887" xr3:uid="{E3B1BDC6-2DAD-574A-86FA-AC1A25A5FEE5}" name="Column10868"/>
    <tableColumn id="10888" xr3:uid="{6FA9D07E-6A84-5447-914F-6ABD4A47FA5F}" name="Column10869"/>
    <tableColumn id="10889" xr3:uid="{65B9BBE3-BE2A-FD49-AE41-ECFE4BC0B1B2}" name="Column10870"/>
    <tableColumn id="10890" xr3:uid="{FA3F5DD0-1820-E24F-8B80-26E34E702BE8}" name="Column10871"/>
    <tableColumn id="10891" xr3:uid="{66C9A95B-E0EA-6A4F-979F-42CF87C455DD}" name="Column10872"/>
    <tableColumn id="10892" xr3:uid="{30A6D6A1-9550-294D-8CAB-E2E53BCAA182}" name="Column10873"/>
    <tableColumn id="10893" xr3:uid="{DFFFF581-4414-D74D-A67E-F01DCD6E9D15}" name="Column10874"/>
    <tableColumn id="10894" xr3:uid="{E05E2C25-7613-2E4E-B769-A55453B17B9E}" name="Column10875"/>
    <tableColumn id="10895" xr3:uid="{160C1CCF-38A7-454F-A8EF-582AC9832D22}" name="Column10876"/>
    <tableColumn id="10896" xr3:uid="{5A9F2AAB-C02A-E446-A6F2-0D57011115EC}" name="Column10877"/>
    <tableColumn id="10897" xr3:uid="{C943BE01-D135-2849-B3EC-F703DD33F6E7}" name="Column10878"/>
    <tableColumn id="10898" xr3:uid="{EACDE8C1-3ADC-7D4B-8D4C-6A9E6C10C3C7}" name="Column10879"/>
    <tableColumn id="10899" xr3:uid="{01B18732-3072-4940-8D4B-33BAF66005B8}" name="Column10880"/>
    <tableColumn id="10900" xr3:uid="{0D69684B-0524-3C42-B999-CC02A974E196}" name="Column10881"/>
    <tableColumn id="10901" xr3:uid="{B9A7D145-7553-5D46-86B1-549EC4B1D0F6}" name="Column10882"/>
    <tableColumn id="10902" xr3:uid="{B589CAAC-2E81-5242-B606-73CC8EBDA539}" name="Column10883"/>
    <tableColumn id="10903" xr3:uid="{C7E42A32-0E50-6B49-850F-B2C0B1AFC960}" name="Column10884"/>
    <tableColumn id="10904" xr3:uid="{9141A64F-23C3-3540-83CA-99EF340F4034}" name="Column10885"/>
    <tableColumn id="10905" xr3:uid="{7B855851-E285-D141-B98F-4DB2C4B0D7F8}" name="Column10886"/>
    <tableColumn id="10906" xr3:uid="{CBC2D68F-C1B6-3843-8357-83D51228B468}" name="Column10887"/>
    <tableColumn id="10907" xr3:uid="{16E49A39-4F0A-8444-AE81-3E45AFFCF892}" name="Column10888"/>
    <tableColumn id="10908" xr3:uid="{30881378-6839-6845-9BCC-0BA4A49C118D}" name="Column10889"/>
    <tableColumn id="10909" xr3:uid="{2A8D4A7B-D0EA-E74A-A680-6EF2840FFCBD}" name="Column10890"/>
    <tableColumn id="10910" xr3:uid="{5342129E-C24B-974E-812E-05835FDFC5F0}" name="Column10891"/>
    <tableColumn id="10911" xr3:uid="{34499AB7-7CDE-5944-8CE1-38F0A90EFF35}" name="Column10892"/>
    <tableColumn id="10912" xr3:uid="{99999157-410D-4946-8422-AECAAE69F993}" name="Column10893"/>
    <tableColumn id="10913" xr3:uid="{1069ECA1-0DF3-3449-AF16-45E490F35D67}" name="Column10894"/>
    <tableColumn id="10914" xr3:uid="{5FC846A8-181C-3A40-93A9-3A26B21108F0}" name="Column10895"/>
    <tableColumn id="10915" xr3:uid="{CB44177E-E68C-2947-A1F0-8C54CFF2867A}" name="Column10896"/>
    <tableColumn id="10916" xr3:uid="{D604E20A-61A5-5540-A0EE-EC2252BA3FEE}" name="Column10897"/>
    <tableColumn id="10917" xr3:uid="{79CCE7B7-BBE6-AA40-B599-2D7EC3617814}" name="Column10898"/>
    <tableColumn id="10918" xr3:uid="{71DC5981-ABA2-C644-BA96-433F05B422A3}" name="Column10899"/>
    <tableColumn id="10919" xr3:uid="{2954B9D7-7053-F147-84D3-E9D521155CC1}" name="Column10900"/>
    <tableColumn id="10920" xr3:uid="{2EFF6A25-9F69-8145-93D2-C9A940706DAB}" name="Column10901"/>
    <tableColumn id="10921" xr3:uid="{E52F50D2-2499-D447-BBB3-93B99C2C9C53}" name="Column10902"/>
    <tableColumn id="10922" xr3:uid="{8ACF8A02-F4A4-D649-BDCB-CFE02B083271}" name="Column10903"/>
    <tableColumn id="10923" xr3:uid="{A617363B-DDD6-9144-B3AC-F0C873BC49D2}" name="Column10904"/>
    <tableColumn id="10924" xr3:uid="{45BFF1EF-BBED-814D-840D-2077FAE9E7F8}" name="Column10905"/>
    <tableColumn id="10925" xr3:uid="{C81EA8BC-2F0A-9E4A-9F96-AFB8D4B1702A}" name="Column10906"/>
    <tableColumn id="10926" xr3:uid="{AF6D688D-14B0-664C-BA24-1F8E8A283C11}" name="Column10907"/>
    <tableColumn id="10927" xr3:uid="{12BE0C13-E915-874B-91AF-8717C536F4A9}" name="Column10908"/>
    <tableColumn id="10928" xr3:uid="{0D1F2E9A-E562-4F4C-A11B-688AAB52F8F0}" name="Column10909"/>
    <tableColumn id="10929" xr3:uid="{BBD4F152-48A6-4C44-B40F-98CCCD0C63D2}" name="Column10910"/>
    <tableColumn id="10930" xr3:uid="{959B75F2-F9DF-6646-94D5-82566400863E}" name="Column10911"/>
    <tableColumn id="10931" xr3:uid="{B303E717-4EAC-8C40-B7BE-CED7D17155B4}" name="Column10912"/>
    <tableColumn id="10932" xr3:uid="{3DF3FD09-8CE7-854B-9DCF-B09AF5D40E0C}" name="Column10913"/>
    <tableColumn id="10933" xr3:uid="{4B175D27-EBC6-A74B-B4BE-CF4804CC541A}" name="Column10914"/>
    <tableColumn id="10934" xr3:uid="{CE149DC9-CA4A-C943-82C5-944F0749710B}" name="Column10915"/>
    <tableColumn id="10935" xr3:uid="{D9E94498-53C4-C04D-A91A-E928015A1371}" name="Column10916"/>
    <tableColumn id="10936" xr3:uid="{81D7C09E-D9BC-4249-8C27-F5E9787780F3}" name="Column10917"/>
    <tableColumn id="10937" xr3:uid="{E660A9DC-9EF9-0341-8B85-F4CF5D37A7EA}" name="Column10918"/>
    <tableColumn id="10938" xr3:uid="{F784EEFA-7A6D-FA47-B0F3-D53E23C5B361}" name="Column10919"/>
    <tableColumn id="10939" xr3:uid="{BB44FB60-2A38-9141-B150-56FA4F9D125F}" name="Column10920"/>
    <tableColumn id="10940" xr3:uid="{36D171EC-D7D6-BE44-9470-612EDBF6E3D5}" name="Column10921"/>
    <tableColumn id="10941" xr3:uid="{24BD9DEA-66D8-D946-AF8B-652BF2C15458}" name="Column10922"/>
    <tableColumn id="10942" xr3:uid="{DF42AB29-32D6-1040-824C-9FF8677DC3FC}" name="Column10923"/>
    <tableColumn id="10943" xr3:uid="{A30A2B03-090F-8F41-A0DB-00E7DACF81DF}" name="Column10924"/>
    <tableColumn id="10944" xr3:uid="{5DD33E0E-87F9-E744-B3FD-CC6181F7506C}" name="Column10925"/>
    <tableColumn id="10945" xr3:uid="{30AA2893-D271-3241-BB1E-FCA404B2F3BC}" name="Column10926"/>
    <tableColumn id="10946" xr3:uid="{6CD1FAE8-D158-1347-A1BE-3BB2945D1E0E}" name="Column10927"/>
    <tableColumn id="10947" xr3:uid="{B3B9114D-52EB-5D4D-9E5B-FEAD4763259A}" name="Column10928"/>
    <tableColumn id="10948" xr3:uid="{06FD10CC-6A90-5D4A-8922-560BC0333645}" name="Column10929"/>
    <tableColumn id="10949" xr3:uid="{83ABB131-0A91-E94E-8591-DE7405A32C9A}" name="Column10930"/>
    <tableColumn id="10950" xr3:uid="{3B536823-C8F1-7749-8408-75BFCAE8C818}" name="Column10931"/>
    <tableColumn id="10951" xr3:uid="{24F0E2AF-EB78-DD47-870D-1BBE28E12BCA}" name="Column10932"/>
    <tableColumn id="10952" xr3:uid="{D9AE8B21-2DC5-1144-B674-D7B0D7820FA1}" name="Column10933"/>
    <tableColumn id="10953" xr3:uid="{0332C1FE-9331-CC4F-9C0E-7AB218D5007B}" name="Column10934"/>
    <tableColumn id="10954" xr3:uid="{78F825F4-31B4-7347-A0B2-23C66C6A78A1}" name="Column10935"/>
    <tableColumn id="10955" xr3:uid="{F328116C-DEC1-0244-8834-CB80BEAC3920}" name="Column10936"/>
    <tableColumn id="10956" xr3:uid="{D15C86B5-EC5D-584E-9C6A-9CD4001CB35B}" name="Column10937"/>
    <tableColumn id="10957" xr3:uid="{E5AE81A1-CD27-1942-A553-C06489441397}" name="Column10938"/>
    <tableColumn id="10958" xr3:uid="{27D33BCC-5E91-274D-9887-91A90085A71A}" name="Column10939"/>
    <tableColumn id="10959" xr3:uid="{43367B63-2589-8648-9CAB-67607F2CED42}" name="Column10940"/>
    <tableColumn id="10960" xr3:uid="{D1B75208-6FF3-DD4C-B358-8D8925DCC96B}" name="Column10941"/>
    <tableColumn id="10961" xr3:uid="{9C9B76A8-1F5F-7F4C-86CE-5109D41A93C5}" name="Column10942"/>
    <tableColumn id="10962" xr3:uid="{4A8F8EFA-A338-4B48-824D-FE6C7C4051DF}" name="Column10943"/>
    <tableColumn id="10963" xr3:uid="{E53568B7-7AA6-2C48-8DFB-1B480FA4878D}" name="Column10944"/>
    <tableColumn id="10964" xr3:uid="{1BD37556-F96F-BC4C-876A-7A9B1359744E}" name="Column10945"/>
    <tableColumn id="10965" xr3:uid="{7848C080-600E-2247-8BF4-CED22D93FC1E}" name="Column10946"/>
    <tableColumn id="10966" xr3:uid="{BFF71FFB-0D0F-F84E-ADA4-3C951876D2AE}" name="Column10947"/>
    <tableColumn id="10967" xr3:uid="{4D015487-7860-084A-9F5E-40EBFEFD3CCC}" name="Column10948"/>
    <tableColumn id="10968" xr3:uid="{A53D5B40-C37B-144A-8838-D8D0BFF4AF1F}" name="Column10949"/>
    <tableColumn id="10969" xr3:uid="{720C3F88-C74D-DD41-A7BE-69AF30A537CE}" name="Column10950"/>
    <tableColumn id="10970" xr3:uid="{7660FF16-7855-3C44-9AB8-66E05EC727DF}" name="Column10951"/>
    <tableColumn id="10971" xr3:uid="{CA00C34A-0279-AB4A-AF78-AB46FA4901D1}" name="Column10952"/>
    <tableColumn id="10972" xr3:uid="{CDEF8164-D893-004E-BFD0-F5D9028B1D90}" name="Column10953"/>
    <tableColumn id="10973" xr3:uid="{A821B8B3-AB86-F745-BADF-19A6F208B92D}" name="Column10954"/>
    <tableColumn id="10974" xr3:uid="{5F71DD69-F0EE-5046-8F19-2C7E75CD0C8B}" name="Column10955"/>
    <tableColumn id="10975" xr3:uid="{A190C14F-6872-BF49-B74B-E0C02A255CBF}" name="Column10956"/>
    <tableColumn id="10976" xr3:uid="{AD1450A2-B77F-124C-A37B-D494F29355B7}" name="Column10957"/>
    <tableColumn id="10977" xr3:uid="{6200C6FE-44AB-3145-B6C9-D23D9E37C583}" name="Column10958"/>
    <tableColumn id="10978" xr3:uid="{73969FDE-8FFF-5346-B6BA-C8491D0DB7E2}" name="Column10959"/>
    <tableColumn id="10979" xr3:uid="{43DD7CBB-6D46-AF4D-90C5-711B5F5AC644}" name="Column10960"/>
    <tableColumn id="10980" xr3:uid="{989AFA88-B5B0-B046-900A-B17C89F66CBA}" name="Column10961"/>
    <tableColumn id="10981" xr3:uid="{C331A845-0255-D845-B197-685E0E25F633}" name="Column10962"/>
    <tableColumn id="10982" xr3:uid="{93CAB2B1-4B91-194B-B7B8-3AB0DDF76F83}" name="Column10963"/>
    <tableColumn id="10983" xr3:uid="{1F00AD62-3236-9E4B-85DB-4BC86E77470B}" name="Column10964"/>
    <tableColumn id="10984" xr3:uid="{85D79B5C-73F4-1846-9205-BEF03E48ACFC}" name="Column10965"/>
    <tableColumn id="10985" xr3:uid="{04C979E9-B525-8949-9E6A-2C4B5DE438CB}" name="Column10966"/>
    <tableColumn id="10986" xr3:uid="{63B6B663-A533-9C49-8A0E-0C50DE7180E1}" name="Column10967"/>
    <tableColumn id="10987" xr3:uid="{91877A85-21CE-2C4F-B6EF-54DF5E95CE63}" name="Column10968"/>
    <tableColumn id="10988" xr3:uid="{84002842-2DBE-AB4F-93E0-B7018B410059}" name="Column10969"/>
    <tableColumn id="10989" xr3:uid="{999C9C42-D53A-DB45-AAA6-F353C7F4913C}" name="Column10970"/>
    <tableColumn id="10990" xr3:uid="{678C3454-8577-0C4E-AE14-E02ACF063E80}" name="Column10971"/>
    <tableColumn id="10991" xr3:uid="{2A9AD01D-3FDA-4A4F-827F-B92A9561D326}" name="Column10972"/>
    <tableColumn id="10992" xr3:uid="{D55FF576-FEF6-D34E-8C44-37733FB09FEB}" name="Column10973"/>
    <tableColumn id="10993" xr3:uid="{512D82B6-D28F-6E4F-AEC2-DFC8DAD628B2}" name="Column10974"/>
    <tableColumn id="10994" xr3:uid="{BCA765CA-0437-A34E-9676-20EA623B3E02}" name="Column10975"/>
    <tableColumn id="10995" xr3:uid="{48819852-DCB8-EA49-AED7-4440B76D372B}" name="Column10976"/>
    <tableColumn id="10996" xr3:uid="{BE7BBF11-D8A1-134F-AB3F-8268DCCE03B4}" name="Column10977"/>
    <tableColumn id="10997" xr3:uid="{A05625FE-9147-384C-B037-EF45EB6F2100}" name="Column10978"/>
    <tableColumn id="10998" xr3:uid="{69F795DD-D83E-0E4F-9654-4E3BC7DAFE9A}" name="Column10979"/>
    <tableColumn id="10999" xr3:uid="{BB4BBB32-AB1F-A44C-BEC3-64A2074A7CAE}" name="Column10980"/>
    <tableColumn id="11000" xr3:uid="{40DA6DA0-9001-3C42-8A6D-B1D47B66F258}" name="Column10981"/>
    <tableColumn id="11001" xr3:uid="{03DA9D02-D1FB-4747-A93A-AD865ACFDECC}" name="Column10982"/>
    <tableColumn id="11002" xr3:uid="{98CBF42C-4E40-2849-8E1A-FF1AEAC231B0}" name="Column10983"/>
    <tableColumn id="11003" xr3:uid="{340A4B12-B1AC-754E-A92B-385BB7B0A686}" name="Column10984"/>
    <tableColumn id="11004" xr3:uid="{B5899F60-331D-B748-8359-C01498D52CF5}" name="Column10985"/>
    <tableColumn id="11005" xr3:uid="{7A4C02BD-F706-9846-BEC1-35CC5E6AFEE0}" name="Column10986"/>
    <tableColumn id="11006" xr3:uid="{109CA8FE-7C4E-CD40-8853-8B4A10E707F2}" name="Column10987"/>
    <tableColumn id="11007" xr3:uid="{EED568E7-BF1B-D842-A26F-6D1BE27185CE}" name="Column10988"/>
    <tableColumn id="11008" xr3:uid="{F81E9E79-545C-874B-873D-4839FB6C7306}" name="Column10989"/>
    <tableColumn id="11009" xr3:uid="{D982C889-F7A1-AD44-8B03-4F16E457DA4E}" name="Column10990"/>
    <tableColumn id="11010" xr3:uid="{2CC4349F-6525-444A-97A4-17296C1F0314}" name="Column10991"/>
    <tableColumn id="11011" xr3:uid="{763F5AC9-168D-3C40-915B-3D70E75A1832}" name="Column10992"/>
    <tableColumn id="11012" xr3:uid="{8FF49C60-6DD0-844A-9D63-C97E0BD1974F}" name="Column10993"/>
    <tableColumn id="11013" xr3:uid="{B3D21A22-FA66-B648-8F06-9B9A5F3052CF}" name="Column10994"/>
    <tableColumn id="11014" xr3:uid="{3B0B3074-2689-B74E-B39E-B943DBD08F48}" name="Column10995"/>
    <tableColumn id="11015" xr3:uid="{5D0CA8C1-BCBF-BD49-AB17-35CCA9074289}" name="Column10996"/>
    <tableColumn id="11016" xr3:uid="{3514FE37-CED6-FD46-B0DA-7AC117CE876B}" name="Column10997"/>
    <tableColumn id="11017" xr3:uid="{11D2660A-474F-E748-9B35-3FDEDB8182D0}" name="Column10998"/>
    <tableColumn id="11018" xr3:uid="{FFA4A0CE-CBE6-724A-9A95-668A6F236E8A}" name="Column10999"/>
    <tableColumn id="11019" xr3:uid="{0158CC93-6F77-D349-B1B3-7D5838841132}" name="Column11000"/>
    <tableColumn id="11020" xr3:uid="{4951AE89-CA68-E64B-A5AF-45A47E044A70}" name="Column11001"/>
    <tableColumn id="11021" xr3:uid="{8BC8D575-5CC5-E44A-AA36-4AB5FA052F81}" name="Column11002"/>
    <tableColumn id="11022" xr3:uid="{DCE50CB3-D516-7B47-87DC-A89B20D9D579}" name="Column11003"/>
    <tableColumn id="11023" xr3:uid="{1D3F0CEB-44F8-7247-9BBD-6DBA3816FE6C}" name="Column11004"/>
    <tableColumn id="11024" xr3:uid="{F52BFF3D-96DD-A94E-A69E-0717784A4431}" name="Column11005"/>
    <tableColumn id="11025" xr3:uid="{5CECF37D-026A-7C4A-815F-0A3FFE7A6CDF}" name="Column11006"/>
    <tableColumn id="11026" xr3:uid="{61D5769B-A069-5144-A215-67C1D4B2A6A9}" name="Column11007"/>
    <tableColumn id="11027" xr3:uid="{C1AC1CDF-54FD-8E47-9565-DC2A6431CB09}" name="Column11008"/>
    <tableColumn id="11028" xr3:uid="{E3DD4B3D-CCD3-5747-8190-C891AE4505CE}" name="Column11009"/>
    <tableColumn id="11029" xr3:uid="{6CDA081C-CB11-FF4F-AFC1-2AF126D03EBA}" name="Column11010"/>
    <tableColumn id="11030" xr3:uid="{A0B2F964-F3F7-0240-80B2-D713598286A3}" name="Column11011"/>
    <tableColumn id="11031" xr3:uid="{92CC804D-82E4-594F-919D-822EC827C1CF}" name="Column11012"/>
    <tableColumn id="11032" xr3:uid="{2F2C7104-8730-7046-B642-762B631D3361}" name="Column11013"/>
    <tableColumn id="11033" xr3:uid="{ACD61C47-E13D-3C46-8E50-3CFFEF0680B0}" name="Column11014"/>
    <tableColumn id="11034" xr3:uid="{392B5AFC-B8FF-F249-9246-6C03F40AA047}" name="Column11015"/>
    <tableColumn id="11035" xr3:uid="{C25CB21D-CE65-B947-BE1C-829A578D9D91}" name="Column11016"/>
    <tableColumn id="11036" xr3:uid="{C2A523B4-8293-FA42-8CA6-D6BDBCD71420}" name="Column11017"/>
    <tableColumn id="11037" xr3:uid="{C931B0FF-63B9-D647-A33A-DEB79C164D3D}" name="Column11018"/>
    <tableColumn id="11038" xr3:uid="{111E0CF8-FBA5-C94B-BA13-FF879C2D5E64}" name="Column11019"/>
    <tableColumn id="11039" xr3:uid="{726B54A2-1912-EE45-A58C-6E4349701BC4}" name="Column11020"/>
    <tableColumn id="11040" xr3:uid="{B5BC3F67-52FD-3749-BEE6-FDFC51C8F503}" name="Column11021"/>
    <tableColumn id="11041" xr3:uid="{12130AC5-43EC-464A-BE9A-DF4190F67179}" name="Column11022"/>
    <tableColumn id="11042" xr3:uid="{BBFB5DD1-4610-EA4E-A576-256C3C80F03F}" name="Column11023"/>
    <tableColumn id="11043" xr3:uid="{F1B068F7-6639-0649-89DC-F42020BF5F31}" name="Column11024"/>
    <tableColumn id="11044" xr3:uid="{C510DF16-3830-F741-9367-06989AC105E5}" name="Column11025"/>
    <tableColumn id="11045" xr3:uid="{495BE9BF-79B4-7D40-83C8-9FAF9137FA3F}" name="Column11026"/>
    <tableColumn id="11046" xr3:uid="{F734C124-53C0-4446-935C-8D6EC8C5CEF8}" name="Column11027"/>
    <tableColumn id="11047" xr3:uid="{5FCEBACC-4612-9141-8DA9-42D240AD2CA4}" name="Column11028"/>
    <tableColumn id="11048" xr3:uid="{CA0E0D26-92E1-5E4C-9F54-6486ED5D6F37}" name="Column11029"/>
    <tableColumn id="11049" xr3:uid="{EE4ED648-0D70-A64E-A46B-FC64AFA2CE6A}" name="Column11030"/>
    <tableColumn id="11050" xr3:uid="{8FE185D3-287C-6F4F-9D1D-A640D8FD2984}" name="Column11031"/>
    <tableColumn id="11051" xr3:uid="{7A490CC4-F2D6-F846-B552-438C71C1A94B}" name="Column11032"/>
    <tableColumn id="11052" xr3:uid="{6A53F779-836A-184A-92B4-BF39ECC3E14D}" name="Column11033"/>
    <tableColumn id="11053" xr3:uid="{F1C524E9-25A0-5648-8E79-AB44E7478EB8}" name="Column11034"/>
    <tableColumn id="11054" xr3:uid="{22CC1F30-9B38-004F-9DFC-3053674947BA}" name="Column11035"/>
    <tableColumn id="11055" xr3:uid="{25DF8EB2-D8D5-0042-9CDA-740AA33202C5}" name="Column11036"/>
    <tableColumn id="11056" xr3:uid="{158F4676-7DB2-3A4D-BEC3-898364D0421A}" name="Column11037"/>
    <tableColumn id="11057" xr3:uid="{FFD9372C-C287-F544-922E-986BC8500242}" name="Column11038"/>
    <tableColumn id="11058" xr3:uid="{A0AAB2D0-6D1E-6440-A12B-066F45F6CDB2}" name="Column11039"/>
    <tableColumn id="11059" xr3:uid="{281A65DD-E963-A445-9203-B4BBDD07F84F}" name="Column11040"/>
    <tableColumn id="11060" xr3:uid="{1D3531D2-9A3D-FE46-80DE-A1252206C11F}" name="Column11041"/>
    <tableColumn id="11061" xr3:uid="{0530FE4A-7BD1-7C49-B1CF-D0D879218508}" name="Column11042"/>
    <tableColumn id="11062" xr3:uid="{E1C73F06-F31D-C44B-AC16-0B16EADA9594}" name="Column11043"/>
    <tableColumn id="11063" xr3:uid="{C3D6D834-93B8-5449-A9D6-4CAFCF3482C8}" name="Column11044"/>
    <tableColumn id="11064" xr3:uid="{D1CEF123-5C72-C84B-8610-AA3632F406B9}" name="Column11045"/>
    <tableColumn id="11065" xr3:uid="{22FF1399-E1C8-E848-93F6-BDEC22484C00}" name="Column11046"/>
    <tableColumn id="11066" xr3:uid="{BA906219-8A9A-A143-8216-98C310ED4AC2}" name="Column11047"/>
    <tableColumn id="11067" xr3:uid="{38B74391-6336-B849-BD6D-D081953AD263}" name="Column11048"/>
    <tableColumn id="11068" xr3:uid="{B94468AB-5A5E-244D-8FCB-1BD2E5A54412}" name="Column11049"/>
    <tableColumn id="11069" xr3:uid="{F6DA365E-4AA5-0848-AFED-CFC7D71EA1B6}" name="Column11050"/>
    <tableColumn id="11070" xr3:uid="{F287AE6B-8659-674E-82EE-2CBDBF319D9F}" name="Column11051"/>
    <tableColumn id="11071" xr3:uid="{7891B900-4182-5243-90C1-D831E6DC9FE8}" name="Column11052"/>
    <tableColumn id="11072" xr3:uid="{4947109F-AA87-D940-8D2A-430D7554703E}" name="Column11053"/>
    <tableColumn id="11073" xr3:uid="{71508CDA-B15A-6343-A6E7-55A6B99C03D5}" name="Column11054"/>
    <tableColumn id="11074" xr3:uid="{52E2C41C-69A6-8D4D-8688-90092EB8EB6A}" name="Column11055"/>
    <tableColumn id="11075" xr3:uid="{92AC57E8-0CBF-2341-B3A8-9C61BD7BA02F}" name="Column11056"/>
    <tableColumn id="11076" xr3:uid="{1287B0E7-E414-5242-8354-219D16553BCA}" name="Column11057"/>
    <tableColumn id="11077" xr3:uid="{6F5A25A0-07E8-E54B-9D34-81296E814F8E}" name="Column11058"/>
    <tableColumn id="11078" xr3:uid="{E9036090-AD31-814D-88E8-36BD2E99E56A}" name="Column11059"/>
    <tableColumn id="11079" xr3:uid="{63292A30-EDAC-8949-85BD-C71041DB9F0E}" name="Column11060"/>
    <tableColumn id="11080" xr3:uid="{A5C7CFE7-273D-9A4C-B210-DCEF80BA3F6B}" name="Column11061"/>
    <tableColumn id="11081" xr3:uid="{86B35A76-3FBF-2C49-B36D-8BC93E4DEC29}" name="Column11062"/>
    <tableColumn id="11082" xr3:uid="{B1163B31-B4D0-7B4D-9634-79B426033FBE}" name="Column11063"/>
    <tableColumn id="11083" xr3:uid="{7909BD8F-98C6-CF44-86AE-172423B17E39}" name="Column11064"/>
    <tableColumn id="11084" xr3:uid="{0AC37141-A901-2A47-982D-A14F90B36AD7}" name="Column11065"/>
    <tableColumn id="11085" xr3:uid="{F0E02515-8383-5C49-AACF-251414C04C57}" name="Column11066"/>
    <tableColumn id="11086" xr3:uid="{E87AB7D1-6C22-6B47-B1D2-AB3B997361C9}" name="Column11067"/>
    <tableColumn id="11087" xr3:uid="{69946194-AED2-5B44-A1FA-7E637EBA95DA}" name="Column11068"/>
    <tableColumn id="11088" xr3:uid="{35EBF9C6-221B-6441-B850-BAE47A29BBCB}" name="Column11069"/>
    <tableColumn id="11089" xr3:uid="{2B05B0DA-DEDE-EB4D-B9E7-3633B24044A8}" name="Column11070"/>
    <tableColumn id="11090" xr3:uid="{F370EA9F-8911-4E45-8B2D-A488763D6C8D}" name="Column11071"/>
    <tableColumn id="11091" xr3:uid="{2973FA73-FF19-3640-82B5-8CE30156E433}" name="Column11072"/>
    <tableColumn id="11092" xr3:uid="{E3D09D42-4B4A-3347-980B-E23455271715}" name="Column11073"/>
    <tableColumn id="11093" xr3:uid="{D8478341-FD92-3642-BDFB-A8E3AA67100D}" name="Column11074"/>
    <tableColumn id="11094" xr3:uid="{23CB8579-A6F7-E64F-8AB4-0734B355A57A}" name="Column11075"/>
    <tableColumn id="11095" xr3:uid="{644F3387-3D79-1548-9871-13FCCE7ED8D2}" name="Column11076"/>
    <tableColumn id="11096" xr3:uid="{C09ADAEC-0458-9B49-97B9-86FCE9F87FD5}" name="Column11077"/>
    <tableColumn id="11097" xr3:uid="{52B3C439-28AC-7D43-95A4-70C81325646C}" name="Column11078"/>
    <tableColumn id="11098" xr3:uid="{B71F75DB-563F-6144-8C71-BC5EBA415F4B}" name="Column11079"/>
    <tableColumn id="11099" xr3:uid="{9DB7D0C5-246F-EE4E-B782-18210870A6BB}" name="Column11080"/>
    <tableColumn id="11100" xr3:uid="{C6896E07-DBD5-F14C-8253-361D6178D05D}" name="Column11081"/>
    <tableColumn id="11101" xr3:uid="{33DED79D-155C-D844-B354-B027D462C752}" name="Column11082"/>
    <tableColumn id="11102" xr3:uid="{F1EC2F5D-9AC6-E849-A7E7-29E9DD80018B}" name="Column11083"/>
    <tableColumn id="11103" xr3:uid="{35E84F00-3449-1243-AA07-97B4C8BEFC30}" name="Column11084"/>
    <tableColumn id="11104" xr3:uid="{CCBB54AD-A10D-3A49-8A7F-0B9E602DC4E1}" name="Column11085"/>
    <tableColumn id="11105" xr3:uid="{29D5B58F-647C-CD41-9B59-95D5D21DEF7C}" name="Column11086"/>
    <tableColumn id="11106" xr3:uid="{D84175B7-F6FB-6340-9EEC-80FF61214562}" name="Column11087"/>
    <tableColumn id="11107" xr3:uid="{9F9248F5-4D03-4243-A704-D602BF7362CB}" name="Column11088"/>
    <tableColumn id="11108" xr3:uid="{9AF184CB-BAA2-3540-8681-5064DF70487B}" name="Column11089"/>
    <tableColumn id="11109" xr3:uid="{A74E587D-9B61-B440-B35B-1C321A35BFA9}" name="Column11090"/>
    <tableColumn id="11110" xr3:uid="{A72D1DA4-02B0-2A4A-BC90-08D4D2A12B70}" name="Column11091"/>
    <tableColumn id="11111" xr3:uid="{B3CCA6F8-7878-0B4F-B2CE-3FC0C545C0D5}" name="Column11092"/>
    <tableColumn id="11112" xr3:uid="{AC1EFB6A-482C-4147-AF2B-D600A4E2E3E1}" name="Column11093"/>
    <tableColumn id="11113" xr3:uid="{2D38E462-B68B-2444-BE1A-5437822BE829}" name="Column11094"/>
    <tableColumn id="11114" xr3:uid="{F8086B71-5E34-594F-B8FF-48F873B2762D}" name="Column11095"/>
    <tableColumn id="11115" xr3:uid="{377FED46-27FC-9341-BE11-6AEFF40E25C5}" name="Column11096"/>
    <tableColumn id="11116" xr3:uid="{BD5855A0-3A75-0F4F-8739-F48413C5658F}" name="Column11097"/>
    <tableColumn id="11117" xr3:uid="{0A3EA684-2011-884A-B36F-6D246DF4B7FC}" name="Column11098"/>
    <tableColumn id="11118" xr3:uid="{3BBF911F-A8BF-FE49-A033-C3EFF6606BFA}" name="Column11099"/>
    <tableColumn id="11119" xr3:uid="{F39A68BD-F7F0-9A4F-AC03-A36501160A0A}" name="Column11100"/>
    <tableColumn id="11120" xr3:uid="{EA5232AC-666F-384D-95ED-0B980E4C1DFA}" name="Column11101"/>
    <tableColumn id="11121" xr3:uid="{959ABE4F-F78A-5B4E-BEDC-C48ED377A929}" name="Column11102"/>
    <tableColumn id="11122" xr3:uid="{47866575-FDA0-CD4B-BCD5-CDAB1812EC39}" name="Column11103"/>
    <tableColumn id="11123" xr3:uid="{D96E28E5-C7D0-A246-8F8F-79376DFD781B}" name="Column11104"/>
    <tableColumn id="11124" xr3:uid="{983FCC19-9D5E-4F45-9265-A3A17509224B}" name="Column11105"/>
    <tableColumn id="11125" xr3:uid="{11AAD625-2C04-554C-AD80-3E52349373ED}" name="Column11106"/>
    <tableColumn id="11126" xr3:uid="{98302735-E197-D044-9308-1CD2B7CA07E5}" name="Column11107"/>
    <tableColumn id="11127" xr3:uid="{0C3A874F-A9FF-1A4A-88A6-05552B6AB738}" name="Column11108"/>
    <tableColumn id="11128" xr3:uid="{A46ABFAC-06E0-2845-9DAF-ED071CD84465}" name="Column11109"/>
    <tableColumn id="11129" xr3:uid="{EAF6F8E1-C69C-AE4B-86EC-2E880C56B458}" name="Column11110"/>
    <tableColumn id="11130" xr3:uid="{3DE4722B-D62A-7246-85FE-C2E3D00961DE}" name="Column11111"/>
    <tableColumn id="11131" xr3:uid="{0FB22E06-0837-8542-891D-F56C36E74EED}" name="Column11112"/>
    <tableColumn id="11132" xr3:uid="{F5397082-87EE-E741-BC98-CE7A20AE16D8}" name="Column11113"/>
    <tableColumn id="11133" xr3:uid="{FA457B9C-A284-8443-B24F-916AF21EF324}" name="Column11114"/>
    <tableColumn id="11134" xr3:uid="{59355DD3-C73F-A749-9A6C-5FB36681EA23}" name="Column11115"/>
    <tableColumn id="11135" xr3:uid="{4261E5D0-106D-8645-84FD-0C24ABD54C74}" name="Column11116"/>
    <tableColumn id="11136" xr3:uid="{24188B52-F453-B24E-AFAF-7C1A64D7522D}" name="Column11117"/>
    <tableColumn id="11137" xr3:uid="{40AC05B0-560B-4249-A855-C885E86F5D38}" name="Column11118"/>
    <tableColumn id="11138" xr3:uid="{48CFAE52-14A0-0540-9293-82490A451C08}" name="Column11119"/>
    <tableColumn id="11139" xr3:uid="{780D1E4E-A6C4-9948-B335-F4356975D5C6}" name="Column11120"/>
    <tableColumn id="11140" xr3:uid="{453F3CD7-D3E1-7C4C-98DB-A975FA98C814}" name="Column11121"/>
    <tableColumn id="11141" xr3:uid="{6D1B7206-0C2A-C64A-9991-54F976BE7E94}" name="Column11122"/>
    <tableColumn id="11142" xr3:uid="{0F70C9CB-4F04-E041-A2CB-0F6B248A2E52}" name="Column11123"/>
    <tableColumn id="11143" xr3:uid="{80BBD9A8-7F4A-2C49-97DF-0760675ABA18}" name="Column11124"/>
    <tableColumn id="11144" xr3:uid="{9736429C-11AB-B546-A0DC-269E130A5E98}" name="Column11125"/>
    <tableColumn id="11145" xr3:uid="{AAB45A29-7021-5A40-8A12-21A4DFB6A1D4}" name="Column11126"/>
    <tableColumn id="11146" xr3:uid="{0E417C80-400A-024B-B834-0421FB6B595D}" name="Column11127"/>
    <tableColumn id="11147" xr3:uid="{A4E7A42F-D0F6-6B4C-A0E4-07334112E10D}" name="Column11128"/>
    <tableColumn id="11148" xr3:uid="{8CB19686-B1EF-8C4F-A60A-1D5F5E1FFAE0}" name="Column11129"/>
    <tableColumn id="11149" xr3:uid="{52052095-BBF5-A243-AE00-DA41708C584E}" name="Column11130"/>
    <tableColumn id="11150" xr3:uid="{A2E6AF03-25A4-484B-875C-9D35963A1F9F}" name="Column11131"/>
    <tableColumn id="11151" xr3:uid="{E6329139-6B1F-AB49-94CE-5B7DECB24B2B}" name="Column11132"/>
    <tableColumn id="11152" xr3:uid="{30584050-0F79-8745-9616-B2110EAA51B9}" name="Column11133"/>
    <tableColumn id="11153" xr3:uid="{8A08CA89-CC68-5A4E-BCA1-05CF694E0C13}" name="Column11134"/>
    <tableColumn id="11154" xr3:uid="{F39FF041-CEC9-C94A-AFA2-963C427C122E}" name="Column11135"/>
    <tableColumn id="11155" xr3:uid="{C0147FC2-E3DB-4F4E-A9E0-F6D879E4F694}" name="Column11136"/>
    <tableColumn id="11156" xr3:uid="{B3B8A12A-D422-274B-9B15-27BAA1741D25}" name="Column11137"/>
    <tableColumn id="11157" xr3:uid="{52D70553-3DCD-0B40-AB10-68A4C58F8575}" name="Column11138"/>
    <tableColumn id="11158" xr3:uid="{F6947365-50C7-ED4C-AD48-D83983B1F6C5}" name="Column11139"/>
    <tableColumn id="11159" xr3:uid="{E9BC7D5A-8B3F-204D-A703-9FFB6B0AA2C6}" name="Column11140"/>
    <tableColumn id="11160" xr3:uid="{D1B9CB59-E260-DC4B-BDF5-A22315F32633}" name="Column11141"/>
    <tableColumn id="11161" xr3:uid="{B59C68F9-536D-0546-9D7B-71BE8B195412}" name="Column11142"/>
    <tableColumn id="11162" xr3:uid="{9723C551-0F35-BB4C-9A0F-E7E319E5CAF5}" name="Column11143"/>
    <tableColumn id="11163" xr3:uid="{F96C394C-F048-224B-8DC2-0F4EB00899B0}" name="Column11144"/>
    <tableColumn id="11164" xr3:uid="{CBB1CE2F-3CE2-6041-A616-7EA0222EC697}" name="Column11145"/>
    <tableColumn id="11165" xr3:uid="{427F1EF4-D0D9-B84A-8DCA-972F19AA89E6}" name="Column11146"/>
    <tableColumn id="11166" xr3:uid="{9E9D74A5-CE54-BA46-A234-DAF7EEEE3678}" name="Column11147"/>
    <tableColumn id="11167" xr3:uid="{B614A0B3-80D6-1145-B17A-88C80A27B769}" name="Column11148"/>
    <tableColumn id="11168" xr3:uid="{DE670966-1CF3-FA48-9DA7-D5094C4AAA44}" name="Column11149"/>
    <tableColumn id="11169" xr3:uid="{C9A0A823-1E24-DF4E-B597-5C4E2D658BB1}" name="Column11150"/>
    <tableColumn id="11170" xr3:uid="{D5A95684-41AC-2F41-900E-6AC098C07C29}" name="Column11151"/>
    <tableColumn id="11171" xr3:uid="{02250329-6657-754A-A3D4-63F7A3A2DFFF}" name="Column11152"/>
    <tableColumn id="11172" xr3:uid="{097B8EB6-BDD8-764A-A8F8-BBB8BA1E228E}" name="Column11153"/>
    <tableColumn id="11173" xr3:uid="{38112F0B-4C25-F045-B8B7-7605975B6E41}" name="Column11154"/>
    <tableColumn id="11174" xr3:uid="{7214AFD5-62FB-E54C-BA7A-A41DCA49CD46}" name="Column11155"/>
    <tableColumn id="11175" xr3:uid="{2CE6AD24-5262-AC46-B0C9-9CD624BE2C93}" name="Column11156"/>
    <tableColumn id="11176" xr3:uid="{ECDB21B1-A3FD-614F-BAF4-ABBB6468BD68}" name="Column11157"/>
    <tableColumn id="11177" xr3:uid="{71A1A902-AFDA-CB46-A670-4C3C0709B857}" name="Column11158"/>
    <tableColumn id="11178" xr3:uid="{BC3121E1-D145-7D45-8CA3-FE7E47A94E91}" name="Column11159"/>
    <tableColumn id="11179" xr3:uid="{C44FB708-79BA-0E43-9E97-5792E58B2D87}" name="Column11160"/>
    <tableColumn id="11180" xr3:uid="{849E242D-5109-DD47-B7EF-7AE0AFF6E6EA}" name="Column11161"/>
    <tableColumn id="11181" xr3:uid="{D2D608A6-2CB1-9749-9E9E-85A66F44E9EC}" name="Column11162"/>
    <tableColumn id="11182" xr3:uid="{3287A823-0F21-7445-A572-D3A0B75C7072}" name="Column11163"/>
    <tableColumn id="11183" xr3:uid="{8B663275-0464-C14A-B0BB-C11567F261B8}" name="Column11164"/>
    <tableColumn id="11184" xr3:uid="{D9835186-66E4-554A-A92B-E8B66F3AC95C}" name="Column11165"/>
    <tableColumn id="11185" xr3:uid="{239A144A-4BC6-BC4E-B614-63C95C746B5B}" name="Column11166"/>
    <tableColumn id="11186" xr3:uid="{54E85935-F9D7-4B40-8D92-41B963F5AA39}" name="Column11167"/>
    <tableColumn id="11187" xr3:uid="{FF109965-7C20-634A-B977-F283B482492D}" name="Column11168"/>
    <tableColumn id="11188" xr3:uid="{AC29A7C7-E024-B84B-A083-A598C64D855D}" name="Column11169"/>
    <tableColumn id="11189" xr3:uid="{ABD17E67-65E8-4B41-A32B-EF7D8C31C3A2}" name="Column11170"/>
    <tableColumn id="11190" xr3:uid="{DB4A2909-CD96-5E43-9369-8B5AC02C98C8}" name="Column11171"/>
    <tableColumn id="11191" xr3:uid="{31955465-6127-3940-8DC8-3E789216BC30}" name="Column11172"/>
    <tableColumn id="11192" xr3:uid="{D05AFCC1-9E70-7F4E-B654-35990D5B3EA6}" name="Column11173"/>
    <tableColumn id="11193" xr3:uid="{2532791F-02C2-7D44-99A4-44A1C801AC86}" name="Column11174"/>
    <tableColumn id="11194" xr3:uid="{50DE6C3A-899A-1446-A588-761A6C3CF322}" name="Column11175"/>
    <tableColumn id="11195" xr3:uid="{D8A86654-3E07-8B4B-B33A-0B9B3DAD5C8F}" name="Column11176"/>
    <tableColumn id="11196" xr3:uid="{49A222E0-1935-C946-B2A0-265A29C6B7D7}" name="Column11177"/>
    <tableColumn id="11197" xr3:uid="{8659CE6B-7EF7-8843-BB8A-83AA409F60C9}" name="Column11178"/>
    <tableColumn id="11198" xr3:uid="{AE6C9B4B-1DAF-D745-BD0B-95154253FA2E}" name="Column11179"/>
    <tableColumn id="11199" xr3:uid="{EC2E6EA2-F3CF-4340-94C8-47A1582CD2AE}" name="Column11180"/>
    <tableColumn id="11200" xr3:uid="{1CA2D425-FCF9-1747-AC4D-2A7382601A64}" name="Column11181"/>
    <tableColumn id="11201" xr3:uid="{B973E5E9-A7D2-0C41-9BB2-4D21A09F1426}" name="Column11182"/>
    <tableColumn id="11202" xr3:uid="{6A821BF7-6294-4B48-863E-8C8ED6B49196}" name="Column11183"/>
    <tableColumn id="11203" xr3:uid="{AC28A8F1-38F5-1147-9FCE-C7866084ABFE}" name="Column11184"/>
    <tableColumn id="11204" xr3:uid="{6B24F400-D830-0F44-8B7B-9060B3829942}" name="Column11185"/>
    <tableColumn id="11205" xr3:uid="{20069180-CC59-534A-9468-AC71B8A57237}" name="Column11186"/>
    <tableColumn id="11206" xr3:uid="{4441F3F6-F2B1-3F49-BAD8-11DDD7147266}" name="Column11187"/>
    <tableColumn id="11207" xr3:uid="{64FF0E55-5CCC-774A-BE1D-162EFB68F965}" name="Column11188"/>
    <tableColumn id="11208" xr3:uid="{DBAC490E-0D5E-CB4A-BF54-E09BBE9418CB}" name="Column11189"/>
    <tableColumn id="11209" xr3:uid="{F163DA45-5233-644A-9874-283B55C3B5A1}" name="Column11190"/>
    <tableColumn id="11210" xr3:uid="{375963AA-091B-7D48-A1BE-D45B10E94C94}" name="Column11191"/>
    <tableColumn id="11211" xr3:uid="{83291513-3E0C-024F-B322-61C7401BB5C3}" name="Column11192"/>
    <tableColumn id="11212" xr3:uid="{AC9C4D80-4509-A04F-9FE9-11A5980ED461}" name="Column11193"/>
    <tableColumn id="11213" xr3:uid="{3E0238F4-30E2-AD4B-BB54-856CEDF66D35}" name="Column11194"/>
    <tableColumn id="11214" xr3:uid="{FB0C71EB-56AA-324D-A512-0D68A8ECA31E}" name="Column11195"/>
    <tableColumn id="11215" xr3:uid="{520A02EC-062A-6B4B-B621-7397462A96B4}" name="Column11196"/>
    <tableColumn id="11216" xr3:uid="{4F57AA6C-F1C7-C44A-B9E6-C24564A2C46E}" name="Column11197"/>
    <tableColumn id="11217" xr3:uid="{55A97508-7B73-6240-9E3C-F241B4296551}" name="Column11198"/>
    <tableColumn id="11218" xr3:uid="{159E9E02-9474-914D-BA82-2F220C395121}" name="Column11199"/>
    <tableColumn id="11219" xr3:uid="{65EF9D58-01B6-4B4C-8E28-94C57665A9FD}" name="Column11200"/>
    <tableColumn id="11220" xr3:uid="{0B77EBC9-432F-5B41-B532-5EB12547E2F4}" name="Column11201"/>
    <tableColumn id="11221" xr3:uid="{F3A9C83D-44E9-724D-9B1A-D31BDABDC179}" name="Column11202"/>
    <tableColumn id="11222" xr3:uid="{9197BDDF-0553-234F-9CA2-817B8F824FDE}" name="Column11203"/>
    <tableColumn id="11223" xr3:uid="{54A535B1-CDD0-4F44-9AB3-D42EA60CE9DA}" name="Column11204"/>
    <tableColumn id="11224" xr3:uid="{E4D25016-8EB5-1249-8347-BCE8F7B2C29C}" name="Column11205"/>
    <tableColumn id="11225" xr3:uid="{947E223F-9FDC-7C4C-A96D-643E5C85EE76}" name="Column11206"/>
    <tableColumn id="11226" xr3:uid="{F44FFE34-12E0-DA42-B927-4BA57C45CA28}" name="Column11207"/>
    <tableColumn id="11227" xr3:uid="{8E6473A6-C337-FF41-8032-6C6856590869}" name="Column11208"/>
    <tableColumn id="11228" xr3:uid="{43C157BA-AEF4-6A4A-AF2B-5795DCD949F4}" name="Column11209"/>
    <tableColumn id="11229" xr3:uid="{494EF10C-BFE1-994A-8FE7-8446E0DAB4C6}" name="Column11210"/>
    <tableColumn id="11230" xr3:uid="{78012995-25AB-2E4A-9163-7F0B3F972C69}" name="Column11211"/>
    <tableColumn id="11231" xr3:uid="{3B84BC4B-1323-4449-8617-B4487859312B}" name="Column11212"/>
    <tableColumn id="11232" xr3:uid="{40962281-DA5A-8948-BC5D-3A029B6AFD71}" name="Column11213"/>
    <tableColumn id="11233" xr3:uid="{CE262E31-DBBC-D448-847F-1CDDE9624B39}" name="Column11214"/>
    <tableColumn id="11234" xr3:uid="{5BCB4B77-5866-9B4D-9769-957F2D443DF8}" name="Column11215"/>
    <tableColumn id="11235" xr3:uid="{3B6236BB-00EC-554E-B549-94A80E3526D5}" name="Column11216"/>
    <tableColumn id="11236" xr3:uid="{982C0BA6-2BED-0A4E-A104-A8C54944F03B}" name="Column11217"/>
    <tableColumn id="11237" xr3:uid="{697FCC02-C37A-294D-BF7F-135FE6D4046A}" name="Column11218"/>
    <tableColumn id="11238" xr3:uid="{9306FACC-EE43-3047-B15F-8C3CBE3C605A}" name="Column11219"/>
    <tableColumn id="11239" xr3:uid="{8B2CD31D-D8D2-7049-A030-047DFACFFB54}" name="Column11220"/>
    <tableColumn id="11240" xr3:uid="{A07EC488-BBF4-4446-B680-DE1DC9FC1AD6}" name="Column11221"/>
    <tableColumn id="11241" xr3:uid="{93239E71-9C19-1849-849F-4AB64FFAF86B}" name="Column11222"/>
    <tableColumn id="11242" xr3:uid="{87A2D664-3581-BF4F-8EF8-79E24EB2B589}" name="Column11223"/>
    <tableColumn id="11243" xr3:uid="{5701DBFA-42F2-BB47-B58A-E73E3F94BD32}" name="Column11224"/>
    <tableColumn id="11244" xr3:uid="{C002C2BA-3D1B-0A4C-9413-AAE284EC81A5}" name="Column11225"/>
    <tableColumn id="11245" xr3:uid="{5D8809FD-4858-294E-A24B-D16854CA31D1}" name="Column11226"/>
    <tableColumn id="11246" xr3:uid="{C55AD8CB-0F18-5441-8501-40BFCF35DD89}" name="Column11227"/>
    <tableColumn id="11247" xr3:uid="{526D5A3D-1774-364D-9002-415450BD6B8A}" name="Column11228"/>
    <tableColumn id="11248" xr3:uid="{D872FE5A-7B67-6A46-BF04-B223BD4C0E2B}" name="Column11229"/>
    <tableColumn id="11249" xr3:uid="{0755AE27-D0EF-294B-B3CD-34A68AC26CBB}" name="Column11230"/>
    <tableColumn id="11250" xr3:uid="{9B8F0525-3F4E-BE47-98AD-542E0DB0A942}" name="Column11231"/>
    <tableColumn id="11251" xr3:uid="{8AA6D034-286C-6147-9772-8D9556267B47}" name="Column11232"/>
    <tableColumn id="11252" xr3:uid="{59894359-A16A-3C4F-8D79-F2B6FFD45CC1}" name="Column11233"/>
    <tableColumn id="11253" xr3:uid="{DE0F21CB-29A5-FD4D-A6A0-CDEC1B0C1355}" name="Column11234"/>
    <tableColumn id="11254" xr3:uid="{3E557B6C-3952-CD4E-B431-2CA063D43040}" name="Column11235"/>
    <tableColumn id="11255" xr3:uid="{9E7318C5-9D88-9742-A344-0129801FAFCB}" name="Column11236"/>
    <tableColumn id="11256" xr3:uid="{430C94F3-6FCC-414F-A00A-C758874044B7}" name="Column11237"/>
    <tableColumn id="11257" xr3:uid="{47447469-E564-3046-AAAA-9745A1656CC4}" name="Column11238"/>
    <tableColumn id="11258" xr3:uid="{0C0B9C44-A5F5-E14D-A723-BA28BAA3229B}" name="Column11239"/>
    <tableColumn id="11259" xr3:uid="{CF367A01-53ED-3C41-9520-8D3E01A7183F}" name="Column11240"/>
    <tableColumn id="11260" xr3:uid="{35BE9C16-4325-1F4B-A726-5BF50A4A1AB4}" name="Column11241"/>
    <tableColumn id="11261" xr3:uid="{135DF628-619C-D44B-B7B1-424906707DB3}" name="Column11242"/>
    <tableColumn id="11262" xr3:uid="{AB4CEBCC-0CFB-FA47-98FB-89BB462FACED}" name="Column11243"/>
    <tableColumn id="11263" xr3:uid="{CFDC308C-3A8E-C545-871D-E5A9240E7F15}" name="Column11244"/>
    <tableColumn id="11264" xr3:uid="{4D7B7630-4A74-7049-B06C-3BFE3BCC32C7}" name="Column11245"/>
    <tableColumn id="11265" xr3:uid="{7A1EADF2-929C-1340-B273-E3CBF86D9DC2}" name="Column11246"/>
    <tableColumn id="11266" xr3:uid="{4B6485D7-F436-024D-A193-209BD2E4EBA6}" name="Column11247"/>
    <tableColumn id="11267" xr3:uid="{1126515A-3D05-2249-BA3A-60EE5E87A60F}" name="Column11248"/>
    <tableColumn id="11268" xr3:uid="{22FC1D04-13CE-2C40-B7D0-4A2EA17FC274}" name="Column11249"/>
    <tableColumn id="11269" xr3:uid="{2357A744-7866-D849-A2D2-0F193794AE45}" name="Column11250"/>
    <tableColumn id="11270" xr3:uid="{C9B186D9-D1CB-3E4E-94A4-4E440638BD03}" name="Column11251"/>
    <tableColumn id="11271" xr3:uid="{921FF5D9-C923-C840-A998-CE496EB456BE}" name="Column11252"/>
    <tableColumn id="11272" xr3:uid="{2D704149-B8F6-4149-9AFF-439416DFCC29}" name="Column11253"/>
    <tableColumn id="11273" xr3:uid="{A6604177-B0D5-0C49-BD2B-37DE7D07E98E}" name="Column11254"/>
    <tableColumn id="11274" xr3:uid="{645D06C5-D652-4D4F-A346-A93FDD70736D}" name="Column11255"/>
    <tableColumn id="11275" xr3:uid="{2EF67289-85C8-424C-ABF2-24CC89F19320}" name="Column11256"/>
    <tableColumn id="11276" xr3:uid="{50AA53B3-8FC4-2D4B-A1C9-3B2A199771FB}" name="Column11257"/>
    <tableColumn id="11277" xr3:uid="{3E7BE5A7-4D3B-AD42-A8D8-27A30C0269E4}" name="Column11258"/>
    <tableColumn id="11278" xr3:uid="{A72D1B1C-7347-AD40-BB06-3ACCA516F2C5}" name="Column11259"/>
    <tableColumn id="11279" xr3:uid="{D81230BC-256F-D448-A217-68FCB80EEA8B}" name="Column11260"/>
    <tableColumn id="11280" xr3:uid="{64B5E0C7-1953-4C40-943D-FFDCCB9EE38E}" name="Column11261"/>
    <tableColumn id="11281" xr3:uid="{2FDCA41F-1B09-E94A-8D70-6E4B05E90FFB}" name="Column11262"/>
    <tableColumn id="11282" xr3:uid="{289743DA-22FD-BD44-8474-DC9C3C02E5A5}" name="Column11263"/>
    <tableColumn id="11283" xr3:uid="{05924A7A-FAE2-6841-970C-1A85ADEC11F1}" name="Column11264"/>
    <tableColumn id="11284" xr3:uid="{A0BCA898-EAE1-A941-BD04-EB82501FF87E}" name="Column11265"/>
    <tableColumn id="11285" xr3:uid="{CA96BDCA-515B-EA44-83F0-88DF8EDD3B5D}" name="Column11266"/>
    <tableColumn id="11286" xr3:uid="{237A4326-4204-DC4A-BAB7-BD9D9B1BF0BD}" name="Column11267"/>
    <tableColumn id="11287" xr3:uid="{C3845BAF-0BA7-9C49-A06D-4CF6FB8BAC5A}" name="Column11268"/>
    <tableColumn id="11288" xr3:uid="{1430A4F7-2B31-514A-A55C-08C58919A7D2}" name="Column11269"/>
    <tableColumn id="11289" xr3:uid="{5306234A-066A-8C40-A0F2-C9BF5CB4A5CA}" name="Column11270"/>
    <tableColumn id="11290" xr3:uid="{1F74BB03-2541-7647-8DF5-55A5375AA7B6}" name="Column11271"/>
    <tableColumn id="11291" xr3:uid="{3C80AD32-2235-AB44-819F-739489E17A29}" name="Column11272"/>
    <tableColumn id="11292" xr3:uid="{3A64336D-D279-1442-90E8-665A10CBD87A}" name="Column11273"/>
    <tableColumn id="11293" xr3:uid="{A5A48DDB-98DA-C94A-A38F-469BD9178A01}" name="Column11274"/>
    <tableColumn id="11294" xr3:uid="{0F0E4A39-52E3-E642-98F2-CB7771110BE9}" name="Column11275"/>
    <tableColumn id="11295" xr3:uid="{FFA9EB9A-A9AB-734B-88BB-8A0DAE6D02DC}" name="Column11276"/>
    <tableColumn id="11296" xr3:uid="{774B4DDC-CEA5-5744-B469-4E7F81A44F12}" name="Column11277"/>
    <tableColumn id="11297" xr3:uid="{34832ECF-22A0-0C4E-B7A5-2EE4620F1C65}" name="Column11278"/>
    <tableColumn id="11298" xr3:uid="{D68AFA4F-D52F-264B-B960-55AE84E16703}" name="Column11279"/>
    <tableColumn id="11299" xr3:uid="{7B2CAAD9-CCBA-614E-810D-31F52EC53BAE}" name="Column11280"/>
    <tableColumn id="11300" xr3:uid="{6613E7C4-53EA-5741-832C-B8A2D192C253}" name="Column11281"/>
    <tableColumn id="11301" xr3:uid="{E4725402-C0EA-C146-B132-92ECA2B6BD5D}" name="Column11282"/>
    <tableColumn id="11302" xr3:uid="{570E8F38-EF43-AA47-9DD5-C89B56FD75BA}" name="Column11283"/>
    <tableColumn id="11303" xr3:uid="{347A5BBD-14C7-414D-897F-54D3A854C1D3}" name="Column11284"/>
    <tableColumn id="11304" xr3:uid="{45344923-A255-BF4B-A30E-BB0CE3E3BDC9}" name="Column11285"/>
    <tableColumn id="11305" xr3:uid="{C6D3922F-E765-F545-A4B4-B431860A9A96}" name="Column11286"/>
    <tableColumn id="11306" xr3:uid="{0FFA185E-6204-DB43-9C00-B95603A1BC99}" name="Column11287"/>
    <tableColumn id="11307" xr3:uid="{4D105BB8-F4DC-F345-BC63-9D4E975EB503}" name="Column11288"/>
    <tableColumn id="11308" xr3:uid="{BED03598-660F-7A41-8770-8E3EC76B53DE}" name="Column11289"/>
    <tableColumn id="11309" xr3:uid="{56365793-2621-B948-BFDA-6D2770AECDB5}" name="Column11290"/>
    <tableColumn id="11310" xr3:uid="{B09AC76C-1902-1B4A-8724-F56E3C2E4C62}" name="Column11291"/>
    <tableColumn id="11311" xr3:uid="{850F24EA-D402-254A-8FCD-3EE453D8E0E9}" name="Column11292"/>
    <tableColumn id="11312" xr3:uid="{4C9D3963-007A-DA41-A620-2DC8B8272123}" name="Column11293"/>
    <tableColumn id="11313" xr3:uid="{A389B357-D755-BE4A-A87A-2A78FEBDE5B2}" name="Column11294"/>
    <tableColumn id="11314" xr3:uid="{25C8C340-7446-7B4C-A285-2489C089D0B0}" name="Column11295"/>
    <tableColumn id="11315" xr3:uid="{EE6C562B-B2A8-8E41-9980-9DD1AD0D4826}" name="Column11296"/>
    <tableColumn id="11316" xr3:uid="{BED2D87C-D38B-5040-838F-1CF78EC46940}" name="Column11297"/>
    <tableColumn id="11317" xr3:uid="{F851EC2A-09DE-E744-8745-276B93555BFB}" name="Column11298"/>
    <tableColumn id="11318" xr3:uid="{0813FEE0-F559-AB4F-833F-AE8C615F8406}" name="Column11299"/>
    <tableColumn id="11319" xr3:uid="{F4A96DAE-D946-D043-A4AF-55EFE0F37C14}" name="Column11300"/>
    <tableColumn id="11320" xr3:uid="{A94F9001-C2FC-BE41-A714-82E06742D11C}" name="Column11301"/>
    <tableColumn id="11321" xr3:uid="{D801E9A8-E66E-4D42-9BC4-8E070966F7CA}" name="Column11302"/>
    <tableColumn id="11322" xr3:uid="{2916E2C6-E15A-C741-A183-4331C1F1F744}" name="Column11303"/>
    <tableColumn id="11323" xr3:uid="{CF83DFE9-91FA-E041-BBED-0E911402BFF6}" name="Column11304"/>
    <tableColumn id="11324" xr3:uid="{011CD8CD-78D1-F64E-AB9E-4214725AE603}" name="Column11305"/>
    <tableColumn id="11325" xr3:uid="{C0D6417A-3776-AC4E-A098-D720E13F924E}" name="Column11306"/>
    <tableColumn id="11326" xr3:uid="{E595F535-6403-6F48-A90F-1191F5B3478B}" name="Column11307"/>
    <tableColumn id="11327" xr3:uid="{80AA241D-DB68-0540-BBA3-E25BDFF93941}" name="Column11308"/>
    <tableColumn id="11328" xr3:uid="{8F600017-DFA5-F440-B8F3-1F13C7A4F0B3}" name="Column11309"/>
    <tableColumn id="11329" xr3:uid="{0BADDC88-A20D-DB4E-BC12-8A6E6D3DD8B9}" name="Column11310"/>
    <tableColumn id="11330" xr3:uid="{43519CFE-F2BF-A44E-A384-DE5CE64265BA}" name="Column11311"/>
    <tableColumn id="11331" xr3:uid="{11BBB697-9F22-2F41-A398-F90B6C946FCD}" name="Column11312"/>
    <tableColumn id="11332" xr3:uid="{07BB2CDD-5B03-9947-AD51-835236CD32E3}" name="Column11313"/>
    <tableColumn id="11333" xr3:uid="{87F3E841-0EEA-7C4A-BA0C-F9157B650361}" name="Column11314"/>
    <tableColumn id="11334" xr3:uid="{0AD083D5-E628-7445-8B0B-6C3A85ACA7DE}" name="Column11315"/>
    <tableColumn id="11335" xr3:uid="{13A8AC72-FD53-984B-B95B-CFED24CEC649}" name="Column11316"/>
    <tableColumn id="11336" xr3:uid="{C71CCB9A-C8A4-FD40-99AF-7524561F1D75}" name="Column11317"/>
    <tableColumn id="11337" xr3:uid="{CECF87B4-4A27-914C-97E9-4FBA03AAAEFD}" name="Column11318"/>
    <tableColumn id="11338" xr3:uid="{FAB199DF-19AC-D541-9538-A33136C9C291}" name="Column11319"/>
    <tableColumn id="11339" xr3:uid="{2CE4B477-FFC4-6745-9C10-62E488FAEC73}" name="Column11320"/>
    <tableColumn id="11340" xr3:uid="{19EB7952-87E9-4243-BBB8-2D53C31B9F24}" name="Column11321"/>
    <tableColumn id="11341" xr3:uid="{A0D222EE-7730-9A46-B829-C18AAE4D1B4C}" name="Column11322"/>
    <tableColumn id="11342" xr3:uid="{5100E8A7-CFCE-154F-A004-991A4200B84A}" name="Column11323"/>
    <tableColumn id="11343" xr3:uid="{72A06CDC-A703-DC43-91A1-9D9367233C84}" name="Column11324"/>
    <tableColumn id="11344" xr3:uid="{3ECCB36A-2267-5440-8E94-F62DE3F4B85D}" name="Column11325"/>
    <tableColumn id="11345" xr3:uid="{BE3AF7D0-F424-4A4F-B49E-2E5DE73923E7}" name="Column11326"/>
    <tableColumn id="11346" xr3:uid="{8CDE3E37-DCD9-DF40-9392-1F7FCD1C85E0}" name="Column11327"/>
    <tableColumn id="11347" xr3:uid="{8B444BE5-92C8-1346-B84A-B04DBF65C516}" name="Column11328"/>
    <tableColumn id="11348" xr3:uid="{2B8BEC06-D40B-3B49-9A84-E3BBA2805B2B}" name="Column11329"/>
    <tableColumn id="11349" xr3:uid="{4BD546FD-4A43-C34F-ADA6-A4B80EA4264F}" name="Column11330"/>
    <tableColumn id="11350" xr3:uid="{A236A157-C08D-264F-8148-45EDE7C8757B}" name="Column11331"/>
    <tableColumn id="11351" xr3:uid="{38DD68B7-A0D0-C84A-8BC4-EEF5DDDC6DA6}" name="Column11332"/>
    <tableColumn id="11352" xr3:uid="{CADC568A-0FF3-B44E-86A3-698C925B6D65}" name="Column11333"/>
    <tableColumn id="11353" xr3:uid="{4EF58DC0-B4E9-124E-A743-54B728D3B64F}" name="Column11334"/>
    <tableColumn id="11354" xr3:uid="{43DE726E-66BC-194F-936F-B2ED1460FC00}" name="Column11335"/>
    <tableColumn id="11355" xr3:uid="{C8385D07-88F1-514C-8E7A-C83F77200383}" name="Column11336"/>
    <tableColumn id="11356" xr3:uid="{F04623E7-5B45-5A4A-BD46-ADE27BA6EDCB}" name="Column11337"/>
    <tableColumn id="11357" xr3:uid="{32998661-8514-1649-9E75-4608713DCAE9}" name="Column11338"/>
    <tableColumn id="11358" xr3:uid="{629FB9AA-5D8C-664B-8682-955CAFCA753D}" name="Column11339"/>
    <tableColumn id="11359" xr3:uid="{CF294572-2D95-A74B-8141-355D7287F67C}" name="Column11340"/>
    <tableColumn id="11360" xr3:uid="{862BFD50-BA8B-C741-A401-B379392E6B9A}" name="Column11341"/>
    <tableColumn id="11361" xr3:uid="{75A485BF-6F3F-0845-A70C-6F6E30729633}" name="Column11342"/>
    <tableColumn id="11362" xr3:uid="{DDAD6F61-DABC-8F42-939D-2C2229C2F669}" name="Column11343"/>
    <tableColumn id="11363" xr3:uid="{26928A48-D7DB-6A40-8F4A-04B94B5FBE36}" name="Column11344"/>
    <tableColumn id="11364" xr3:uid="{868F9637-B2C4-2744-BB77-2BFFF1975795}" name="Column11345"/>
    <tableColumn id="11365" xr3:uid="{D44D468C-4846-C249-BC76-2DF22F9D62EB}" name="Column11346"/>
    <tableColumn id="11366" xr3:uid="{1CD9150B-AA9A-0446-8C81-4BEB82BD7CA5}" name="Column11347"/>
    <tableColumn id="11367" xr3:uid="{DBE2831C-374D-E84E-964D-88D064440513}" name="Column11348"/>
    <tableColumn id="11368" xr3:uid="{AAC2150B-80FA-BA40-A924-E0D90779F233}" name="Column11349"/>
    <tableColumn id="11369" xr3:uid="{22E0CA7F-1C80-5344-8242-A83CD2F03F8B}" name="Column11350"/>
    <tableColumn id="11370" xr3:uid="{7AF4F8C4-0019-F842-981A-82254A7D3D00}" name="Column11351"/>
    <tableColumn id="11371" xr3:uid="{D2945ECC-9E9C-0447-98D0-57472DDDFBDB}" name="Column11352"/>
    <tableColumn id="11372" xr3:uid="{0869D903-4378-864F-9199-DEC6CF4F6725}" name="Column11353"/>
    <tableColumn id="11373" xr3:uid="{237258F2-AEBF-0447-BA29-2FC95C3C90D8}" name="Column11354"/>
    <tableColumn id="11374" xr3:uid="{02AB74CD-0B0E-004C-9726-939D72D2BED8}" name="Column11355"/>
    <tableColumn id="11375" xr3:uid="{A8FE60FE-9115-8B40-B98F-DBF0CE549247}" name="Column11356"/>
    <tableColumn id="11376" xr3:uid="{A0958B5C-01CF-1748-9D07-468B284A1D0B}" name="Column11357"/>
    <tableColumn id="11377" xr3:uid="{5A85EC70-3103-1D48-B21D-C4856F7008F4}" name="Column11358"/>
    <tableColumn id="11378" xr3:uid="{FBC61E98-DDE0-724B-91EF-903E340A737B}" name="Column11359"/>
    <tableColumn id="11379" xr3:uid="{C5ECBC96-0415-8B44-A3A4-76314A97568F}" name="Column11360"/>
    <tableColumn id="11380" xr3:uid="{31C96632-C87D-4A49-9653-498E45E88BA5}" name="Column11361"/>
    <tableColumn id="11381" xr3:uid="{123DAB4B-A023-FC42-BC36-9FE4A098E231}" name="Column11362"/>
    <tableColumn id="11382" xr3:uid="{CC549874-05A5-4B4B-B183-E20567C7068F}" name="Column11363"/>
    <tableColumn id="11383" xr3:uid="{9228BA81-B238-B542-A760-8F945E7840E4}" name="Column11364"/>
    <tableColumn id="11384" xr3:uid="{156E4F35-FCB4-6C4F-AB9D-339B38AA9FFF}" name="Column11365"/>
    <tableColumn id="11385" xr3:uid="{07ACF57F-1778-2B49-9F91-0F3F464414E3}" name="Column11366"/>
    <tableColumn id="11386" xr3:uid="{8E98C719-2100-8240-859F-C9CC9A14EDF7}" name="Column11367"/>
    <tableColumn id="11387" xr3:uid="{99AB383C-0EC6-F746-94D2-68D8E67AFE38}" name="Column11368"/>
    <tableColumn id="11388" xr3:uid="{3A796162-D4B2-4844-BD73-6AC85E798648}" name="Column11369"/>
    <tableColumn id="11389" xr3:uid="{BA30DD1E-FA45-9142-9F8E-A94DCC492B22}" name="Column11370"/>
    <tableColumn id="11390" xr3:uid="{EC0AE915-7858-0648-B492-E723469B9673}" name="Column11371"/>
    <tableColumn id="11391" xr3:uid="{6F7F089C-852F-C044-8697-377DC9AEB13B}" name="Column11372"/>
    <tableColumn id="11392" xr3:uid="{280F2992-9E69-0D44-9E08-1D9D59B9EBDF}" name="Column11373"/>
    <tableColumn id="11393" xr3:uid="{236E0B77-3138-3540-87D5-A3F3EF65942F}" name="Column11374"/>
    <tableColumn id="11394" xr3:uid="{18B3B8B1-6B66-0C44-A8D9-54B2A308D3A9}" name="Column11375"/>
    <tableColumn id="11395" xr3:uid="{694D9BFB-61CF-D941-B97C-989490E89C42}" name="Column11376"/>
    <tableColumn id="11396" xr3:uid="{F59FBEC7-6BD6-2947-B894-8FCC5FE7E8FD}" name="Column11377"/>
    <tableColumn id="11397" xr3:uid="{237DDCD2-3138-4C4D-9A69-86A2A440CB53}" name="Column11378"/>
    <tableColumn id="11398" xr3:uid="{AAB1E59A-E1E1-C74A-A42D-13A846CA4E09}" name="Column11379"/>
    <tableColumn id="11399" xr3:uid="{D73D1FC2-9901-614F-BC3B-DAA7522D57CA}" name="Column11380"/>
    <tableColumn id="11400" xr3:uid="{EE508F37-8127-3444-9EE2-0A517CF954C1}" name="Column11381"/>
    <tableColumn id="11401" xr3:uid="{48360B48-325E-4A40-8281-DBA4A234EB4B}" name="Column11382"/>
    <tableColumn id="11402" xr3:uid="{9D342AC1-F4F3-B44F-B914-2AF9BFAD536F}" name="Column11383"/>
    <tableColumn id="11403" xr3:uid="{C30BA46A-DB14-9145-A9D9-E67D75FA41D7}" name="Column11384"/>
    <tableColumn id="11404" xr3:uid="{DE3790AD-5B17-2045-BE3E-5E302C6BC459}" name="Column11385"/>
    <tableColumn id="11405" xr3:uid="{001C7C54-4647-0B41-9A34-F09B8B2E7A79}" name="Column11386"/>
    <tableColumn id="11406" xr3:uid="{EC547C99-158B-AA48-B37C-563FA411993E}" name="Column11387"/>
    <tableColumn id="11407" xr3:uid="{FFEEA35C-9601-B045-B16C-0A1E9FD96C78}" name="Column11388"/>
    <tableColumn id="11408" xr3:uid="{F1C1B07D-7A2A-4D40-8D97-6FB107CAE039}" name="Column11389"/>
    <tableColumn id="11409" xr3:uid="{A053B0F9-8BB4-6F48-BF52-9E5A19DC02A2}" name="Column11390"/>
    <tableColumn id="11410" xr3:uid="{17A6C133-6ECF-2D40-85F8-3067BC7D3F82}" name="Column11391"/>
    <tableColumn id="11411" xr3:uid="{5DAC2FBF-4689-A948-9E7A-BC28DA13ACE4}" name="Column11392"/>
    <tableColumn id="11412" xr3:uid="{57623451-6221-6947-9DF8-0E069C01D544}" name="Column11393"/>
    <tableColumn id="11413" xr3:uid="{2301BB92-88EB-5549-9D09-7D0A4A06C218}" name="Column11394"/>
    <tableColumn id="11414" xr3:uid="{DFDD58DA-BE1C-3E4B-9C39-06FEF5F925A3}" name="Column11395"/>
    <tableColumn id="11415" xr3:uid="{6F0830BB-1885-C445-A310-4BFEEFE80552}" name="Column11396"/>
    <tableColumn id="11416" xr3:uid="{B2483763-B163-4147-AF30-774292FB10C0}" name="Column11397"/>
    <tableColumn id="11417" xr3:uid="{43D798D1-404C-2441-9BF2-DB62DF737A06}" name="Column11398"/>
    <tableColumn id="11418" xr3:uid="{94F0FFB5-42E3-4947-BC44-3D44D244EF4F}" name="Column11399"/>
    <tableColumn id="11419" xr3:uid="{F5FB2BB2-8E35-504A-A8E8-7D14501437D8}" name="Column11400"/>
    <tableColumn id="11420" xr3:uid="{DE903C7D-F696-AD41-A1A9-F6309542A77A}" name="Column11401"/>
    <tableColumn id="11421" xr3:uid="{A1A55147-E1AC-B947-AECB-9791DEFD066F}" name="Column11402"/>
    <tableColumn id="11422" xr3:uid="{E909FB77-A779-A84D-9351-103EDB8A78F7}" name="Column11403"/>
    <tableColumn id="11423" xr3:uid="{7DAC8BF6-8B13-C648-B328-65C26000100A}" name="Column11404"/>
    <tableColumn id="11424" xr3:uid="{81C328A9-E270-5E46-86D8-404324D001C6}" name="Column11405"/>
    <tableColumn id="11425" xr3:uid="{B69D7967-C125-AE4D-9D17-F7DD1C3E42DA}" name="Column11406"/>
    <tableColumn id="11426" xr3:uid="{3B4D736C-705B-9E44-9468-93FC1B6CFA22}" name="Column11407"/>
    <tableColumn id="11427" xr3:uid="{68EA2DAB-8967-4349-AF32-6ACB77237FFB}" name="Column11408"/>
    <tableColumn id="11428" xr3:uid="{66FC48DE-6891-DE49-AF83-6E270D092523}" name="Column11409"/>
    <tableColumn id="11429" xr3:uid="{5674E8B7-A749-454C-89E2-0BE2743026D2}" name="Column11410"/>
    <tableColumn id="11430" xr3:uid="{8B0D1DE1-97C1-5A41-B584-2D8A10AE27AE}" name="Column11411"/>
    <tableColumn id="11431" xr3:uid="{FA0B4535-CE22-4349-9078-3BB8406D97CB}" name="Column11412"/>
    <tableColumn id="11432" xr3:uid="{41BD3C89-E14D-6248-B40E-6405CF1E501F}" name="Column11413"/>
    <tableColumn id="11433" xr3:uid="{A353B028-9D42-184C-AA7B-AEA133220DCF}" name="Column11414"/>
    <tableColumn id="11434" xr3:uid="{48B62AF0-11FB-E042-85EB-ADEEF455E138}" name="Column11415"/>
    <tableColumn id="11435" xr3:uid="{F19DDE57-4468-8D45-9C15-32FF33D45A91}" name="Column11416"/>
    <tableColumn id="11436" xr3:uid="{9B3E4CF1-8F7D-3545-B6E7-53F30F89DB30}" name="Column11417"/>
    <tableColumn id="11437" xr3:uid="{B9B5F4C3-F680-BD4C-8278-21B9453EED41}" name="Column11418"/>
    <tableColumn id="11438" xr3:uid="{C2FCD9BE-5A14-D14A-BA58-D0AF98811E36}" name="Column11419"/>
    <tableColumn id="11439" xr3:uid="{CFEC5B94-85CD-D04D-8F4A-5D84FFD46DBB}" name="Column11420"/>
    <tableColumn id="11440" xr3:uid="{CF103006-A448-9F43-8AB4-F95EDE084A0A}" name="Column11421"/>
    <tableColumn id="11441" xr3:uid="{EBE75229-A5B2-E149-919A-1E69C3A18EF8}" name="Column11422"/>
    <tableColumn id="11442" xr3:uid="{E3450189-96F1-DE41-A111-5FFB23EFE676}" name="Column11423"/>
    <tableColumn id="11443" xr3:uid="{A8D58812-FC5E-644E-86FB-FDB48E72D292}" name="Column11424"/>
    <tableColumn id="11444" xr3:uid="{04657D14-1FD8-D945-9EDC-C732DDD39DC3}" name="Column11425"/>
    <tableColumn id="11445" xr3:uid="{7323AF17-7C8C-BE48-A6B9-381896DB17F6}" name="Column11426"/>
    <tableColumn id="11446" xr3:uid="{3C9B1CC5-894D-D74B-B9B9-F790A18E763F}" name="Column11427"/>
    <tableColumn id="11447" xr3:uid="{C70EFCF0-28FD-654F-A6BB-64DB648EE825}" name="Column11428"/>
    <tableColumn id="11448" xr3:uid="{A24F0ECB-80B6-2241-8030-6A8119AEFE8C}" name="Column11429"/>
    <tableColumn id="11449" xr3:uid="{DBC54617-57F6-BC42-8691-56BEE3CD612A}" name="Column11430"/>
    <tableColumn id="11450" xr3:uid="{9813093C-41E0-6443-BD3B-EB121A3E6F23}" name="Column11431"/>
    <tableColumn id="11451" xr3:uid="{DE1045F0-705A-9A43-A552-B1355E71B111}" name="Column11432"/>
    <tableColumn id="11452" xr3:uid="{E281827C-61CE-BA41-8F09-16A1D1D3CB05}" name="Column11433"/>
    <tableColumn id="11453" xr3:uid="{9AAA3D00-4A55-1A48-AD72-C08874D7D72A}" name="Column11434"/>
    <tableColumn id="11454" xr3:uid="{24EE6A15-F4C7-FE43-BC08-9444021C2F6F}" name="Column11435"/>
    <tableColumn id="11455" xr3:uid="{B3B522A6-7906-FF48-A530-C403DA23D764}" name="Column11436"/>
    <tableColumn id="11456" xr3:uid="{CDABEB36-DE04-344C-9167-F322A214B63C}" name="Column11437"/>
    <tableColumn id="11457" xr3:uid="{ECDF2405-7886-AA47-BF84-C4BA1BD38586}" name="Column11438"/>
    <tableColumn id="11458" xr3:uid="{C7D379C6-61CF-2A43-86B3-A1D152B75C27}" name="Column11439"/>
    <tableColumn id="11459" xr3:uid="{D7195E35-6644-4F49-B485-A34B793BFBFA}" name="Column11440"/>
    <tableColumn id="11460" xr3:uid="{4069CE28-3FC0-7E4F-9C4D-060FC6DD60ED}" name="Column11441"/>
    <tableColumn id="11461" xr3:uid="{111DE800-EEFA-7544-B8CE-9B7D8D535BFD}" name="Column11442"/>
    <tableColumn id="11462" xr3:uid="{91A9D1A2-BAFB-3D46-9BD6-6DB6A85DE7CB}" name="Column11443"/>
    <tableColumn id="11463" xr3:uid="{F67CEC4C-CB42-D54D-82E9-AB555CA56B61}" name="Column11444"/>
    <tableColumn id="11464" xr3:uid="{25ECF79F-FC12-524C-A301-1A87486099AD}" name="Column11445"/>
    <tableColumn id="11465" xr3:uid="{D1B1FEC9-DD0A-9E4E-8478-7E8F6523E6E2}" name="Column11446"/>
    <tableColumn id="11466" xr3:uid="{2DBB06DE-8FB6-E04D-A2E9-AD25B4F6F932}" name="Column11447"/>
    <tableColumn id="11467" xr3:uid="{229A87F3-C54A-4A4B-9B2B-583BE30F1575}" name="Column11448"/>
    <tableColumn id="11468" xr3:uid="{9F108DB1-9149-8042-ACDC-428CA35995DF}" name="Column11449"/>
    <tableColumn id="11469" xr3:uid="{F3B55A70-AACA-4A42-8C78-F10ED95B06F3}" name="Column11450"/>
    <tableColumn id="11470" xr3:uid="{C63E89D7-7FD6-7842-8E18-35FDCCB7A920}" name="Column11451"/>
    <tableColumn id="11471" xr3:uid="{69857313-9177-5C43-9A21-CA74BDFF131B}" name="Column11452"/>
    <tableColumn id="11472" xr3:uid="{84857A78-ADF5-A041-BCF6-E70CEC6F03A9}" name="Column11453"/>
    <tableColumn id="11473" xr3:uid="{6F88556C-8F6F-F441-A525-B989EBAF5140}" name="Column11454"/>
    <tableColumn id="11474" xr3:uid="{51BBE50D-CB09-9543-BA19-CBBC06F328FC}" name="Column11455"/>
    <tableColumn id="11475" xr3:uid="{3AA691C1-2A85-E746-BF01-9430F42DA1AA}" name="Column11456"/>
    <tableColumn id="11476" xr3:uid="{BFF8F68A-155F-B644-BE0E-0CAD74269BFA}" name="Column11457"/>
    <tableColumn id="11477" xr3:uid="{AB5F1AE0-1C67-084E-8F09-BA8E5CEF23B3}" name="Column11458"/>
    <tableColumn id="11478" xr3:uid="{5A1705E8-50E9-224F-A8FF-A4F723F250B1}" name="Column11459"/>
    <tableColumn id="11479" xr3:uid="{CF4164E7-9423-9947-8D2A-AF33B1656A9C}" name="Column11460"/>
    <tableColumn id="11480" xr3:uid="{514F0C9E-5189-CB4A-A414-558B5F1AF539}" name="Column11461"/>
    <tableColumn id="11481" xr3:uid="{A1161CBF-A7FC-FF4B-BA4F-28BBDD91B0C7}" name="Column11462"/>
    <tableColumn id="11482" xr3:uid="{225400F9-A6FB-2A40-925D-55C128A81AB4}" name="Column11463"/>
    <tableColumn id="11483" xr3:uid="{FBE5B604-6AC8-6F4B-AB57-FD0236F41B5E}" name="Column11464"/>
    <tableColumn id="11484" xr3:uid="{F3D350EC-D658-2244-B1D2-EE60726C12AC}" name="Column11465"/>
    <tableColumn id="11485" xr3:uid="{DEEA9F4C-F31F-A94E-ACB3-4C533AB7DDDD}" name="Column11466"/>
    <tableColumn id="11486" xr3:uid="{2EBA902D-E14B-8142-B890-CEE7C166D5A1}" name="Column11467"/>
    <tableColumn id="11487" xr3:uid="{D3866AE8-8932-D74D-991B-BA601926C940}" name="Column11468"/>
    <tableColumn id="11488" xr3:uid="{7D4A79FF-DBF1-1C4F-B2D4-7BE562B7B96D}" name="Column11469"/>
    <tableColumn id="11489" xr3:uid="{50CCFF16-F18A-1F4B-8221-64527B6458F5}" name="Column11470"/>
    <tableColumn id="11490" xr3:uid="{EBBD228A-9EF9-7640-BCAB-0DDFEC2529F6}" name="Column11471"/>
    <tableColumn id="11491" xr3:uid="{851EE65B-2E5C-FF42-B07D-18E2361FFE2A}" name="Column11472"/>
    <tableColumn id="11492" xr3:uid="{3F63BF66-1766-5542-958C-676ED128BDA1}" name="Column11473"/>
    <tableColumn id="11493" xr3:uid="{A8C7DA1E-5CAA-2A41-9D92-793FB0005171}" name="Column11474"/>
    <tableColumn id="11494" xr3:uid="{7E3B44D1-4872-E74A-A520-D8BD7BE15868}" name="Column11475"/>
    <tableColumn id="11495" xr3:uid="{D5876168-288C-7C44-A3AD-9F4BFB766195}" name="Column11476"/>
    <tableColumn id="11496" xr3:uid="{73E1C49B-CE7F-634F-A58C-13AEDFF2EF44}" name="Column11477"/>
    <tableColumn id="11497" xr3:uid="{EE6B7AEA-92ED-314A-8FFE-0525382E153B}" name="Column11478"/>
    <tableColumn id="11498" xr3:uid="{30CC123A-EC1D-6043-8D65-BAD8563D7BE5}" name="Column11479"/>
    <tableColumn id="11499" xr3:uid="{0657EF70-CB8D-ED4F-88EA-488C853ECA22}" name="Column11480"/>
    <tableColumn id="11500" xr3:uid="{395FCC10-5255-904E-90CE-57AA37128353}" name="Column11481"/>
    <tableColumn id="11501" xr3:uid="{6A381541-B2CA-6745-9542-03CBE109088D}" name="Column11482"/>
    <tableColumn id="11502" xr3:uid="{A3EC96AC-121E-7D43-9231-9F9C17EED9CE}" name="Column11483"/>
    <tableColumn id="11503" xr3:uid="{B30D4A1B-A557-3545-92C2-13109E267A31}" name="Column11484"/>
    <tableColumn id="11504" xr3:uid="{679714B2-FAB3-2145-88A6-A1858C457474}" name="Column11485"/>
    <tableColumn id="11505" xr3:uid="{9A731FFB-E595-DC4A-889D-EB0D65B8B38B}" name="Column11486"/>
    <tableColumn id="11506" xr3:uid="{DDCE4855-E9FB-C24E-BBE6-F05FB0107373}" name="Column11487"/>
    <tableColumn id="11507" xr3:uid="{7459E371-5BF5-6A42-A79D-65ED18A797D7}" name="Column11488"/>
    <tableColumn id="11508" xr3:uid="{BF04707F-CE09-7346-8681-4C64501B964D}" name="Column11489"/>
    <tableColumn id="11509" xr3:uid="{955B22E7-0358-6445-B3A5-04342F18BF4E}" name="Column11490"/>
    <tableColumn id="11510" xr3:uid="{65CBBA22-B13F-0C4F-8183-B6AA93AB76E8}" name="Column11491"/>
    <tableColumn id="11511" xr3:uid="{46801DD3-F622-6C4F-A386-C41133227C0F}" name="Column11492"/>
    <tableColumn id="11512" xr3:uid="{A7A887CB-8A8C-DC4A-82BF-21C4B35B123E}" name="Column11493"/>
    <tableColumn id="11513" xr3:uid="{69F928C2-A193-8D4F-96C7-8673F1BE24BD}" name="Column11494"/>
    <tableColumn id="11514" xr3:uid="{A7A1DDC2-21A9-1542-893E-C5EBE04B246E}" name="Column11495"/>
    <tableColumn id="11515" xr3:uid="{2757A55B-35FF-4F42-A540-4F65BBB47082}" name="Column11496"/>
    <tableColumn id="11516" xr3:uid="{46A95D81-8875-044A-9DBA-1D783F379F24}" name="Column11497"/>
    <tableColumn id="11517" xr3:uid="{D0DCBBFB-F30F-D344-9258-D1126EE6D8E4}" name="Column11498"/>
    <tableColumn id="11518" xr3:uid="{B70C4866-B135-0C41-B3F0-9D579A0208EA}" name="Column11499"/>
    <tableColumn id="11519" xr3:uid="{9A371B21-A8E3-E84C-890B-F647BD7EAB6B}" name="Column11500"/>
    <tableColumn id="11520" xr3:uid="{DA7F3593-6C96-4244-B648-3757C64B6E56}" name="Column11501"/>
    <tableColumn id="11521" xr3:uid="{13FCCEBA-5A59-064B-8E97-8927349DB66F}" name="Column11502"/>
    <tableColumn id="11522" xr3:uid="{10340ADF-43BC-574D-A867-7BABC9DA8407}" name="Column11503"/>
    <tableColumn id="11523" xr3:uid="{72207F0C-00E0-4845-996C-332002A30A9F}" name="Column11504"/>
    <tableColumn id="11524" xr3:uid="{D23134F2-DB46-8644-A211-A0D7170DA331}" name="Column11505"/>
    <tableColumn id="11525" xr3:uid="{36818892-6877-0F44-821A-CAA46F5BE0D1}" name="Column11506"/>
    <tableColumn id="11526" xr3:uid="{AF7667A2-9CCA-4145-AFD9-B2CD5162C947}" name="Column11507"/>
    <tableColumn id="11527" xr3:uid="{4825E8EC-AED5-8F44-9455-CE8CFBD672A9}" name="Column11508"/>
    <tableColumn id="11528" xr3:uid="{96639D55-39A8-F144-922A-F9AE76BD29AF}" name="Column11509"/>
    <tableColumn id="11529" xr3:uid="{502A2C5B-E976-DB4A-B380-89BD72424E35}" name="Column11510"/>
    <tableColumn id="11530" xr3:uid="{2EE6D28C-3453-A24B-BD57-9DB4FD614EF7}" name="Column11511"/>
    <tableColumn id="11531" xr3:uid="{F9668666-141C-CF48-9434-347730049050}" name="Column11512"/>
    <tableColumn id="11532" xr3:uid="{DA1729A8-3E66-ED42-A890-FBA0F103C8CA}" name="Column11513"/>
    <tableColumn id="11533" xr3:uid="{00DDC937-0C0D-7E4C-A882-903536681525}" name="Column11514"/>
    <tableColumn id="11534" xr3:uid="{B283B126-E3DD-DA49-85D4-3B7C34228F67}" name="Column11515"/>
    <tableColumn id="11535" xr3:uid="{61C4AF30-7DEE-B649-9D0E-CE2C92B73067}" name="Column11516"/>
    <tableColumn id="11536" xr3:uid="{DA731C8A-0FF7-E846-8F13-D53CC168ED0D}" name="Column11517"/>
    <tableColumn id="11537" xr3:uid="{C1C4970B-4055-9E4E-8E99-6D7D45559D6A}" name="Column11518"/>
    <tableColumn id="11538" xr3:uid="{5608C875-B37B-AD4E-ACD0-70562DBE753D}" name="Column11519"/>
    <tableColumn id="11539" xr3:uid="{AE235688-D903-DD42-9E18-FA345659D252}" name="Column11520"/>
    <tableColumn id="11540" xr3:uid="{864F7B6D-A8FE-354A-81E1-6681154E8151}" name="Column11521"/>
    <tableColumn id="11541" xr3:uid="{766D0F95-C24A-5A4A-B05F-932773F5B203}" name="Column11522"/>
    <tableColumn id="11542" xr3:uid="{019D1024-38DB-1345-9A53-4913FEA96BAA}" name="Column11523"/>
    <tableColumn id="11543" xr3:uid="{B94EF789-CD5F-0F4E-A377-85B93343DBAD}" name="Column11524"/>
    <tableColumn id="11544" xr3:uid="{5ABC4777-3441-1041-B27F-464169595874}" name="Column11525"/>
    <tableColumn id="11545" xr3:uid="{DFCCF646-9F7A-CD46-A220-59A446AB411E}" name="Column11526"/>
    <tableColumn id="11546" xr3:uid="{37690C90-126F-1E48-8069-97E219AD8315}" name="Column11527"/>
    <tableColumn id="11547" xr3:uid="{8DA08755-81C9-D84D-8058-605B05DC36D6}" name="Column11528"/>
    <tableColumn id="11548" xr3:uid="{4A2B9F05-D3DC-1743-AE4B-813013B11763}" name="Column11529"/>
    <tableColumn id="11549" xr3:uid="{4FBB9107-99C9-5443-B32F-3816376C0C80}" name="Column11530"/>
    <tableColumn id="11550" xr3:uid="{09C400F2-9E68-3B4E-8367-7166EE60FDC4}" name="Column11531"/>
    <tableColumn id="11551" xr3:uid="{E8C6704E-19EE-5648-BD99-8BD666829380}" name="Column11532"/>
    <tableColumn id="11552" xr3:uid="{F87ED92A-8AAB-4447-8FB7-9E91C69A8EEC}" name="Column11533"/>
    <tableColumn id="11553" xr3:uid="{BD91D449-0AA9-4747-98D7-177B1A95DC1D}" name="Column11534"/>
    <tableColumn id="11554" xr3:uid="{A6B6E983-9EC9-AE4D-89C5-D13D6EAB5E2E}" name="Column11535"/>
    <tableColumn id="11555" xr3:uid="{C89EA052-2361-6F4C-A4D5-0E6624213F3E}" name="Column11536"/>
    <tableColumn id="11556" xr3:uid="{DDD5F5CC-686F-CD4A-8DA6-7E10D52567FD}" name="Column11537"/>
    <tableColumn id="11557" xr3:uid="{8351CEBA-B464-4D44-BCC2-7AC619BB0F8C}" name="Column11538"/>
    <tableColumn id="11558" xr3:uid="{C3B0ACBD-9CA8-6142-BC53-F0FC28C0A1CE}" name="Column11539"/>
    <tableColumn id="11559" xr3:uid="{74E44B35-8E6C-424B-BC93-F30B858B0DC1}" name="Column11540"/>
    <tableColumn id="11560" xr3:uid="{7375704E-1F3C-0F44-86B4-E745A9EE7F6D}" name="Column11541"/>
    <tableColumn id="11561" xr3:uid="{6E555A04-CCFB-E343-BE7D-790C8385A3CA}" name="Column11542"/>
    <tableColumn id="11562" xr3:uid="{E5C40496-976C-AE4C-881B-24824CC9C997}" name="Column11543"/>
    <tableColumn id="11563" xr3:uid="{A75A7C9A-EE31-4A43-9DC7-A297030E443E}" name="Column11544"/>
    <tableColumn id="11564" xr3:uid="{41BFCBA1-CB0D-464E-8974-9A3025F6698B}" name="Column11545"/>
    <tableColumn id="11565" xr3:uid="{5A79B941-B086-3747-A846-924360A30D92}" name="Column11546"/>
    <tableColumn id="11566" xr3:uid="{AE851F45-413F-F948-8B16-C35D168A08E2}" name="Column11547"/>
    <tableColumn id="11567" xr3:uid="{47255770-666E-4C48-B907-BAD046CA8A42}" name="Column11548"/>
    <tableColumn id="11568" xr3:uid="{77D446DD-E04B-9146-A380-FE62C57D473C}" name="Column11549"/>
    <tableColumn id="11569" xr3:uid="{E5B0ADA9-0E31-C249-94CF-0BCDB35C238B}" name="Column11550"/>
    <tableColumn id="11570" xr3:uid="{BB0E155F-0E16-5848-A9F7-595DA95052C0}" name="Column11551"/>
    <tableColumn id="11571" xr3:uid="{A5F2D1E9-B893-0A49-9DB1-58A2FEADE5BF}" name="Column11552"/>
    <tableColumn id="11572" xr3:uid="{F05FF19C-8E20-8247-BC21-C253BE012362}" name="Column11553"/>
    <tableColumn id="11573" xr3:uid="{C2EAB33F-AF36-EE40-9DC2-CD754A9E640F}" name="Column11554"/>
    <tableColumn id="11574" xr3:uid="{10910187-FF8F-7C40-B329-438DE54681FD}" name="Column11555"/>
    <tableColumn id="11575" xr3:uid="{CF536698-624C-3443-844B-CE13C843925A}" name="Column11556"/>
    <tableColumn id="11576" xr3:uid="{B0EA436D-D7EA-F241-807B-90AC8E4764D7}" name="Column11557"/>
    <tableColumn id="11577" xr3:uid="{4A934397-F8A4-A64F-8C9C-CE90A543E562}" name="Column11558"/>
    <tableColumn id="11578" xr3:uid="{BFF42166-DD82-3A4B-B0AD-078A13AB13FF}" name="Column11559"/>
    <tableColumn id="11579" xr3:uid="{E8C8809D-7859-754F-8A25-65814F405017}" name="Column11560"/>
    <tableColumn id="11580" xr3:uid="{9FF123D1-B07D-EE41-9A42-C7C84FAA2027}" name="Column11561"/>
    <tableColumn id="11581" xr3:uid="{891A3F7C-031C-4948-A683-A15E0B04B1CA}" name="Column11562"/>
    <tableColumn id="11582" xr3:uid="{EB5A079F-0D25-A941-BBAB-B0EBED0EF129}" name="Column11563"/>
    <tableColumn id="11583" xr3:uid="{E71F046D-5178-B143-95D2-2E80456E9510}" name="Column11564"/>
    <tableColumn id="11584" xr3:uid="{0B279C1A-0DBB-4F4D-8167-1E4D0980C900}" name="Column11565"/>
    <tableColumn id="11585" xr3:uid="{0523693F-437F-0049-B126-70342B5C3762}" name="Column11566"/>
    <tableColumn id="11586" xr3:uid="{4C87FA2F-BC12-F54B-B28C-B7B2F9B4D789}" name="Column11567"/>
    <tableColumn id="11587" xr3:uid="{63DB4875-EBD1-3043-BAC5-9283A647813C}" name="Column11568"/>
    <tableColumn id="11588" xr3:uid="{05D8B96C-6281-DB46-98C3-934043B7C9E6}" name="Column11569"/>
    <tableColumn id="11589" xr3:uid="{67E22F6D-1266-DA49-9627-5D771A0A50CA}" name="Column11570"/>
    <tableColumn id="11590" xr3:uid="{66E9B88D-8199-A04B-A66F-531D522F732E}" name="Column11571"/>
    <tableColumn id="11591" xr3:uid="{16174EE8-A7BA-6742-B81E-AC767F6A07D5}" name="Column11572"/>
    <tableColumn id="11592" xr3:uid="{D7714949-53A9-A24D-A634-DC3DB391D81D}" name="Column11573"/>
    <tableColumn id="11593" xr3:uid="{583C00D0-8CD3-A14C-A2EF-82E0D6AA310A}" name="Column11574"/>
    <tableColumn id="11594" xr3:uid="{DDB63DDB-D7DC-E342-A20D-8D3F80AE1A85}" name="Column11575"/>
    <tableColumn id="11595" xr3:uid="{E6C8CFAF-2BA2-C44A-92D2-92ED23F578A1}" name="Column11576"/>
    <tableColumn id="11596" xr3:uid="{DD6A10CF-C31C-B641-AA8B-375147DB302E}" name="Column11577"/>
    <tableColumn id="11597" xr3:uid="{56F49E25-9CF1-CA48-BB37-C89B75F6F763}" name="Column11578"/>
    <tableColumn id="11598" xr3:uid="{54B81516-AECD-4B4F-B77D-BE9A520B90F9}" name="Column11579"/>
    <tableColumn id="11599" xr3:uid="{3A1C7438-8739-B44B-B782-BEF2506610F5}" name="Column11580"/>
    <tableColumn id="11600" xr3:uid="{72CF5552-89EB-6C45-AF0A-40C4D7C3E391}" name="Column11581"/>
    <tableColumn id="11601" xr3:uid="{229925BC-33F2-D946-9B06-BDDBEC0413B4}" name="Column11582"/>
    <tableColumn id="11602" xr3:uid="{4F070BB6-9452-EA48-B4C0-4C0896FE8023}" name="Column11583"/>
    <tableColumn id="11603" xr3:uid="{0C742E6B-4292-FD40-8F09-04DBD1D22C11}" name="Column11584"/>
    <tableColumn id="11604" xr3:uid="{8511608C-B85A-9B45-8792-E5AAF12B06B4}" name="Column11585"/>
    <tableColumn id="11605" xr3:uid="{804BF391-93CC-1841-BECE-5BB73F452805}" name="Column11586"/>
    <tableColumn id="11606" xr3:uid="{2C5BECD6-747B-1646-B965-505F4CA34B17}" name="Column11587"/>
    <tableColumn id="11607" xr3:uid="{C43A4A31-7830-E344-B352-43B99AD8D35E}" name="Column11588"/>
    <tableColumn id="11608" xr3:uid="{7BB76AFE-E116-BF45-B4C2-04BF607905EB}" name="Column11589"/>
    <tableColumn id="11609" xr3:uid="{3A07D686-1C82-4048-B6B5-1C0D4E5E4D40}" name="Column11590"/>
    <tableColumn id="11610" xr3:uid="{8668602C-415C-B443-B015-1A4E448FCAD2}" name="Column11591"/>
    <tableColumn id="11611" xr3:uid="{D604C33D-B320-9A43-8719-9DDBC80A2558}" name="Column11592"/>
    <tableColumn id="11612" xr3:uid="{6CBB7E93-3137-3842-940E-EF1BCE6082F7}" name="Column11593"/>
    <tableColumn id="11613" xr3:uid="{9C4E1FC5-FC52-DB41-A6E0-BCBC7AFA3BE7}" name="Column11594"/>
    <tableColumn id="11614" xr3:uid="{29A74985-B362-2C4C-AE11-87D31250F482}" name="Column11595"/>
    <tableColumn id="11615" xr3:uid="{29277773-5A74-5542-8E34-5FDB083B814B}" name="Column11596"/>
    <tableColumn id="11616" xr3:uid="{A8044C93-744A-C549-97E2-D280973757C3}" name="Column11597"/>
    <tableColumn id="11617" xr3:uid="{B6F627EB-EABD-CB42-821E-39E14018F4B2}" name="Column11598"/>
    <tableColumn id="11618" xr3:uid="{BC20FFCC-26D8-FF40-895E-CCD70C2C058A}" name="Column11599"/>
    <tableColumn id="11619" xr3:uid="{15A2BD44-B004-6047-98BB-EDAA2E64AC2F}" name="Column11600"/>
    <tableColumn id="11620" xr3:uid="{430A6985-785C-FE47-BC85-FAC81D967268}" name="Column11601"/>
    <tableColumn id="11621" xr3:uid="{71B5DC0A-E495-F34B-BEA1-5DF0FA776CC9}" name="Column11602"/>
    <tableColumn id="11622" xr3:uid="{2AEA1687-66EE-254A-8B9A-1F3E05ADF2B0}" name="Column11603"/>
    <tableColumn id="11623" xr3:uid="{5D1B04E6-322B-874F-8F20-BAA712732666}" name="Column11604"/>
    <tableColumn id="11624" xr3:uid="{805F4664-4386-4042-8CDA-F75C71CA8A9F}" name="Column11605"/>
    <tableColumn id="11625" xr3:uid="{570F858C-C06F-4648-85DB-6336910368A3}" name="Column11606"/>
    <tableColumn id="11626" xr3:uid="{3B895B2B-687F-8D4F-AA22-C75801CED680}" name="Column11607"/>
    <tableColumn id="11627" xr3:uid="{54B44285-B2E2-7249-ACA8-79E9C85B30F5}" name="Column11608"/>
    <tableColumn id="11628" xr3:uid="{8BA3E647-33FE-2F49-9767-E98B81B4A473}" name="Column11609"/>
    <tableColumn id="11629" xr3:uid="{BE09A5A9-3562-D14B-93BB-5D8D75C1FA5A}" name="Column11610"/>
    <tableColumn id="11630" xr3:uid="{78FBB653-55F7-2046-8607-89BBC1E86FFE}" name="Column11611"/>
    <tableColumn id="11631" xr3:uid="{1FBD7192-6BBF-1142-9F39-FB6839CCBDB0}" name="Column11612"/>
    <tableColumn id="11632" xr3:uid="{D9DEECF7-299B-3442-B473-BCB23B64CE91}" name="Column11613"/>
    <tableColumn id="11633" xr3:uid="{E9A49203-7972-E64B-ACCF-E143D3EDD7A9}" name="Column11614"/>
    <tableColumn id="11634" xr3:uid="{F9A28C26-8872-584D-A499-A4A7792858BF}" name="Column11615"/>
    <tableColumn id="11635" xr3:uid="{7B5F74E7-27DD-3543-98FC-D17E7C8BC77A}" name="Column11616"/>
    <tableColumn id="11636" xr3:uid="{75E23ADA-D82A-B449-BE7B-9085371D9E1A}" name="Column11617"/>
    <tableColumn id="11637" xr3:uid="{55111F16-B718-0742-926F-4D053998AA5E}" name="Column11618"/>
    <tableColumn id="11638" xr3:uid="{B6A198FB-93EC-1048-9774-C424CBDCF4C1}" name="Column11619"/>
    <tableColumn id="11639" xr3:uid="{A679B545-BAFF-D649-86D6-CAAE1807E937}" name="Column11620"/>
    <tableColumn id="11640" xr3:uid="{7BEA1EC6-BDF6-354D-9186-A65C22C0F18C}" name="Column11621"/>
    <tableColumn id="11641" xr3:uid="{8CBB70FF-05C6-A24D-BC4C-045EB6BEB58A}" name="Column11622"/>
    <tableColumn id="11642" xr3:uid="{FF678383-2EFF-F84B-A6B4-810BC8D57937}" name="Column11623"/>
    <tableColumn id="11643" xr3:uid="{9D3A8981-6E6E-3649-9B40-9CFE82FA5F69}" name="Column11624"/>
    <tableColumn id="11644" xr3:uid="{5FA8A108-9EAE-EC48-84BC-DDABB6482D9A}" name="Column11625"/>
    <tableColumn id="11645" xr3:uid="{D679D659-43AD-3A4F-80A9-8E72875AD6D2}" name="Column11626"/>
    <tableColumn id="11646" xr3:uid="{4A6D5F2B-C6F9-774E-BDCA-EF7954D2498A}" name="Column11627"/>
    <tableColumn id="11647" xr3:uid="{D4B283A8-6FBC-3741-90AB-3AC89270733E}" name="Column11628"/>
    <tableColumn id="11648" xr3:uid="{7EA2AACA-6B20-9F4A-BCCE-ACAF79313646}" name="Column11629"/>
    <tableColumn id="11649" xr3:uid="{16401B2D-E485-7F4A-BF36-C6F8C3F743A4}" name="Column11630"/>
    <tableColumn id="11650" xr3:uid="{194D2935-8B24-A140-9797-D748D2A32E00}" name="Column11631"/>
    <tableColumn id="11651" xr3:uid="{6C19F4EF-AF2E-9E48-A8E0-58DA11135F70}" name="Column11632"/>
    <tableColumn id="11652" xr3:uid="{F7E2DAEC-FA31-154E-B7B3-8F7C82A52190}" name="Column11633"/>
    <tableColumn id="11653" xr3:uid="{6C1B064A-904F-3B47-9182-E1C242FFBDFA}" name="Column11634"/>
    <tableColumn id="11654" xr3:uid="{FD979642-E0FD-C14F-83AA-CEB0D764B6B8}" name="Column11635"/>
    <tableColumn id="11655" xr3:uid="{A9431B8F-C664-EF41-A2BB-86155BEB2B53}" name="Column11636"/>
    <tableColumn id="11656" xr3:uid="{053E34FE-68B9-1643-8707-426A319DBC8C}" name="Column11637"/>
    <tableColumn id="11657" xr3:uid="{23858F1A-65DB-9E48-9964-329613A3B7B3}" name="Column11638"/>
    <tableColumn id="11658" xr3:uid="{22943AD0-651C-464A-B1F8-C5FB0EB2A3F6}" name="Column11639"/>
    <tableColumn id="11659" xr3:uid="{9DF7251C-8132-BE45-A618-5F5B13BED473}" name="Column11640"/>
    <tableColumn id="11660" xr3:uid="{993121E1-EC8B-5F45-8F6D-4356FD4F4BC8}" name="Column11641"/>
    <tableColumn id="11661" xr3:uid="{597950C1-33DD-D143-9BBE-E64FF1B8CB4F}" name="Column11642"/>
    <tableColumn id="11662" xr3:uid="{1223845D-16E0-2F47-8C4A-92AD1921C309}" name="Column11643"/>
    <tableColumn id="11663" xr3:uid="{C9FBACD1-F9B0-5641-A78B-B72BB1FAA071}" name="Column11644"/>
    <tableColumn id="11664" xr3:uid="{278E8B6E-0D91-BB41-8DCC-827DE5F9E5A0}" name="Column11645"/>
    <tableColumn id="11665" xr3:uid="{64659365-A094-604F-BBE8-22DE2D65DF51}" name="Column11646"/>
    <tableColumn id="11666" xr3:uid="{7B85D76D-9DEF-A748-A7BD-84328850C698}" name="Column11647"/>
    <tableColumn id="11667" xr3:uid="{FC7F04BD-61A8-DD4D-86EA-7DE77B3D2B7A}" name="Column11648"/>
    <tableColumn id="11668" xr3:uid="{8B32E60E-05BB-3440-8364-F4E75DB4AE68}" name="Column11649"/>
    <tableColumn id="11669" xr3:uid="{BE95EB7B-1177-814A-A2FE-E5E0BE1D9812}" name="Column11650"/>
    <tableColumn id="11670" xr3:uid="{A75CEEB7-D1EB-A241-8059-7620EDD5FCC6}" name="Column11651"/>
    <tableColumn id="11671" xr3:uid="{8E81CF2E-2B79-C340-8286-1CE6226C2699}" name="Column11652"/>
    <tableColumn id="11672" xr3:uid="{BC2873FA-FE8D-9541-B2A4-95887ABE960E}" name="Column11653"/>
    <tableColumn id="11673" xr3:uid="{4D2946A5-7900-B744-86E9-DB2949A4B9D3}" name="Column11654"/>
    <tableColumn id="11674" xr3:uid="{329AD555-FCA7-B047-B6C6-FE449248CCCC}" name="Column11655"/>
    <tableColumn id="11675" xr3:uid="{6BDDD08B-E5A9-C145-ADA1-FE5C4207CFA0}" name="Column11656"/>
    <tableColumn id="11676" xr3:uid="{C1F7FA70-92DD-154E-BE85-3243810B489F}" name="Column11657"/>
    <tableColumn id="11677" xr3:uid="{DA6CB043-CE2D-8242-A533-86AB61F034DC}" name="Column11658"/>
    <tableColumn id="11678" xr3:uid="{80948EAC-51E6-AB4B-A86A-A5A814BB037A}" name="Column11659"/>
    <tableColumn id="11679" xr3:uid="{8C8FD225-19F5-844C-8AEE-C8D02AC196B2}" name="Column11660"/>
    <tableColumn id="11680" xr3:uid="{F876FB36-2F87-FD47-B0F1-27B608C05710}" name="Column11661"/>
    <tableColumn id="11681" xr3:uid="{34BD42B9-B13A-CE4E-9FC6-62C0ADB9115D}" name="Column11662"/>
    <tableColumn id="11682" xr3:uid="{E9477332-574C-CD4F-B4EB-7F0BA70DFAEC}" name="Column11663"/>
    <tableColumn id="11683" xr3:uid="{B67DF5E9-C218-904F-8497-993E603A3DF3}" name="Column11664"/>
    <tableColumn id="11684" xr3:uid="{337D97F9-AA70-EE4D-83E5-7A3567212B1E}" name="Column11665"/>
    <tableColumn id="11685" xr3:uid="{6D19BD81-AD78-8643-9398-5D7F3573BFE3}" name="Column11666"/>
    <tableColumn id="11686" xr3:uid="{12CD17BB-3D9C-5549-B122-51977ADA3D4C}" name="Column11667"/>
    <tableColumn id="11687" xr3:uid="{53FE4EC7-6520-BC43-89C2-7E74A5062146}" name="Column11668"/>
    <tableColumn id="11688" xr3:uid="{5B361F31-3E37-2B48-8903-C780291A3897}" name="Column11669"/>
    <tableColumn id="11689" xr3:uid="{C8D0C5EF-AFD6-1240-8169-D7374019B796}" name="Column11670"/>
    <tableColumn id="11690" xr3:uid="{276485D6-4B1C-5B4A-BAAB-FFC5BEDAC4A8}" name="Column11671"/>
    <tableColumn id="11691" xr3:uid="{1A424D9A-9932-3A4C-BBB9-C534256D0C83}" name="Column11672"/>
    <tableColumn id="11692" xr3:uid="{BA733427-13C6-8246-AC6A-52EA6B7AA766}" name="Column11673"/>
    <tableColumn id="11693" xr3:uid="{A0B35502-0FBD-1741-816C-6CD370370B45}" name="Column11674"/>
    <tableColumn id="11694" xr3:uid="{69039D62-CF51-1947-B3D3-C99768DEA256}" name="Column11675"/>
    <tableColumn id="11695" xr3:uid="{2A1D7324-54C6-9746-8249-F34589D3BFD6}" name="Column11676"/>
    <tableColumn id="11696" xr3:uid="{79C6E72A-7FA1-924A-AB57-77833137C306}" name="Column11677"/>
    <tableColumn id="11697" xr3:uid="{5F516F67-3E2B-2B43-A4A5-F8D5E918E7AB}" name="Column11678"/>
    <tableColumn id="11698" xr3:uid="{E71A8FFC-BDAA-0848-81F6-E44A939472B8}" name="Column11679"/>
    <tableColumn id="11699" xr3:uid="{03921562-666B-8444-9B08-749B0A942706}" name="Column11680"/>
    <tableColumn id="11700" xr3:uid="{601F7C2A-AFF9-7E4C-87A2-86446C53CF6F}" name="Column11681"/>
    <tableColumn id="11701" xr3:uid="{0026910A-3A48-F94D-8764-CDADC5FF22EC}" name="Column11682"/>
    <tableColumn id="11702" xr3:uid="{3FECA01F-16C7-674F-A9E6-9D40CCD5D58B}" name="Column11683"/>
    <tableColumn id="11703" xr3:uid="{235D83E5-A3F6-2A4E-A48C-FB55D087533A}" name="Column11684"/>
    <tableColumn id="11704" xr3:uid="{11557311-6DD8-AA4D-BC4E-DD731F9FA293}" name="Column11685"/>
    <tableColumn id="11705" xr3:uid="{61F0ED95-5F01-664B-981F-2537FC092011}" name="Column11686"/>
    <tableColumn id="11706" xr3:uid="{F227463C-7F47-104A-8306-6C87B49CFABE}" name="Column11687"/>
    <tableColumn id="11707" xr3:uid="{72567B05-3A7A-E841-8A64-5F7DCE1843B0}" name="Column11688"/>
    <tableColumn id="11708" xr3:uid="{3C93C1AE-96AE-074C-9377-86F0C9267A2E}" name="Column11689"/>
    <tableColumn id="11709" xr3:uid="{5C69F6B8-5BCE-8C45-97BB-9C0F3C2C7411}" name="Column11690"/>
    <tableColumn id="11710" xr3:uid="{45EE3BD2-43FD-434A-A6C0-17C17B19033E}" name="Column11691"/>
    <tableColumn id="11711" xr3:uid="{341C3B18-4C66-F54B-8115-AD6C81944C43}" name="Column11692"/>
    <tableColumn id="11712" xr3:uid="{46936ECE-9CD7-C34D-A14C-5529F14C3128}" name="Column11693"/>
    <tableColumn id="11713" xr3:uid="{19B1BE9D-1E95-DF49-AD03-61CDD74707DB}" name="Column11694"/>
    <tableColumn id="11714" xr3:uid="{E688B08B-325B-194F-880F-310C2FE97832}" name="Column11695"/>
    <tableColumn id="11715" xr3:uid="{4887CB26-B628-6042-9C43-7A0671481DC5}" name="Column11696"/>
    <tableColumn id="11716" xr3:uid="{AFE3B4A5-D54C-2043-A71F-280FABC4F192}" name="Column11697"/>
    <tableColumn id="11717" xr3:uid="{3F03B911-D70E-054A-8104-AC7399AE1385}" name="Column11698"/>
    <tableColumn id="11718" xr3:uid="{97B10F11-F12F-8A49-8FE4-3D9BCC1C745C}" name="Column11699"/>
    <tableColumn id="11719" xr3:uid="{55F6AF31-70AA-FC41-848A-4CE3E4829E25}" name="Column11700"/>
    <tableColumn id="11720" xr3:uid="{C0284DF6-8294-E84F-9753-3FE0986A9940}" name="Column11701"/>
    <tableColumn id="11721" xr3:uid="{60CD8DBE-A997-5B4C-9E1E-A93DB4A6A97A}" name="Column11702"/>
    <tableColumn id="11722" xr3:uid="{5D5B9ED3-7E4E-A148-A28E-E0C8525FBD61}" name="Column11703"/>
    <tableColumn id="11723" xr3:uid="{8B59011D-009F-BD41-8C77-193D5D229D12}" name="Column11704"/>
    <tableColumn id="11724" xr3:uid="{4D03BBDA-6743-A44D-B82B-962AC747DE58}" name="Column11705"/>
    <tableColumn id="11725" xr3:uid="{AAA55BDD-2044-7449-8CE6-A276FBE0B9D3}" name="Column11706"/>
    <tableColumn id="11726" xr3:uid="{E2618586-8513-254F-B024-7CEF9F44DCA2}" name="Column11707"/>
    <tableColumn id="11727" xr3:uid="{033FA123-851C-DB43-83C5-0B51D38C8908}" name="Column11708"/>
    <tableColumn id="11728" xr3:uid="{AC9585A9-CE05-7348-AEEA-647D1ED6CCF7}" name="Column11709"/>
    <tableColumn id="11729" xr3:uid="{11016C70-3BDF-CA4B-817D-38664EA3A521}" name="Column11710"/>
    <tableColumn id="11730" xr3:uid="{090520EC-04CA-854C-9FC9-53693A176FE3}" name="Column11711"/>
    <tableColumn id="11731" xr3:uid="{D6F6D7B8-0C6A-5E42-9D22-E9915CEBFFDD}" name="Column11712"/>
    <tableColumn id="11732" xr3:uid="{9C0FEBFD-3F47-B446-8EEB-24FBC34C0780}" name="Column11713"/>
    <tableColumn id="11733" xr3:uid="{DDBCA0BB-4E4C-874F-8BC8-2B6057BF616F}" name="Column11714"/>
    <tableColumn id="11734" xr3:uid="{F9EC2585-1702-D246-9EE7-35DD00332DD2}" name="Column11715"/>
    <tableColumn id="11735" xr3:uid="{85F1ABCC-1691-B641-BC49-5F782FB81001}" name="Column11716"/>
    <tableColumn id="11736" xr3:uid="{467F6FF3-4A4B-6F45-97C6-E493A9024DB0}" name="Column11717"/>
    <tableColumn id="11737" xr3:uid="{D1BCF874-BD70-584F-88C0-CD17F9CBBABB}" name="Column11718"/>
    <tableColumn id="11738" xr3:uid="{9B32498A-3A72-A545-8488-F3EFC02338A0}" name="Column11719"/>
    <tableColumn id="11739" xr3:uid="{B9B45F0A-9105-9049-A790-3C5E57375E60}" name="Column11720"/>
    <tableColumn id="11740" xr3:uid="{4E2E5AE4-369F-854B-BD00-423FB12D7CB5}" name="Column11721"/>
    <tableColumn id="11741" xr3:uid="{1D782A1B-2A5A-B047-87F5-099A2913D685}" name="Column11722"/>
    <tableColumn id="11742" xr3:uid="{AB65BAD1-3E7F-9F4F-9BE6-3C25100F3483}" name="Column11723"/>
    <tableColumn id="11743" xr3:uid="{D71C836B-65E2-1F40-A35E-C69BEF379E93}" name="Column11724"/>
    <tableColumn id="11744" xr3:uid="{CD9BEF1E-DE43-A14E-AEC6-74CA333D0CA2}" name="Column11725"/>
    <tableColumn id="11745" xr3:uid="{69DB916C-7AAE-504A-A353-FA02DD227A6F}" name="Column11726"/>
    <tableColumn id="11746" xr3:uid="{467013E7-6B8A-B149-9A68-291A56FE7C83}" name="Column11727"/>
    <tableColumn id="11747" xr3:uid="{A455D131-23BD-044F-BF7E-8FBB4A42EB73}" name="Column11728"/>
    <tableColumn id="11748" xr3:uid="{D314F109-7654-FB45-95B7-71E661791B91}" name="Column11729"/>
    <tableColumn id="11749" xr3:uid="{EADFBA97-EB38-9340-885C-B5376C82D43B}" name="Column11730"/>
    <tableColumn id="11750" xr3:uid="{2063F868-2959-494C-9CF2-DF7B288F12E3}" name="Column11731"/>
    <tableColumn id="11751" xr3:uid="{C36CC002-04DD-6D44-A38C-86EC8E81496A}" name="Column11732"/>
    <tableColumn id="11752" xr3:uid="{961418C4-2741-534E-8DFB-71EA7CBAFBF7}" name="Column11733"/>
    <tableColumn id="11753" xr3:uid="{D1F2F035-D843-6D4B-AAEC-361BE6906D79}" name="Column11734"/>
    <tableColumn id="11754" xr3:uid="{93727307-C410-C642-A8FF-6125DDA0DA6E}" name="Column11735"/>
    <tableColumn id="11755" xr3:uid="{EB1D7B5A-BABF-E94C-B3E3-7DB424325F67}" name="Column11736"/>
    <tableColumn id="11756" xr3:uid="{AD84572E-0367-B448-80AA-07CE3B2F2D64}" name="Column11737"/>
    <tableColumn id="11757" xr3:uid="{90D6DE91-1D6E-844C-9842-3862207A4E71}" name="Column11738"/>
    <tableColumn id="11758" xr3:uid="{A830A2F6-B328-0845-AF72-5F7709720080}" name="Column11739"/>
    <tableColumn id="11759" xr3:uid="{EC02DA76-E2D8-A64C-96F0-0CB560912209}" name="Column11740"/>
    <tableColumn id="11760" xr3:uid="{57C2F5A2-DF5D-1449-974B-A243AB19196D}" name="Column11741"/>
    <tableColumn id="11761" xr3:uid="{DA9D49CD-5126-0245-93CA-B39FFF062BE7}" name="Column11742"/>
    <tableColumn id="11762" xr3:uid="{11CB91AF-AF5E-1749-9160-ABA5CC7A852C}" name="Column11743"/>
    <tableColumn id="11763" xr3:uid="{62A6C6C9-43F5-3A42-961B-DACB7717B01B}" name="Column11744"/>
    <tableColumn id="11764" xr3:uid="{36F8325E-8880-9D4B-A2FE-A8C7870A3981}" name="Column11745"/>
    <tableColumn id="11765" xr3:uid="{4B774441-88F7-9245-B28C-306AE5712B2F}" name="Column11746"/>
    <tableColumn id="11766" xr3:uid="{DCC200CA-9E22-0344-A7CA-94430B818B57}" name="Column11747"/>
    <tableColumn id="11767" xr3:uid="{70E820D6-772D-CF42-9C28-57D9DF16E3B6}" name="Column11748"/>
    <tableColumn id="11768" xr3:uid="{59600176-22C9-2F4B-A05B-47CCD3DA7EDD}" name="Column11749"/>
    <tableColumn id="11769" xr3:uid="{81E902CF-59B1-1445-AD1C-4CF33FE731F5}" name="Column11750"/>
    <tableColumn id="11770" xr3:uid="{5F4CE362-ECFD-E44F-9867-CC13F57C1E7B}" name="Column11751"/>
    <tableColumn id="11771" xr3:uid="{B03AB4CF-830D-DA4C-8F04-07EC1C681296}" name="Column11752"/>
    <tableColumn id="11772" xr3:uid="{BC486A7E-33B3-094D-B230-DF24B6B3A6FA}" name="Column11753"/>
    <tableColumn id="11773" xr3:uid="{8FF840E1-99A7-5643-ABF5-FC601A1EF94F}" name="Column11754"/>
    <tableColumn id="11774" xr3:uid="{32E3CA71-D655-E44D-ABFF-CF2824758132}" name="Column11755"/>
    <tableColumn id="11775" xr3:uid="{2BAAEF46-F598-C145-A7CE-43051657CF6F}" name="Column11756"/>
    <tableColumn id="11776" xr3:uid="{F21B0944-C84F-A84A-BD2A-02976ADF7655}" name="Column11757"/>
    <tableColumn id="11777" xr3:uid="{6ABC2D7C-B6F3-4A4D-9A46-3E5189B839A9}" name="Column11758"/>
    <tableColumn id="11778" xr3:uid="{84BF592A-3C6F-0B48-A8FF-C76BA1E0EF12}" name="Column11759"/>
    <tableColumn id="11779" xr3:uid="{526CC1BB-D1F9-3C4A-B782-D3BD77BC12C7}" name="Column11760"/>
    <tableColumn id="11780" xr3:uid="{98ED943F-AF1C-E244-87CD-74FEC4342FB4}" name="Column11761"/>
    <tableColumn id="11781" xr3:uid="{D454F54D-931F-8E49-9DEE-3B12948410C5}" name="Column11762"/>
    <tableColumn id="11782" xr3:uid="{3A07EC9D-4D50-8D4C-AE70-A1093929AE26}" name="Column11763"/>
    <tableColumn id="11783" xr3:uid="{C9F2367E-BFFD-BC45-B98A-3DB8741D1565}" name="Column11764"/>
    <tableColumn id="11784" xr3:uid="{FD8E5AFD-4D1B-D548-862B-B5FF038A3991}" name="Column11765"/>
    <tableColumn id="11785" xr3:uid="{6BC5AF59-03BF-6D46-9FDA-8994F77AF224}" name="Column11766"/>
    <tableColumn id="11786" xr3:uid="{48795725-352E-934D-A87F-A610565AA3B6}" name="Column11767"/>
    <tableColumn id="11787" xr3:uid="{AE2D5EFE-5F22-B54C-AC97-15F9802F43BF}" name="Column11768"/>
    <tableColumn id="11788" xr3:uid="{7B64B32A-636C-AA46-8DCA-0F2657B48DBC}" name="Column11769"/>
    <tableColumn id="11789" xr3:uid="{256DA8B7-4DB7-BD42-B59A-563D2AABF041}" name="Column11770"/>
    <tableColumn id="11790" xr3:uid="{2832A996-60F3-DA45-8AA3-6707D3017E40}" name="Column11771"/>
    <tableColumn id="11791" xr3:uid="{5DC9237B-93A9-3C40-B2B0-54158BEDB415}" name="Column11772"/>
    <tableColumn id="11792" xr3:uid="{D19034DF-DF26-AF4E-A6A0-25008012F9C6}" name="Column11773"/>
    <tableColumn id="11793" xr3:uid="{7829FCBC-447F-E44B-840C-046610017327}" name="Column11774"/>
    <tableColumn id="11794" xr3:uid="{D1BF6B45-4B35-054D-88D7-3CA2D02EE588}" name="Column11775"/>
    <tableColumn id="11795" xr3:uid="{2A825716-DFF4-FA42-AD71-DAD438ED48F4}" name="Column11776"/>
    <tableColumn id="11796" xr3:uid="{FCFF342D-9D81-B548-B3CB-85A7896704FA}" name="Column11777"/>
    <tableColumn id="11797" xr3:uid="{492D41A6-FE67-394F-8B9E-4622F8403248}" name="Column11778"/>
    <tableColumn id="11798" xr3:uid="{11C7CD35-1DBC-3C49-9554-C04108EFE44F}" name="Column11779"/>
    <tableColumn id="11799" xr3:uid="{E3017552-7369-8745-B232-FF523EDA4D5A}" name="Column11780"/>
    <tableColumn id="11800" xr3:uid="{61BAB47C-91DD-0946-8CD7-5B24375BE1F5}" name="Column11781"/>
    <tableColumn id="11801" xr3:uid="{34AD461A-55FC-5446-9871-74EFAFFBEBCA}" name="Column11782"/>
    <tableColumn id="11802" xr3:uid="{1EDCD854-047D-0D40-9B37-25D4A1E4B6F0}" name="Column11783"/>
    <tableColumn id="11803" xr3:uid="{D10A9D76-6DFF-F44C-8740-251A3987B9F5}" name="Column11784"/>
    <tableColumn id="11804" xr3:uid="{B584F77B-E500-ED46-A260-0FA59FAACD1A}" name="Column11785"/>
    <tableColumn id="11805" xr3:uid="{B0DBA839-07EA-9640-9E81-71C36F8B4609}" name="Column11786"/>
    <tableColumn id="11806" xr3:uid="{0D56747D-6AC6-7246-BBE0-B050BE4A2AB5}" name="Column11787"/>
    <tableColumn id="11807" xr3:uid="{79FF39DC-F403-CC47-A143-25506437149E}" name="Column11788"/>
    <tableColumn id="11808" xr3:uid="{5095CC83-A38E-9445-8649-000E179DD1E9}" name="Column11789"/>
    <tableColumn id="11809" xr3:uid="{F5807D65-6EC3-2D41-9805-ED6B55FAA678}" name="Column11790"/>
    <tableColumn id="11810" xr3:uid="{200DD6B7-38D8-4D49-B942-DD6661770209}" name="Column11791"/>
    <tableColumn id="11811" xr3:uid="{1A958D36-54BA-8D4E-9216-6B730F29946B}" name="Column11792"/>
    <tableColumn id="11812" xr3:uid="{3A0B1B59-AB1F-384A-8D8D-170F0E6CE3AC}" name="Column11793"/>
    <tableColumn id="11813" xr3:uid="{0FFD6E25-4305-1348-AEF6-2C50C785FA4C}" name="Column11794"/>
    <tableColumn id="11814" xr3:uid="{6050245A-454B-8341-8E34-AD5D436899AE}" name="Column11795"/>
    <tableColumn id="11815" xr3:uid="{3FF22A4E-7454-D94B-93DC-2351B9A8AA09}" name="Column11796"/>
    <tableColumn id="11816" xr3:uid="{603653D6-B56F-D442-94EC-0A0A97AB0AB9}" name="Column11797"/>
    <tableColumn id="11817" xr3:uid="{FCDCC3DF-A15E-2D46-AB53-27FB6F3CF142}" name="Column11798"/>
    <tableColumn id="11818" xr3:uid="{9C2AB9C6-501D-6640-9732-B9EDAADD8B20}" name="Column11799"/>
    <tableColumn id="11819" xr3:uid="{F231F68C-D259-8D41-96BA-6DE455D1B0C0}" name="Column11800"/>
    <tableColumn id="11820" xr3:uid="{1B3FDFD2-314D-3146-AEAD-99C7A77881D8}" name="Column11801"/>
    <tableColumn id="11821" xr3:uid="{876DA80B-1027-EE41-8377-09621F7F015C}" name="Column11802"/>
    <tableColumn id="11822" xr3:uid="{A548AB4F-0C87-DD4B-AB56-7AE96E369696}" name="Column11803"/>
    <tableColumn id="11823" xr3:uid="{B81B73ED-2993-7142-B22E-E22098A9FF3D}" name="Column11804"/>
    <tableColumn id="11824" xr3:uid="{9611D76D-5F0B-294C-AD44-443FD84F62B0}" name="Column11805"/>
    <tableColumn id="11825" xr3:uid="{CF77282B-A391-D34E-9E54-656148C362C3}" name="Column11806"/>
    <tableColumn id="11826" xr3:uid="{C0159181-086A-8C47-8D1A-3F07874E4DEF}" name="Column11807"/>
    <tableColumn id="11827" xr3:uid="{8E13187A-1D4E-2D48-9D23-FB017598FD2F}" name="Column11808"/>
    <tableColumn id="11828" xr3:uid="{D787E959-41B0-AD4D-AC68-A2C3BE20B63D}" name="Column11809"/>
    <tableColumn id="11829" xr3:uid="{2BACC5AD-5CC8-804D-BE88-6F534C240DD2}" name="Column11810"/>
    <tableColumn id="11830" xr3:uid="{B0E6D89C-3461-3042-9FE3-144C5582C51C}" name="Column11811"/>
    <tableColumn id="11831" xr3:uid="{8571CD60-590F-B745-A2DC-82E0FD6F5234}" name="Column11812"/>
    <tableColumn id="11832" xr3:uid="{A8469E13-40AE-F54C-A8E4-039EC7C95515}" name="Column11813"/>
    <tableColumn id="11833" xr3:uid="{4878118F-89BE-184C-B0E9-813D89E46D1C}" name="Column11814"/>
    <tableColumn id="11834" xr3:uid="{6F74A5C9-A087-F649-B4CC-3951D44465B0}" name="Column11815"/>
    <tableColumn id="11835" xr3:uid="{AD380BE6-2CEC-4B4F-8D50-2BBB821851B7}" name="Column11816"/>
    <tableColumn id="11836" xr3:uid="{42327ACC-385B-6D4E-A633-187FB9366849}" name="Column11817"/>
    <tableColumn id="11837" xr3:uid="{96E3A797-D1D1-434F-926A-BA09A9E1BCF4}" name="Column11818"/>
    <tableColumn id="11838" xr3:uid="{6EA6780D-818F-1342-90B5-B7ED9DDA1AAB}" name="Column11819"/>
    <tableColumn id="11839" xr3:uid="{1266B0AF-1E00-EE4B-B1C3-CACB82F68EDB}" name="Column11820"/>
    <tableColumn id="11840" xr3:uid="{322BF8AD-B2FD-594E-A847-FF57B9C9D36E}" name="Column11821"/>
    <tableColumn id="11841" xr3:uid="{898B704C-F7AA-E545-B322-4915F35CEA53}" name="Column11822"/>
    <tableColumn id="11842" xr3:uid="{4903595E-27E5-3347-B1DF-1E23FA24DC68}" name="Column11823"/>
    <tableColumn id="11843" xr3:uid="{E1FFF6D9-D6E9-354E-87BE-5A24B1D1B582}" name="Column11824"/>
    <tableColumn id="11844" xr3:uid="{F4FC3D94-FE4D-304E-AE53-D89F9CF8238C}" name="Column11825"/>
    <tableColumn id="11845" xr3:uid="{AF91DF7E-7F04-3844-B26D-3851C9D4202C}" name="Column11826"/>
    <tableColumn id="11846" xr3:uid="{73DB1109-69D1-4E44-96B0-C9A28934DD90}" name="Column11827"/>
    <tableColumn id="11847" xr3:uid="{5EFCB2F5-A9D2-9440-80F1-999A088B4925}" name="Column11828"/>
    <tableColumn id="11848" xr3:uid="{6AB7E998-8260-7146-82E6-F5610EE0595D}" name="Column11829"/>
    <tableColumn id="11849" xr3:uid="{200625A1-75E9-7245-906F-71744E56C410}" name="Column11830"/>
    <tableColumn id="11850" xr3:uid="{4A6847F4-6AA8-8246-B321-660CC2246731}" name="Column11831"/>
    <tableColumn id="11851" xr3:uid="{F7C6B4EF-A9FD-6345-9F5A-28A7E02E7E6C}" name="Column11832"/>
    <tableColumn id="11852" xr3:uid="{B1FA14E0-BA20-D144-9C01-99CAA0222FCA}" name="Column11833"/>
    <tableColumn id="11853" xr3:uid="{97B9FC42-0E89-714F-993A-3484C738406A}" name="Column11834"/>
    <tableColumn id="11854" xr3:uid="{0D7A0DF5-7EDC-1E4B-B306-A642F09F3EBB}" name="Column11835"/>
    <tableColumn id="11855" xr3:uid="{53056DF9-B036-0B46-98B6-E9CCBE8905C9}" name="Column11836"/>
    <tableColumn id="11856" xr3:uid="{73BDBCEF-368F-5D4C-B5A3-AC378AE7160C}" name="Column11837"/>
    <tableColumn id="11857" xr3:uid="{7F23DBFD-D826-A84F-8D12-DBCFEE179E83}" name="Column11838"/>
    <tableColumn id="11858" xr3:uid="{5D0031AE-366E-A64F-8CA8-0AEC1FDBBFA9}" name="Column11839"/>
    <tableColumn id="11859" xr3:uid="{435A6C41-F72B-CE4A-8E23-CF48B674F3CC}" name="Column11840"/>
    <tableColumn id="11860" xr3:uid="{05A55E80-4070-014C-98A3-932C12787A9A}" name="Column11841"/>
    <tableColumn id="11861" xr3:uid="{DDCAB2D5-5BAB-984E-84EC-0F1F7BDAC1B1}" name="Column11842"/>
    <tableColumn id="11862" xr3:uid="{0FD807A6-30C8-9A49-BEC6-B2D1C0C3CE2A}" name="Column11843"/>
    <tableColumn id="11863" xr3:uid="{E7A10BC2-E2A5-524D-9D08-B83712EDE83F}" name="Column11844"/>
    <tableColumn id="11864" xr3:uid="{CA2B75D5-7442-8F41-BC3D-0424504C94EA}" name="Column11845"/>
    <tableColumn id="11865" xr3:uid="{4883BC84-E8CA-D046-95E4-E92DA650A2A6}" name="Column11846"/>
    <tableColumn id="11866" xr3:uid="{FBCA6681-4A74-B149-93C0-2E595183982F}" name="Column11847"/>
    <tableColumn id="11867" xr3:uid="{2EE9576F-98C2-384F-9A5E-54AC1F63405F}" name="Column11848"/>
    <tableColumn id="11868" xr3:uid="{6C666DF5-6307-1242-BEA3-C9105B10EC0C}" name="Column11849"/>
    <tableColumn id="11869" xr3:uid="{A3AB833B-8365-F142-AFDE-B56620B4E47F}" name="Column11850"/>
    <tableColumn id="11870" xr3:uid="{0F1D4783-B901-DD40-A360-A5429AF9209D}" name="Column11851"/>
    <tableColumn id="11871" xr3:uid="{22DD917F-D9AF-0344-B1BA-9F72F394168F}" name="Column11852"/>
    <tableColumn id="11872" xr3:uid="{AB772A1D-F99C-FA4E-82E0-E8DB61B9F353}" name="Column11853"/>
    <tableColumn id="11873" xr3:uid="{AB9DB8C8-281B-8D44-8DF3-0F1B371C9F84}" name="Column11854"/>
    <tableColumn id="11874" xr3:uid="{5ADE9D02-BA15-6942-BFC7-A8FEB5F714B7}" name="Column11855"/>
    <tableColumn id="11875" xr3:uid="{290150A9-58D2-7844-B0C4-8F991BFC770B}" name="Column11856"/>
    <tableColumn id="11876" xr3:uid="{F3B6B18C-D691-E848-A4A7-88653E76461D}" name="Column11857"/>
    <tableColumn id="11877" xr3:uid="{C4A06BC8-497E-BD4C-A477-E8248F2EBD44}" name="Column11858"/>
    <tableColumn id="11878" xr3:uid="{9194097D-925F-B344-89AB-702E1FAC9CBD}" name="Column11859"/>
    <tableColumn id="11879" xr3:uid="{2B2028D3-FAD2-1F45-BACE-38ACEB9986AC}" name="Column11860"/>
    <tableColumn id="11880" xr3:uid="{EEC8905A-DDD4-3C42-B1CF-B9043DEEAB63}" name="Column11861"/>
    <tableColumn id="11881" xr3:uid="{5A36EAD7-10FE-9445-B3FD-69C16C46406D}" name="Column11862"/>
    <tableColumn id="11882" xr3:uid="{9C8FB705-4B65-7C4D-BD5C-21438F81E594}" name="Column11863"/>
    <tableColumn id="11883" xr3:uid="{6DFDDA2C-C8E6-2744-BC89-E9CD085C64D7}" name="Column11864"/>
    <tableColumn id="11884" xr3:uid="{4143C7F0-5EFD-A24F-952C-028945F0B2B8}" name="Column11865"/>
    <tableColumn id="11885" xr3:uid="{CAA934A9-730E-1C43-9ABF-C522C60BE501}" name="Column11866"/>
    <tableColumn id="11886" xr3:uid="{EC33506B-DC48-DC4B-AA99-18C0C3D1680F}" name="Column11867"/>
    <tableColumn id="11887" xr3:uid="{54479D92-4209-394C-994A-15C96D89FEA5}" name="Column11868"/>
    <tableColumn id="11888" xr3:uid="{DE3CE750-4ADB-A34E-99ED-6D8385DD7CD2}" name="Column11869"/>
    <tableColumn id="11889" xr3:uid="{7044A23C-169C-3A41-9D2F-CBF337D44BF0}" name="Column11870"/>
    <tableColumn id="11890" xr3:uid="{B6EA05AE-84F1-D948-BE1B-09BEF0882E4E}" name="Column11871"/>
    <tableColumn id="11891" xr3:uid="{8659E6F4-839E-CC4C-B377-043ADA546413}" name="Column11872"/>
    <tableColumn id="11892" xr3:uid="{95DE35D3-2ACB-6A40-B003-67B218D1F7BD}" name="Column11873"/>
    <tableColumn id="11893" xr3:uid="{4B81B48E-186D-6745-A43C-AD4E5E9F5099}" name="Column11874"/>
    <tableColumn id="11894" xr3:uid="{8B5513C9-9BCC-584A-B559-1D4281689A3F}" name="Column11875"/>
    <tableColumn id="11895" xr3:uid="{54C87FDA-7967-E348-86D6-673DCE2BC853}" name="Column11876"/>
    <tableColumn id="11896" xr3:uid="{C7B6A3BD-449A-8F45-A47D-9A9FE1F3DEB7}" name="Column11877"/>
    <tableColumn id="11897" xr3:uid="{6EC2A28A-4420-5143-8ED5-8661A199B5D2}" name="Column11878"/>
    <tableColumn id="11898" xr3:uid="{1121314B-3621-5245-9A3D-9B2E66FB289A}" name="Column11879"/>
    <tableColumn id="11899" xr3:uid="{F586B524-7DAA-AC4E-8648-1C204F67579F}" name="Column11880"/>
    <tableColumn id="11900" xr3:uid="{BB095285-3C9A-6E43-8031-6477E42FA73C}" name="Column11881"/>
    <tableColumn id="11901" xr3:uid="{1E691962-7C14-B14C-8058-2CD474AD5FC3}" name="Column11882"/>
    <tableColumn id="11902" xr3:uid="{4E323A9F-1117-C44E-B97F-50A0021D6C18}" name="Column11883"/>
    <tableColumn id="11903" xr3:uid="{373CBD3B-AD85-0040-9F3E-E6AF57A6D8C3}" name="Column11884"/>
    <tableColumn id="11904" xr3:uid="{FE9F8A0A-BF9B-9742-A14A-66D997EF7B46}" name="Column11885"/>
    <tableColumn id="11905" xr3:uid="{34E5DFDF-F1F2-C741-9549-DBC601CC5DD9}" name="Column11886"/>
    <tableColumn id="11906" xr3:uid="{4F2D5B04-7292-7F4A-B579-B05BCFCE95B8}" name="Column11887"/>
    <tableColumn id="11907" xr3:uid="{BD6FDF84-622C-9141-80CB-944D359115C3}" name="Column11888"/>
    <tableColumn id="11908" xr3:uid="{94E0BEF3-AFFC-7F4E-B6D1-797A0F18014A}" name="Column11889"/>
    <tableColumn id="11909" xr3:uid="{1C0CE1CD-03A1-4D4D-8095-A8F7D2E6CE1A}" name="Column11890"/>
    <tableColumn id="11910" xr3:uid="{DFA3EB7E-7C28-564D-B774-5AAD34481BC7}" name="Column11891"/>
    <tableColumn id="11911" xr3:uid="{03AC8323-44EC-0B49-AB2E-325607B97FFC}" name="Column11892"/>
    <tableColumn id="11912" xr3:uid="{8D699AA7-82A0-D045-8A9B-A1BB78DC8B71}" name="Column11893"/>
    <tableColumn id="11913" xr3:uid="{37D4527C-B342-C849-B87D-2F1A531575BE}" name="Column11894"/>
    <tableColumn id="11914" xr3:uid="{8494C88C-89FD-A645-AF5F-1F5160BEBE32}" name="Column11895"/>
    <tableColumn id="11915" xr3:uid="{FED0AB4B-7428-9541-A9CC-3B5E22BA23C0}" name="Column11896"/>
    <tableColumn id="11916" xr3:uid="{9967729D-2C3E-614A-8D47-67382593F966}" name="Column11897"/>
    <tableColumn id="11917" xr3:uid="{6159F94B-875B-B84C-8DFE-06A95EDE5419}" name="Column11898"/>
    <tableColumn id="11918" xr3:uid="{1E06FCFA-ED85-9B4A-A2BA-497001ADD31B}" name="Column11899"/>
    <tableColumn id="11919" xr3:uid="{F979EF94-9174-0646-9F12-4B04149DB432}" name="Column11900"/>
    <tableColumn id="11920" xr3:uid="{9D358F12-5671-EA4F-A214-633E02CC9185}" name="Column11901"/>
    <tableColumn id="11921" xr3:uid="{58A7FE80-C420-FA48-B792-C986396665E7}" name="Column11902"/>
    <tableColumn id="11922" xr3:uid="{ED52BF9C-A7FF-7244-83E4-66A210BA6233}" name="Column11903"/>
    <tableColumn id="11923" xr3:uid="{A23CBB73-29DA-044E-8958-7C313FC59095}" name="Column11904"/>
    <tableColumn id="11924" xr3:uid="{C8189A81-6833-D34C-AC70-4DB2807515EF}" name="Column11905"/>
    <tableColumn id="11925" xr3:uid="{EC19BDD0-A050-654F-AD36-78F15AC2F748}" name="Column11906"/>
    <tableColumn id="11926" xr3:uid="{A3395C5E-8FCF-174E-B444-AC86E50B7FAD}" name="Column11907"/>
    <tableColumn id="11927" xr3:uid="{6B60BA94-D95D-1E41-A4F9-C297296041D8}" name="Column11908"/>
    <tableColumn id="11928" xr3:uid="{ABFF5B35-02EA-DE42-947C-FCA0DA6694E4}" name="Column11909"/>
    <tableColumn id="11929" xr3:uid="{9B67747B-33A1-A04A-9144-FBC50894A697}" name="Column11910"/>
    <tableColumn id="11930" xr3:uid="{E1407F53-69AE-BE40-BBC9-844BCD58C0BB}" name="Column11911"/>
    <tableColumn id="11931" xr3:uid="{2731ED4E-BB72-C643-88E5-934BD0434387}" name="Column11912"/>
    <tableColumn id="11932" xr3:uid="{4BC235BE-AD26-2C43-A1D2-D54CF5CCD4F7}" name="Column11913"/>
    <tableColumn id="11933" xr3:uid="{847CFFF1-BA48-314E-A4E6-E8DE7F03BB88}" name="Column11914"/>
    <tableColumn id="11934" xr3:uid="{1846EF50-54F4-9F4B-865B-47F303C1CA60}" name="Column11915"/>
    <tableColumn id="11935" xr3:uid="{0D02DEA4-ADC0-FC46-8E15-A40BEBE0F036}" name="Column11916"/>
    <tableColumn id="11936" xr3:uid="{43FF1A9C-4475-434B-8973-74E9291B704B}" name="Column11917"/>
    <tableColumn id="11937" xr3:uid="{2E469BA1-1CED-C340-AAC4-BFB4C84BEFF0}" name="Column11918"/>
    <tableColumn id="11938" xr3:uid="{06DCFB5F-D31C-4B4A-8998-5C271D2A9E62}" name="Column11919"/>
    <tableColumn id="11939" xr3:uid="{0E0787BA-9745-F545-A09A-72213E873517}" name="Column11920"/>
    <tableColumn id="11940" xr3:uid="{200411EB-B731-DA4E-A0A3-C5DB8D7C528C}" name="Column11921"/>
    <tableColumn id="11941" xr3:uid="{51394848-39EA-CA4E-A4DE-1E109629E4F3}" name="Column11922"/>
    <tableColumn id="11942" xr3:uid="{565337A2-7EFC-184D-8D7F-4C486DB2811F}" name="Column11923"/>
    <tableColumn id="11943" xr3:uid="{4832CD9D-AC05-BA4E-8618-50E974219DA1}" name="Column11924"/>
    <tableColumn id="11944" xr3:uid="{016ACEBC-68E2-7E44-B427-2D594133C779}" name="Column11925"/>
    <tableColumn id="11945" xr3:uid="{294C16CA-8AC5-9D48-9E64-184CB18FF3BC}" name="Column11926"/>
    <tableColumn id="11946" xr3:uid="{7A75357E-C6AB-7A4E-9D37-8E2FC0CEBA02}" name="Column11927"/>
    <tableColumn id="11947" xr3:uid="{402F20CA-8279-D948-AD4B-F856FF4D49E2}" name="Column11928"/>
    <tableColumn id="11948" xr3:uid="{47AA128B-B5DA-5443-B0E4-48A4DDD6A5A2}" name="Column11929"/>
    <tableColumn id="11949" xr3:uid="{D545850A-780D-3740-8687-B827778B14F3}" name="Column11930"/>
    <tableColumn id="11950" xr3:uid="{45003779-0CFF-E844-B907-80E229086495}" name="Column11931"/>
    <tableColumn id="11951" xr3:uid="{1405A05C-BBC5-A34B-A943-F0AB73C97AD6}" name="Column11932"/>
    <tableColumn id="11952" xr3:uid="{603420E7-349C-214E-8A56-D57B0BA76DDB}" name="Column11933"/>
    <tableColumn id="11953" xr3:uid="{69957DEF-F19E-6744-AE8A-E2C64F3A310B}" name="Column11934"/>
    <tableColumn id="11954" xr3:uid="{11D4F32A-96CD-F647-882E-9E4BC05995E1}" name="Column11935"/>
    <tableColumn id="11955" xr3:uid="{6D6A39F8-B8C6-8746-87A4-3CAAC57AA24B}" name="Column11936"/>
    <tableColumn id="11956" xr3:uid="{DE5B10E4-3D8F-924F-97E6-06F5B39B4536}" name="Column11937"/>
    <tableColumn id="11957" xr3:uid="{45BC292F-0276-FF49-8701-380A41FAE2DF}" name="Column11938"/>
    <tableColumn id="11958" xr3:uid="{6C3B95B8-5F2C-3841-BA45-68BABEAD0C0B}" name="Column11939"/>
    <tableColumn id="11959" xr3:uid="{7FF2FBE4-E37D-2749-B487-C48C229AF767}" name="Column11940"/>
    <tableColumn id="11960" xr3:uid="{7BB51AF9-0989-1043-B72D-1370A30F15A7}" name="Column11941"/>
    <tableColumn id="11961" xr3:uid="{1FA4E5CA-163E-5F41-9713-27FA6AC68D11}" name="Column11942"/>
    <tableColumn id="11962" xr3:uid="{E22066AB-D2B5-0B4A-99ED-D65767F91885}" name="Column11943"/>
    <tableColumn id="11963" xr3:uid="{D091B626-320F-BB48-B418-D8343D61A29B}" name="Column11944"/>
    <tableColumn id="11964" xr3:uid="{E50BD4B1-585E-AB4A-A63D-B967A90D4BD3}" name="Column11945"/>
    <tableColumn id="11965" xr3:uid="{55C581FC-2516-A645-B29C-1AECDF2E4BA8}" name="Column11946"/>
    <tableColumn id="11966" xr3:uid="{A62F0215-2DDA-5E48-BD31-1672CEFBDF92}" name="Column11947"/>
    <tableColumn id="11967" xr3:uid="{B7609A46-D5F9-EC4B-95C9-05C192F6D393}" name="Column11948"/>
    <tableColumn id="11968" xr3:uid="{A8C78E34-E888-BE45-8C99-409B42E43DB8}" name="Column11949"/>
    <tableColumn id="11969" xr3:uid="{1C11A2BC-4CDD-BE48-91A9-87A0B0DAA337}" name="Column11950"/>
    <tableColumn id="11970" xr3:uid="{2AE83A94-954A-6444-839D-57B795B401B3}" name="Column11951"/>
    <tableColumn id="11971" xr3:uid="{1634F4A5-52BD-A349-94B7-C490F8BA5A7F}" name="Column11952"/>
    <tableColumn id="11972" xr3:uid="{079295F9-1755-B74D-9E7F-FB46E5144F40}" name="Column11953"/>
    <tableColumn id="11973" xr3:uid="{0F63F8FC-D662-A944-A393-14CC828CE64E}" name="Column11954"/>
    <tableColumn id="11974" xr3:uid="{092A8C08-662C-6F4A-BAE3-863A81DF92F3}" name="Column11955"/>
    <tableColumn id="11975" xr3:uid="{AAA59750-CBAC-9141-96AA-8091BC3FF38B}" name="Column11956"/>
    <tableColumn id="11976" xr3:uid="{45AEC98B-EDAA-E64B-AD2D-A970BD7392F8}" name="Column11957"/>
    <tableColumn id="11977" xr3:uid="{F97CB356-EF04-9F43-88BD-AE4A37A8E701}" name="Column11958"/>
    <tableColumn id="11978" xr3:uid="{101CEDE1-4A03-5B49-9A4D-63D8AE19E642}" name="Column11959"/>
    <tableColumn id="11979" xr3:uid="{AFEE9F97-DC1B-0F4B-B2BA-16AEDAF63AD6}" name="Column11960"/>
    <tableColumn id="11980" xr3:uid="{CA351746-9B44-FD47-9014-438728DB2C5F}" name="Column11961"/>
    <tableColumn id="11981" xr3:uid="{5776EA20-FC9F-B448-A7A7-A02460E9F84F}" name="Column11962"/>
    <tableColumn id="11982" xr3:uid="{D1D4966A-7E73-1747-944F-D1E3783C69B0}" name="Column11963"/>
    <tableColumn id="11983" xr3:uid="{CE0BB932-2296-EF4F-9D20-2D68E4267EAF}" name="Column11964"/>
    <tableColumn id="11984" xr3:uid="{A6C08189-4C95-3A42-A379-85C682EF06E9}" name="Column11965"/>
    <tableColumn id="11985" xr3:uid="{8F7F79CD-3E70-334B-AB8D-63E0000CAC17}" name="Column11966"/>
    <tableColumn id="11986" xr3:uid="{116310F8-919E-4341-BA80-6CD79CDE45CE}" name="Column11967"/>
    <tableColumn id="11987" xr3:uid="{6A7DA405-C4A5-EE49-BE83-3F4A5C2C1D11}" name="Column11968"/>
    <tableColumn id="11988" xr3:uid="{43856CC9-4126-324D-8D14-7D7E1793E6DA}" name="Column11969"/>
    <tableColumn id="11989" xr3:uid="{40B58251-9FDB-B94D-9A7E-D9458BCDC399}" name="Column11970"/>
    <tableColumn id="11990" xr3:uid="{F8117A7E-750D-B246-BAD2-70A72EFEB6F7}" name="Column11971"/>
    <tableColumn id="11991" xr3:uid="{D68028C0-A18F-7646-95C1-3B73B8C4F2A5}" name="Column11972"/>
    <tableColumn id="11992" xr3:uid="{AF042D2A-2D96-7949-9448-8F51FDC78308}" name="Column11973"/>
    <tableColumn id="11993" xr3:uid="{8BB0DB6C-E2D5-E943-89ED-D2F0892137E5}" name="Column11974"/>
    <tableColumn id="11994" xr3:uid="{45759136-9279-7C44-98A9-68EE1B029F06}" name="Column11975"/>
    <tableColumn id="11995" xr3:uid="{EB41C375-2258-2048-A3EC-12DB54F2042E}" name="Column11976"/>
    <tableColumn id="11996" xr3:uid="{AD5013A2-F038-7546-AFE0-D10ABBCB8C71}" name="Column11977"/>
    <tableColumn id="11997" xr3:uid="{32F4BD20-1F5B-044D-9642-F820AB843A09}" name="Column11978"/>
    <tableColumn id="11998" xr3:uid="{CA2A5A02-DD73-4C47-9D0A-8A5E2BD9E770}" name="Column11979"/>
    <tableColumn id="11999" xr3:uid="{3A0BFF19-688C-8F4D-9995-E874E2E28778}" name="Column11980"/>
    <tableColumn id="12000" xr3:uid="{2A117A91-86A2-B04D-A55A-B9D22BE7538D}" name="Column11981"/>
    <tableColumn id="12001" xr3:uid="{EE0A143E-B363-E940-997F-ED2C02D68CFD}" name="Column11982"/>
    <tableColumn id="12002" xr3:uid="{4E4FA55B-87B5-D94A-9FEB-586ED1882F16}" name="Column11983"/>
    <tableColumn id="12003" xr3:uid="{637B15D4-87BC-F24A-B209-2179D627B9F0}" name="Column11984"/>
    <tableColumn id="12004" xr3:uid="{7382D1D1-E1D8-0E4D-83BD-79C650285D59}" name="Column11985"/>
    <tableColumn id="12005" xr3:uid="{8989FB4C-A6BB-8645-9B3C-C3902AB042BC}" name="Column11986"/>
    <tableColumn id="12006" xr3:uid="{2E231A84-8EB1-6549-A965-8BEACB29625D}" name="Column11987"/>
    <tableColumn id="12007" xr3:uid="{FC17212B-9DE1-AD4D-B272-A0ADFA6959E5}" name="Column11988"/>
    <tableColumn id="12008" xr3:uid="{3AEB88DA-AE55-074D-B79A-FAA0DA54AAB0}" name="Column11989"/>
    <tableColumn id="12009" xr3:uid="{1DFF8E81-BEA2-B64E-87F4-F21E89AB7925}" name="Column11990"/>
    <tableColumn id="12010" xr3:uid="{E3FA039F-366B-AE41-AA5A-EA12368F037D}" name="Column11991"/>
    <tableColumn id="12011" xr3:uid="{4E1B409E-5182-E84A-B714-090C7E3B7425}" name="Column11992"/>
    <tableColumn id="12012" xr3:uid="{7A0B8382-290E-7F45-8887-B1584C904FC0}" name="Column11993"/>
    <tableColumn id="12013" xr3:uid="{6D1A94C6-1714-F643-9441-76E1D1741C32}" name="Column11994"/>
    <tableColumn id="12014" xr3:uid="{BC54D11B-368A-9C40-927F-1331D3EBD958}" name="Column11995"/>
    <tableColumn id="12015" xr3:uid="{81710183-BE30-454D-9B3D-9E3CA2F46810}" name="Column11996"/>
    <tableColumn id="12016" xr3:uid="{671488EE-D419-AC40-8D1B-75C7E6419EFE}" name="Column11997"/>
    <tableColumn id="12017" xr3:uid="{EC1F81D9-E4D1-4C4F-8E11-2D5905DA1716}" name="Column11998"/>
    <tableColumn id="12018" xr3:uid="{9F989B00-048C-3E45-848F-C17D0B2886A7}" name="Column11999"/>
    <tableColumn id="12019" xr3:uid="{894A4038-48B6-9045-96BE-8C9174EDDFDE}" name="Column12000"/>
    <tableColumn id="12020" xr3:uid="{5736960C-D0C7-C94F-91E4-FA5FC7A1DE33}" name="Column12001"/>
    <tableColumn id="12021" xr3:uid="{CEBAB42B-F03D-D14E-89C7-90FCBA72A4B2}" name="Column12002"/>
    <tableColumn id="12022" xr3:uid="{0D3AABC2-BA0D-6D4A-B14F-5D1FB75D381C}" name="Column12003"/>
    <tableColumn id="12023" xr3:uid="{A5BC705B-967F-AD43-BDCE-91A76D477F3A}" name="Column12004"/>
    <tableColumn id="12024" xr3:uid="{7DB21CB4-49DE-F645-BC41-9E28C40E05EF}" name="Column12005"/>
    <tableColumn id="12025" xr3:uid="{5ED0BB81-96CF-7346-9ACB-E69637B7C940}" name="Column12006"/>
    <tableColumn id="12026" xr3:uid="{81B94D73-41D3-724C-91B1-73A7603DB5A0}" name="Column12007"/>
    <tableColumn id="12027" xr3:uid="{6F94E23D-8D39-664F-80D4-4D605FB697A4}" name="Column12008"/>
    <tableColumn id="12028" xr3:uid="{1887E3C4-3471-8B44-899C-DF988CCC5ED8}" name="Column12009"/>
    <tableColumn id="12029" xr3:uid="{11D2CF40-2CBE-E545-AB07-0C65557E63A6}" name="Column12010"/>
    <tableColumn id="12030" xr3:uid="{042A3D17-9A2C-4E4E-9EB2-F1F2486114B6}" name="Column12011"/>
    <tableColumn id="12031" xr3:uid="{66EF9974-133E-CA42-AD3A-43207C78510C}" name="Column12012"/>
    <tableColumn id="12032" xr3:uid="{C7F86354-0733-8249-A43A-32CCFC7DDE2B}" name="Column12013"/>
    <tableColumn id="12033" xr3:uid="{3F7DA98E-D833-C14B-89C9-8F8105461EBB}" name="Column12014"/>
    <tableColumn id="12034" xr3:uid="{774C889D-9571-394C-B95D-116F084BE130}" name="Column12015"/>
    <tableColumn id="12035" xr3:uid="{72917DE2-514B-DD4A-BB3D-6DD7DDC3A9A6}" name="Column12016"/>
    <tableColumn id="12036" xr3:uid="{6EE4E720-ADBA-464C-9D13-E79C907C98AF}" name="Column12017"/>
    <tableColumn id="12037" xr3:uid="{754094DE-E181-444B-AB6F-CD990EA4F8A5}" name="Column12018"/>
    <tableColumn id="12038" xr3:uid="{0FAF3EA9-EB3E-AF49-8404-618F994B2A1E}" name="Column12019"/>
    <tableColumn id="12039" xr3:uid="{83C846EB-DD3C-454B-AA4B-7BA606A0005E}" name="Column12020"/>
    <tableColumn id="12040" xr3:uid="{C348C9E2-F3D5-014F-BEF6-9D9FC43A93F7}" name="Column12021"/>
    <tableColumn id="12041" xr3:uid="{744FA41D-63C1-8A49-B9EF-B5C4E69662CE}" name="Column12022"/>
    <tableColumn id="12042" xr3:uid="{892E0DCD-1679-F14E-BF7E-999B4F885D20}" name="Column12023"/>
    <tableColumn id="12043" xr3:uid="{D5EB1991-6EE0-0043-89A0-4F2C5E0F17EF}" name="Column12024"/>
    <tableColumn id="12044" xr3:uid="{28187616-4A82-1147-8C89-72FBD381C56B}" name="Column12025"/>
    <tableColumn id="12045" xr3:uid="{DBD16C30-FB32-6241-98CF-8A1F8EDE7D31}" name="Column12026"/>
    <tableColumn id="12046" xr3:uid="{4AA08F9A-44A4-5C4B-B64C-14070DBDFCA8}" name="Column12027"/>
    <tableColumn id="12047" xr3:uid="{0F4AB148-0884-0D4C-B521-79AE1E0005A0}" name="Column12028"/>
    <tableColumn id="12048" xr3:uid="{989FFA46-485D-9F43-BE2C-CFF13286F82A}" name="Column12029"/>
    <tableColumn id="12049" xr3:uid="{49CD55FB-C8F8-1A43-A11A-737B35D777EB}" name="Column12030"/>
    <tableColumn id="12050" xr3:uid="{9461CA8D-5467-F141-9E7F-8AD6E1427255}" name="Column12031"/>
    <tableColumn id="12051" xr3:uid="{0F7E76A5-6701-C841-8113-02749D4FBA52}" name="Column12032"/>
    <tableColumn id="12052" xr3:uid="{F7240B53-4495-A542-BD89-D1698A669FD9}" name="Column12033"/>
    <tableColumn id="12053" xr3:uid="{708DF4C6-E26A-CC46-9C4E-C6A694DAE5E1}" name="Column12034"/>
    <tableColumn id="12054" xr3:uid="{AB9FE656-9457-A94F-AEBA-19B98F96066A}" name="Column12035"/>
    <tableColumn id="12055" xr3:uid="{CCF43B91-CC77-EA4C-AE4D-AAF6AF5FD616}" name="Column12036"/>
    <tableColumn id="12056" xr3:uid="{A03DB7D3-7D44-2B4D-92FE-68181BEB6B46}" name="Column12037"/>
    <tableColumn id="12057" xr3:uid="{18877C70-F297-A346-AB4D-C5540476819C}" name="Column12038"/>
    <tableColumn id="12058" xr3:uid="{8687BD82-490D-BF4E-859A-A6F31EBAF09B}" name="Column12039"/>
    <tableColumn id="12059" xr3:uid="{C555AB44-A1E1-FD47-90C1-896A7B9B708B}" name="Column12040"/>
    <tableColumn id="12060" xr3:uid="{CBB9CD9B-DA38-9048-A1F1-AD5B51897F5D}" name="Column12041"/>
    <tableColumn id="12061" xr3:uid="{B27815C3-76F2-B84A-A876-9A8642F7A303}" name="Column12042"/>
    <tableColumn id="12062" xr3:uid="{43CBAFE4-FCCC-D940-80D7-670C14D7FF9A}" name="Column12043"/>
    <tableColumn id="12063" xr3:uid="{F25106BD-37B9-6745-B3F1-070247F4FC5A}" name="Column12044"/>
    <tableColumn id="12064" xr3:uid="{58C823FA-4989-1849-9964-CEA390AD2C72}" name="Column12045"/>
    <tableColumn id="12065" xr3:uid="{06D046D0-D223-0C4F-8C3A-970CCDC0B859}" name="Column12046"/>
    <tableColumn id="12066" xr3:uid="{05024415-EE34-514C-B494-E5F6AA601C43}" name="Column12047"/>
    <tableColumn id="12067" xr3:uid="{A8994FE3-50AE-BB44-A1FC-6724E998D72B}" name="Column12048"/>
    <tableColumn id="12068" xr3:uid="{67FB644F-FC02-7A4A-9F72-C6C0EDF1849C}" name="Column12049"/>
    <tableColumn id="12069" xr3:uid="{AB3825AA-7C3C-5A42-91A7-CFE35CFCCB4B}" name="Column12050"/>
    <tableColumn id="12070" xr3:uid="{D90931FC-604B-D040-86FD-24C5355E592B}" name="Column12051"/>
    <tableColumn id="12071" xr3:uid="{43A52E83-1C0A-AF47-85AA-4F5C43208576}" name="Column12052"/>
    <tableColumn id="12072" xr3:uid="{F53705CA-211D-AF4F-AE44-5A6D27A8EA77}" name="Column12053"/>
    <tableColumn id="12073" xr3:uid="{D718DEC2-979E-AB40-8522-6EBE3900117D}" name="Column12054"/>
    <tableColumn id="12074" xr3:uid="{88EE2B68-63F9-914B-8A58-C58240845192}" name="Column12055"/>
    <tableColumn id="12075" xr3:uid="{A93DBFB3-02F5-AA49-BF69-3A72FAAE3544}" name="Column12056"/>
    <tableColumn id="12076" xr3:uid="{CAB7783F-F2DF-0344-8755-CF591CD3D790}" name="Column12057"/>
    <tableColumn id="12077" xr3:uid="{58A1F15D-A5DB-9044-A274-E58387F09169}" name="Column12058"/>
    <tableColumn id="12078" xr3:uid="{C689C342-68B3-6D4F-8AFA-B45F6178321D}" name="Column12059"/>
    <tableColumn id="12079" xr3:uid="{F5A3DCDF-38BC-F74F-A0CB-40561A4F7D51}" name="Column12060"/>
    <tableColumn id="12080" xr3:uid="{E72A2CC8-175A-EE4F-8D97-A0C1BEA000D3}" name="Column12061"/>
    <tableColumn id="12081" xr3:uid="{5FF2BE64-BC7E-584C-A955-033BB13C7002}" name="Column12062"/>
    <tableColumn id="12082" xr3:uid="{1303ED05-27AC-5449-A8A7-F7B0F124EA53}" name="Column12063"/>
    <tableColumn id="12083" xr3:uid="{B211FF50-757E-9A4F-A315-D6B61EF44E51}" name="Column12064"/>
    <tableColumn id="12084" xr3:uid="{A14C2584-B589-A543-B8ED-154FA6D0DF4D}" name="Column12065"/>
    <tableColumn id="12085" xr3:uid="{BEBDE242-84AA-CC44-BC74-D16A6A128450}" name="Column12066"/>
    <tableColumn id="12086" xr3:uid="{B9AC14F5-C418-3449-BF5A-D7E0F41BF77F}" name="Column12067"/>
    <tableColumn id="12087" xr3:uid="{AC1C2C87-B42D-064B-9EB4-9613547FE97B}" name="Column12068"/>
    <tableColumn id="12088" xr3:uid="{D98E11E8-F934-D547-8DB7-5EFCEA366C1A}" name="Column12069"/>
    <tableColumn id="12089" xr3:uid="{715E4602-EDF6-2549-A4C1-493E85B9E8C3}" name="Column12070"/>
    <tableColumn id="12090" xr3:uid="{4463EDB4-24AB-3F4A-8BAA-569E78352DF5}" name="Column12071"/>
    <tableColumn id="12091" xr3:uid="{310EFA5D-FED1-CD4F-8719-F795DFB22D80}" name="Column12072"/>
    <tableColumn id="12092" xr3:uid="{8180A1BF-9736-4746-A5F5-952953B91D97}" name="Column12073"/>
    <tableColumn id="12093" xr3:uid="{5090C3D0-A1B4-CA4E-BD0B-FA8AE2A7E4CF}" name="Column12074"/>
    <tableColumn id="12094" xr3:uid="{7E89F1F9-C8F2-814C-AADE-DFDDA88B0E83}" name="Column12075"/>
    <tableColumn id="12095" xr3:uid="{86D3DD47-11F0-0A45-87F9-444EB7958CB7}" name="Column12076"/>
    <tableColumn id="12096" xr3:uid="{B3510242-A9F5-394E-9335-638F912FE3DB}" name="Column12077"/>
    <tableColumn id="12097" xr3:uid="{3598EF79-1E60-D646-9942-2E45E14A8810}" name="Column12078"/>
    <tableColumn id="12098" xr3:uid="{2ACD36F0-E8DF-334D-A68C-21735430E239}" name="Column12079"/>
    <tableColumn id="12099" xr3:uid="{6B718572-B3E9-C848-BAE3-879C3C0394D2}" name="Column12080"/>
    <tableColumn id="12100" xr3:uid="{6283833E-5604-5C4B-BA48-0DE44DCDBBE5}" name="Column12081"/>
    <tableColumn id="12101" xr3:uid="{845EA863-7AA2-FD4C-B79A-4EAE0FA849A7}" name="Column12082"/>
    <tableColumn id="12102" xr3:uid="{E723105B-15CE-FF4D-BB12-F22FE00C63CA}" name="Column12083"/>
    <tableColumn id="12103" xr3:uid="{1877D364-56F7-7E4B-9A54-BF72F9227684}" name="Column12084"/>
    <tableColumn id="12104" xr3:uid="{D1C854CB-F195-B045-9894-6165B6BCC66E}" name="Column12085"/>
    <tableColumn id="12105" xr3:uid="{966B2AE1-D204-2A4F-8EE6-8933A80C797F}" name="Column12086"/>
    <tableColumn id="12106" xr3:uid="{48DC7EB3-75CF-0345-AF2F-9F35C3164116}" name="Column12087"/>
    <tableColumn id="12107" xr3:uid="{B5B81D25-402E-764B-88F6-DCDB2EE56DE7}" name="Column12088"/>
    <tableColumn id="12108" xr3:uid="{46A27365-302D-5743-A355-A77F1DE72D20}" name="Column12089"/>
    <tableColumn id="12109" xr3:uid="{B9587FE5-D400-E540-89EF-BF4998715598}" name="Column12090"/>
    <tableColumn id="12110" xr3:uid="{A69B92B3-3557-7849-A9A7-85ACF1A4636F}" name="Column12091"/>
    <tableColumn id="12111" xr3:uid="{1F20C859-C3F4-494C-B143-37A51BE5B830}" name="Column12092"/>
    <tableColumn id="12112" xr3:uid="{047A7173-B8C3-6E4E-A86E-E0840CE7C3C1}" name="Column12093"/>
    <tableColumn id="12113" xr3:uid="{649427C4-746B-A74F-B231-BC99A0B97AD6}" name="Column12094"/>
    <tableColumn id="12114" xr3:uid="{27B2D5AA-D682-6E44-942E-33322DC7DF52}" name="Column12095"/>
    <tableColumn id="12115" xr3:uid="{7C9444E0-BD28-D745-AF6A-6C862BAB8A11}" name="Column12096"/>
    <tableColumn id="12116" xr3:uid="{CC8B179B-A5CD-8545-B007-377D9B61A306}" name="Column12097"/>
    <tableColumn id="12117" xr3:uid="{D4279EFB-4813-7A41-9D71-6677F57165A8}" name="Column12098"/>
    <tableColumn id="12118" xr3:uid="{3F7F22C1-FC8D-CA4D-A2AC-11D9F67D9D45}" name="Column12099"/>
    <tableColumn id="12119" xr3:uid="{6C1AABB3-AF0B-0D46-9ABF-0E7B104AD840}" name="Column12100"/>
    <tableColumn id="12120" xr3:uid="{4CE4849E-84B6-9A41-A8F7-E22749E1FF42}" name="Column12101"/>
    <tableColumn id="12121" xr3:uid="{8A024577-7730-B143-850D-1E93F959E80A}" name="Column12102"/>
    <tableColumn id="12122" xr3:uid="{92339ABD-05D2-9B4F-A7E7-11097C8F31AE}" name="Column12103"/>
    <tableColumn id="12123" xr3:uid="{69A55096-3C10-8945-89D8-41A3F4249720}" name="Column12104"/>
    <tableColumn id="12124" xr3:uid="{DB27C6DE-BD08-DE46-9C27-FF9181E6BC6D}" name="Column12105"/>
    <tableColumn id="12125" xr3:uid="{32F293C8-905F-8344-B9E3-C7682D280667}" name="Column12106"/>
    <tableColumn id="12126" xr3:uid="{7E94B42F-AAA8-3B44-B83A-55E05DFE8CBB}" name="Column12107"/>
    <tableColumn id="12127" xr3:uid="{DFA59A58-9CC0-964C-9072-C8448279F199}" name="Column12108"/>
    <tableColumn id="12128" xr3:uid="{62C4A3FB-D703-AC46-BD7D-F7C990A520CC}" name="Column12109"/>
    <tableColumn id="12129" xr3:uid="{535B908B-DD3D-B846-BF1B-61BC0154247D}" name="Column12110"/>
    <tableColumn id="12130" xr3:uid="{393A577C-306A-C846-94FC-4FBE91C339EF}" name="Column12111"/>
    <tableColumn id="12131" xr3:uid="{05A7EE30-7975-E54F-8C09-A8E70BEB33F6}" name="Column12112"/>
    <tableColumn id="12132" xr3:uid="{D88FD10F-6D63-714A-8B9A-7CD02134B1CF}" name="Column12113"/>
    <tableColumn id="12133" xr3:uid="{848A6965-5A95-684A-B109-4DD4FCA7512F}" name="Column12114"/>
    <tableColumn id="12134" xr3:uid="{B763DE7A-2053-1746-B3F6-CDE6FA0AB9D7}" name="Column12115"/>
    <tableColumn id="12135" xr3:uid="{8B407292-671D-CF44-B71C-385EF330A613}" name="Column12116"/>
    <tableColumn id="12136" xr3:uid="{BC6664EA-98F3-914A-8F58-D397A3A32C86}" name="Column12117"/>
    <tableColumn id="12137" xr3:uid="{93BB59EF-0919-6243-839B-E2C7B64F4C7C}" name="Column12118"/>
    <tableColumn id="12138" xr3:uid="{474855D9-24B9-AE48-A619-8417D3B2F0FB}" name="Column12119"/>
    <tableColumn id="12139" xr3:uid="{47B95A68-DD24-F548-B23A-1CDCD183B101}" name="Column12120"/>
    <tableColumn id="12140" xr3:uid="{1B2EF60B-5C64-CF48-A443-AE2E693C670D}" name="Column12121"/>
    <tableColumn id="12141" xr3:uid="{EA9323D6-99D7-2649-82AC-630AD5712867}" name="Column12122"/>
    <tableColumn id="12142" xr3:uid="{2EFBEE9B-B6F0-494C-BD8A-B0D2412A8D3E}" name="Column12123"/>
    <tableColumn id="12143" xr3:uid="{85601495-B958-594F-B5AA-E540412296E3}" name="Column12124"/>
    <tableColumn id="12144" xr3:uid="{600462FB-A355-B64B-95E2-24CB887F728E}" name="Column12125"/>
    <tableColumn id="12145" xr3:uid="{7BBBA05C-5DE6-744F-AA9C-1A0BBE930E0D}" name="Column12126"/>
    <tableColumn id="12146" xr3:uid="{8911BB89-6EB6-7242-B029-F7775EC25FEE}" name="Column12127"/>
    <tableColumn id="12147" xr3:uid="{CBCE8C9F-7CB0-3D42-9266-E074B5C906DC}" name="Column12128"/>
    <tableColumn id="12148" xr3:uid="{9DABC2E2-C0D2-5D46-8708-8ED2739FB03C}" name="Column12129"/>
    <tableColumn id="12149" xr3:uid="{B21D80A3-2988-1849-88F9-391F46ECF618}" name="Column12130"/>
    <tableColumn id="12150" xr3:uid="{AF7D25F1-EC99-3548-BE45-956C04BF05E2}" name="Column12131"/>
    <tableColumn id="12151" xr3:uid="{07BB5F21-17ED-8A4E-8DDD-0D569290D53B}" name="Column12132"/>
    <tableColumn id="12152" xr3:uid="{F2DAADEB-9E75-C041-AB5C-815ECE735A2B}" name="Column12133"/>
    <tableColumn id="12153" xr3:uid="{29BBD01B-F48B-FE4D-B1AA-9D032AE856BE}" name="Column12134"/>
    <tableColumn id="12154" xr3:uid="{59F454A5-F7B4-CA4E-BDBB-C5378506AC86}" name="Column12135"/>
    <tableColumn id="12155" xr3:uid="{A0F9039A-EA5D-764E-84AE-8ECAFD3DC07B}" name="Column12136"/>
    <tableColumn id="12156" xr3:uid="{550E2CE9-7BEF-E54C-9058-BC3AE92806B7}" name="Column12137"/>
    <tableColumn id="12157" xr3:uid="{92B8150A-8D05-DD46-A571-394BAAABBB79}" name="Column12138"/>
    <tableColumn id="12158" xr3:uid="{1D85EBCF-59C7-FD48-A439-85CB7E784F65}" name="Column12139"/>
    <tableColumn id="12159" xr3:uid="{406630C5-2CBC-8D45-9DF8-830565BC4710}" name="Column12140"/>
    <tableColumn id="12160" xr3:uid="{108F7275-2552-FB45-B8EC-B15B01710701}" name="Column12141"/>
    <tableColumn id="12161" xr3:uid="{1BF6CFD5-D971-9F48-9097-977E8F836C6F}" name="Column12142"/>
    <tableColumn id="12162" xr3:uid="{3BDF6D34-473B-CB4D-959A-4013F635946F}" name="Column12143"/>
    <tableColumn id="12163" xr3:uid="{6F3AF746-9E05-EE49-B51A-17408BD474D1}" name="Column12144"/>
    <tableColumn id="12164" xr3:uid="{D721B23C-1E2C-0245-AC05-4FA1382EDBFD}" name="Column12145"/>
    <tableColumn id="12165" xr3:uid="{F3FDB4EF-F641-BE4D-AA66-C0ADAB179421}" name="Column12146"/>
    <tableColumn id="12166" xr3:uid="{38315676-0A84-5F4F-96D8-6C8CF920A270}" name="Column12147"/>
    <tableColumn id="12167" xr3:uid="{12D1D33C-921B-5240-99B3-4A7A458D1D48}" name="Column12148"/>
    <tableColumn id="12168" xr3:uid="{AE7988C2-AD5C-7F4B-942E-4F75BA8D670B}" name="Column12149"/>
    <tableColumn id="12169" xr3:uid="{D238083A-8B93-1B43-837B-37FA01E1FD56}" name="Column12150"/>
    <tableColumn id="12170" xr3:uid="{6D0B2F4B-2E26-2549-B9F3-E463282C963E}" name="Column12151"/>
    <tableColumn id="12171" xr3:uid="{CDBE5A53-B4EC-A845-B593-D0F8DE113758}" name="Column12152"/>
    <tableColumn id="12172" xr3:uid="{63818CC3-70FF-1644-B74A-B8BB839A59FC}" name="Column12153"/>
    <tableColumn id="12173" xr3:uid="{CB8B1DBB-183D-9843-8AF7-B0B9A70CB56B}" name="Column12154"/>
    <tableColumn id="12174" xr3:uid="{FFC1096A-A479-5E42-915F-8AB48CC2C3B2}" name="Column12155"/>
    <tableColumn id="12175" xr3:uid="{453C141D-24D1-2B4B-88DC-0032FB806575}" name="Column12156"/>
    <tableColumn id="12176" xr3:uid="{0E64D15D-3738-7D4F-91EB-AE77668EBCF8}" name="Column12157"/>
    <tableColumn id="12177" xr3:uid="{AAF454E2-EE57-284A-A199-342338FA99A4}" name="Column12158"/>
    <tableColumn id="12178" xr3:uid="{F3B23A83-E36E-0D45-9B80-E2FC70F9B35B}" name="Column12159"/>
    <tableColumn id="12179" xr3:uid="{25F9F914-BEDA-4140-B20D-1D19E721FC17}" name="Column12160"/>
    <tableColumn id="12180" xr3:uid="{C6D8BDD7-1E16-414F-A87F-99B030D02DA8}" name="Column12161"/>
    <tableColumn id="12181" xr3:uid="{3773BE93-329B-6D47-8814-7E780A9EB4E9}" name="Column12162"/>
    <tableColumn id="12182" xr3:uid="{05835A91-D41D-764B-A083-3D8DA5BD9EAB}" name="Column12163"/>
    <tableColumn id="12183" xr3:uid="{9E7D00D3-F9A7-1B45-841D-8FE4A60C1907}" name="Column12164"/>
    <tableColumn id="12184" xr3:uid="{094EFBA7-13D3-AC48-ADDA-5728E7D42747}" name="Column12165"/>
    <tableColumn id="12185" xr3:uid="{20C0F36E-4598-294C-88D0-C51C20D2C92D}" name="Column12166"/>
    <tableColumn id="12186" xr3:uid="{2F33C4B3-D475-324F-8E2C-21587AED7655}" name="Column12167"/>
    <tableColumn id="12187" xr3:uid="{3FBAA597-466F-AA4A-9592-42FB755FCFC8}" name="Column12168"/>
    <tableColumn id="12188" xr3:uid="{B90242A7-E4AD-7B4C-9B13-08B0DDEEEDC3}" name="Column12169"/>
    <tableColumn id="12189" xr3:uid="{098F4516-63A4-E842-9354-D0541FF922AD}" name="Column12170"/>
    <tableColumn id="12190" xr3:uid="{DC01D7C5-7FF0-714A-82FA-FD93203B1B37}" name="Column12171"/>
    <tableColumn id="12191" xr3:uid="{4A56D378-DA62-8445-8125-9F3530FB3714}" name="Column12172"/>
    <tableColumn id="12192" xr3:uid="{FCBED4C0-9A68-8449-AB97-9900D730D184}" name="Column12173"/>
    <tableColumn id="12193" xr3:uid="{BE73524A-F46B-C547-ABA6-0356D1741D32}" name="Column12174"/>
    <tableColumn id="12194" xr3:uid="{BD7F950F-0030-9244-89BE-B1C4D5CBE087}" name="Column12175"/>
    <tableColumn id="12195" xr3:uid="{BCF1D1C1-D71F-134E-A1EA-5975092B75A7}" name="Column12176"/>
    <tableColumn id="12196" xr3:uid="{DF7D742B-08F0-DD47-8EFD-BD01BE9C15CA}" name="Column12177"/>
    <tableColumn id="12197" xr3:uid="{7F3F580D-80B7-7048-8115-133BF3DDB97B}" name="Column12178"/>
    <tableColumn id="12198" xr3:uid="{67C3C881-927C-3C46-9B39-1FF1419EF4D3}" name="Column12179"/>
    <tableColumn id="12199" xr3:uid="{3B6E5CB7-DCBD-FC45-BB0D-429AB39D1A00}" name="Column12180"/>
    <tableColumn id="12200" xr3:uid="{96514D17-3F2A-A345-8965-C055FADAB270}" name="Column12181"/>
    <tableColumn id="12201" xr3:uid="{81E84316-1F2C-8F48-B452-807D3273FEA0}" name="Column12182"/>
    <tableColumn id="12202" xr3:uid="{CF58A79F-171A-2D42-A2FD-319C66D9ADED}" name="Column12183"/>
    <tableColumn id="12203" xr3:uid="{40466A4D-6F6F-6A4A-BF4E-65CAF71925BF}" name="Column12184"/>
    <tableColumn id="12204" xr3:uid="{7F34F259-DB11-4646-8FFA-03ADFCF35116}" name="Column12185"/>
    <tableColumn id="12205" xr3:uid="{56AFEFD1-A993-7C4E-B089-1B67906D4A39}" name="Column12186"/>
    <tableColumn id="12206" xr3:uid="{EF1474C6-4390-0948-9830-799B8C53CE14}" name="Column12187"/>
    <tableColumn id="12207" xr3:uid="{706E6F0E-489D-3F45-A622-685D3349E305}" name="Column12188"/>
    <tableColumn id="12208" xr3:uid="{0A319719-ED52-9D40-B32D-18B915D6E3CC}" name="Column12189"/>
    <tableColumn id="12209" xr3:uid="{F4E20C59-392F-C741-B0A5-93247CB2F862}" name="Column12190"/>
    <tableColumn id="12210" xr3:uid="{447A5C58-0875-D249-9FCD-3566D7CCEE0C}" name="Column12191"/>
    <tableColumn id="12211" xr3:uid="{44DD4BAA-F0A1-C643-813C-B88735B6BB9F}" name="Column12192"/>
    <tableColumn id="12212" xr3:uid="{22D1608E-C044-F546-BC93-3E1CBA5BD47D}" name="Column12193"/>
    <tableColumn id="12213" xr3:uid="{0EE47546-DAA5-B44B-A9E3-7BA6950CEC0C}" name="Column12194"/>
    <tableColumn id="12214" xr3:uid="{9427621A-F28A-8443-8021-0EE94F81EF4C}" name="Column12195"/>
    <tableColumn id="12215" xr3:uid="{396E2D15-8371-6240-9107-D3E21BA7E875}" name="Column12196"/>
    <tableColumn id="12216" xr3:uid="{24AF5ADC-9D32-914C-AA23-2633199B9DE0}" name="Column12197"/>
    <tableColumn id="12217" xr3:uid="{857A318D-984D-714C-A04F-73E5F10C8023}" name="Column12198"/>
    <tableColumn id="12218" xr3:uid="{EC80EAA2-2091-D14F-A0E1-2755147FC1BC}" name="Column12199"/>
    <tableColumn id="12219" xr3:uid="{F5729CCB-3F7A-E44F-93C6-ED576175E969}" name="Column12200"/>
    <tableColumn id="12220" xr3:uid="{455A3673-79F2-9B40-94F6-67A4D99D561D}" name="Column12201"/>
    <tableColumn id="12221" xr3:uid="{6421D13D-8EC1-DE4D-B562-F5A1337A113F}" name="Column12202"/>
    <tableColumn id="12222" xr3:uid="{4CDE9971-03F9-864C-90CC-77DA146E1161}" name="Column12203"/>
    <tableColumn id="12223" xr3:uid="{A89329B9-359E-A04F-B5ED-04385E9CEDBD}" name="Column12204"/>
    <tableColumn id="12224" xr3:uid="{8D90E37C-3DEC-3F45-80D1-C86EA4481428}" name="Column12205"/>
    <tableColumn id="12225" xr3:uid="{46B79621-5B21-6B4A-A93B-E28136F47CB5}" name="Column12206"/>
    <tableColumn id="12226" xr3:uid="{C4495F6D-AA05-0D4F-B050-AC39FEAA1FE9}" name="Column12207"/>
    <tableColumn id="12227" xr3:uid="{439FA43C-D74E-3547-9918-17951F84AEC7}" name="Column12208"/>
    <tableColumn id="12228" xr3:uid="{B33A86CE-2B47-904B-BE5A-9CD686E01C80}" name="Column12209"/>
    <tableColumn id="12229" xr3:uid="{D8A508E8-02DE-BB43-977A-22C3FB81BCA8}" name="Column12210"/>
    <tableColumn id="12230" xr3:uid="{3D07EC0C-0271-F04D-9586-7B6D3FFB9985}" name="Column12211"/>
    <tableColumn id="12231" xr3:uid="{532F87B3-1F42-BB43-BAB6-EF8306F4015F}" name="Column12212"/>
    <tableColumn id="12232" xr3:uid="{EEDA88D8-4D87-5443-8F60-69542B2BC7E3}" name="Column12213"/>
    <tableColumn id="12233" xr3:uid="{E2CCB19F-A4E8-9341-8F3B-FE11D5131BDA}" name="Column12214"/>
    <tableColumn id="12234" xr3:uid="{CF891164-C0FC-9E44-AB3E-8231CE3CB055}" name="Column12215"/>
    <tableColumn id="12235" xr3:uid="{ED947FD5-74A1-EB45-888E-1CB4DF4843D8}" name="Column12216"/>
    <tableColumn id="12236" xr3:uid="{59A7B6E2-ED57-4344-AC75-F9388CA5A3E7}" name="Column12217"/>
    <tableColumn id="12237" xr3:uid="{11617F9F-BF01-8A42-B315-643D21B985B7}" name="Column12218"/>
    <tableColumn id="12238" xr3:uid="{A3928310-6DC4-DE48-9D0E-3B53F92392A6}" name="Column12219"/>
    <tableColumn id="12239" xr3:uid="{EA620A1C-FEA0-764B-AA90-D4602E9D6C0A}" name="Column12220"/>
    <tableColumn id="12240" xr3:uid="{2A241A7E-4CA6-9C49-88E0-DF3F0D374367}" name="Column12221"/>
    <tableColumn id="12241" xr3:uid="{65E850F9-D5D3-324B-BEE5-747AD0D87864}" name="Column12222"/>
    <tableColumn id="12242" xr3:uid="{4F0C4424-536F-254D-BA62-5F913FD557CA}" name="Column12223"/>
    <tableColumn id="12243" xr3:uid="{2F2E8C7B-BD65-8B45-BF17-C551F5A4B429}" name="Column12224"/>
    <tableColumn id="12244" xr3:uid="{AC165390-282C-DA48-9F78-C0234EFA874C}" name="Column12225"/>
    <tableColumn id="12245" xr3:uid="{1F6D0362-E31F-FF46-9362-E8D50451EEC6}" name="Column12226"/>
    <tableColumn id="12246" xr3:uid="{C7B2DAD9-D615-414E-9F0C-6C3002679BE5}" name="Column12227"/>
    <tableColumn id="12247" xr3:uid="{6411618B-D9A5-1B40-848F-DE5E96A03541}" name="Column12228"/>
    <tableColumn id="12248" xr3:uid="{5A4571D0-E648-0B43-908F-DC15E2BA7F01}" name="Column12229"/>
    <tableColumn id="12249" xr3:uid="{0D9F7C42-AE44-1640-8C60-FFB711E879CE}" name="Column12230"/>
    <tableColumn id="12250" xr3:uid="{195F26F9-71F9-204D-ABED-45DEA4AB76BF}" name="Column12231"/>
    <tableColumn id="12251" xr3:uid="{8497E24B-F1F2-C64B-B075-CC31EE4F5FA1}" name="Column12232"/>
    <tableColumn id="12252" xr3:uid="{8386F4C7-2A8F-2140-A598-70C56B3597F5}" name="Column12233"/>
    <tableColumn id="12253" xr3:uid="{CF4F6B5B-FF16-674F-B91B-497351DEA82D}" name="Column12234"/>
    <tableColumn id="12254" xr3:uid="{936D828A-A7CA-4E43-988F-1E9D1C1E0761}" name="Column12235"/>
    <tableColumn id="12255" xr3:uid="{4CE0F6A9-4C9C-A541-A2B2-8AB67C6149AD}" name="Column12236"/>
    <tableColumn id="12256" xr3:uid="{58850A22-D2FA-9746-9D5D-516AD481F840}" name="Column12237"/>
    <tableColumn id="12257" xr3:uid="{90F530C2-D08A-AC4E-892D-070BFD1239D3}" name="Column12238"/>
    <tableColumn id="12258" xr3:uid="{C8A10BF8-5684-0A41-A136-243B5CD11EC8}" name="Column12239"/>
    <tableColumn id="12259" xr3:uid="{EBAE2BB7-433A-8346-B54A-63F58DEA931F}" name="Column12240"/>
    <tableColumn id="12260" xr3:uid="{AA2151EA-35B1-034E-83F0-B6A2EDB0AD75}" name="Column12241"/>
    <tableColumn id="12261" xr3:uid="{AEF7F722-37A4-0549-8CD0-39890006B060}" name="Column12242"/>
    <tableColumn id="12262" xr3:uid="{9CDD60F2-A7B8-564C-81AC-0DFB8038EEEC}" name="Column12243"/>
    <tableColumn id="12263" xr3:uid="{16BAB39A-03C9-8E44-A0B8-65673335933B}" name="Column12244"/>
    <tableColumn id="12264" xr3:uid="{2E31E9AC-F26A-F24E-82C2-72AA4B546347}" name="Column12245"/>
    <tableColumn id="12265" xr3:uid="{E8BB7F51-0C31-A54B-9B3F-DED8F6213047}" name="Column12246"/>
    <tableColumn id="12266" xr3:uid="{0DC8F9AA-4FFC-9945-B39B-842552FB2D57}" name="Column12247"/>
    <tableColumn id="12267" xr3:uid="{F72F6A88-7E09-2649-9E7D-66521870E074}" name="Column12248"/>
    <tableColumn id="12268" xr3:uid="{69676308-140A-8241-87EC-00B99F832884}" name="Column12249"/>
    <tableColumn id="12269" xr3:uid="{7A1C9711-9972-6649-9B69-42B295F3FCB4}" name="Column12250"/>
    <tableColumn id="12270" xr3:uid="{3C68A233-B92F-4942-B3EF-FC6527DB26EF}" name="Column12251"/>
    <tableColumn id="12271" xr3:uid="{630AF3C1-FB3B-DF46-99F9-3C0C408B09AD}" name="Column12252"/>
    <tableColumn id="12272" xr3:uid="{A5A7ABBF-2840-5243-8EE5-E98E5A7D7A2D}" name="Column12253"/>
    <tableColumn id="12273" xr3:uid="{2BE6DE7E-3FB1-D04C-9DB5-FCD0F315266C}" name="Column12254"/>
    <tableColumn id="12274" xr3:uid="{6069CBE8-FFEA-8249-9B86-0AC76D92F2BA}" name="Column12255"/>
    <tableColumn id="12275" xr3:uid="{C0F54E42-64CB-F74A-A81C-66D20AAA1051}" name="Column12256"/>
    <tableColumn id="12276" xr3:uid="{D6D15D78-175B-AC4F-87A1-FDD23BD4B0CB}" name="Column12257"/>
    <tableColumn id="12277" xr3:uid="{75E9D741-9D62-1F40-A383-507D0B5916BD}" name="Column12258"/>
    <tableColumn id="12278" xr3:uid="{67310676-20E5-AD4E-AB87-C97865471091}" name="Column12259"/>
    <tableColumn id="12279" xr3:uid="{DB8DD3B8-9DC7-0940-84FE-1C68ABEBD67C}" name="Column12260"/>
    <tableColumn id="12280" xr3:uid="{AF231543-780D-A240-AE9F-B0C960A8CFB4}" name="Column12261"/>
    <tableColumn id="12281" xr3:uid="{8F38EEFD-F4B5-D742-A596-D5AA247CFF81}" name="Column12262"/>
    <tableColumn id="12282" xr3:uid="{1080100F-6081-A94A-9281-9B63C160B8E6}" name="Column12263"/>
    <tableColumn id="12283" xr3:uid="{DD809096-6E53-7C43-9F21-17A8B7B1EF14}" name="Column12264"/>
    <tableColumn id="12284" xr3:uid="{020895AB-CF77-D548-B805-018C3C916A29}" name="Column12265"/>
    <tableColumn id="12285" xr3:uid="{8F54996E-7513-124C-A475-9B52ABF1123B}" name="Column12266"/>
    <tableColumn id="12286" xr3:uid="{9F277E97-38E8-7245-96CC-712DB983E196}" name="Column12267"/>
    <tableColumn id="12287" xr3:uid="{70792AE3-6B78-584F-AB65-1474F84138E7}" name="Column12268"/>
    <tableColumn id="12288" xr3:uid="{6B9B8CA3-6BBD-B041-8E70-8A277508C679}" name="Column12269"/>
    <tableColumn id="12289" xr3:uid="{036150F3-6846-E44B-B1C6-54452046B9B3}" name="Column12270"/>
    <tableColumn id="12290" xr3:uid="{11F6F058-6423-F349-A102-D7F1FA0E3000}" name="Column12271"/>
    <tableColumn id="12291" xr3:uid="{52A3E5A9-29CD-4949-8E24-C92D822372A6}" name="Column12272"/>
    <tableColumn id="12292" xr3:uid="{897738D8-DB0B-BE4C-98D5-D90F72ED7BC6}" name="Column12273"/>
    <tableColumn id="12293" xr3:uid="{CF8B3DEC-CAE1-EF47-81DA-9A1E954E9C2B}" name="Column12274"/>
    <tableColumn id="12294" xr3:uid="{53FAE6C5-FB6C-9140-90C4-CB41A7DBC326}" name="Column12275"/>
    <tableColumn id="12295" xr3:uid="{A83001C0-2FFE-1742-B5B4-FD05032FCD59}" name="Column12276"/>
    <tableColumn id="12296" xr3:uid="{690AD204-D2F5-464B-8FC8-A0018C88FFA6}" name="Column12277"/>
    <tableColumn id="12297" xr3:uid="{7D741BB9-2115-8042-875E-3470F7AD6426}" name="Column12278"/>
    <tableColumn id="12298" xr3:uid="{1EDE4565-20E8-604F-AB4E-CFA4FEB6E8FA}" name="Column12279"/>
    <tableColumn id="12299" xr3:uid="{CD425B83-DBE9-0A42-8AD4-86CBB272B2E4}" name="Column12280"/>
    <tableColumn id="12300" xr3:uid="{F40CB8E0-A842-C24F-A858-1E74D6F68DA4}" name="Column12281"/>
    <tableColumn id="12301" xr3:uid="{2F8B05E7-37F0-DA44-AF02-155CF1A53F01}" name="Column12282"/>
    <tableColumn id="12302" xr3:uid="{6556A770-B872-9A47-88B2-73568091AF34}" name="Column12283"/>
    <tableColumn id="12303" xr3:uid="{F9085240-ABAE-BC4E-AC1E-8645F52C2FEC}" name="Column12284"/>
    <tableColumn id="12304" xr3:uid="{B670C050-46C1-574F-A7AC-C4CC32A798E7}" name="Column12285"/>
    <tableColumn id="12305" xr3:uid="{4397A415-A836-D146-AAA1-6FE5A009662C}" name="Column12286"/>
    <tableColumn id="12306" xr3:uid="{00B91DA3-CE22-294F-A0F2-5C9EC9D32693}" name="Column12287"/>
    <tableColumn id="12307" xr3:uid="{329B7A60-48A1-5046-A76B-4EB6A873187A}" name="Column12288"/>
    <tableColumn id="12308" xr3:uid="{B7AA2D90-260B-3542-9A55-E85ECBDB22A2}" name="Column12289"/>
    <tableColumn id="12309" xr3:uid="{792E87B8-6A74-E34D-A720-1675BB872FEB}" name="Column12290"/>
    <tableColumn id="12310" xr3:uid="{DED7E24D-0247-7346-8CEF-B7E12D1E77D1}" name="Column12291"/>
    <tableColumn id="12311" xr3:uid="{58E9DB7A-6121-3D44-AFBB-93B56EE2D1B6}" name="Column12292"/>
    <tableColumn id="12312" xr3:uid="{4855192C-EB43-9D41-B19E-D1719CB936A3}" name="Column12293"/>
    <tableColumn id="12313" xr3:uid="{BC847EB9-926F-1F4E-ADB2-F99453C61B74}" name="Column12294"/>
    <tableColumn id="12314" xr3:uid="{C67193D9-BE39-BF41-861D-D3A16ED61340}" name="Column12295"/>
    <tableColumn id="12315" xr3:uid="{C4016C3C-224D-A141-BE2C-22149A3A78CD}" name="Column12296"/>
    <tableColumn id="12316" xr3:uid="{2EFEAD93-A255-0443-AC0E-C247E4CB3BD3}" name="Column12297"/>
    <tableColumn id="12317" xr3:uid="{CA70E54F-4641-F045-9836-5D3B0EB7F81B}" name="Column12298"/>
    <tableColumn id="12318" xr3:uid="{3685CAB2-D0C8-1945-AEFA-FFB86E8FE314}" name="Column12299"/>
    <tableColumn id="12319" xr3:uid="{2310CD65-36AB-F04F-B13B-996AEFDB1D52}" name="Column12300"/>
    <tableColumn id="12320" xr3:uid="{C4B69A9C-7D8C-5347-829A-6894A10C5CB1}" name="Column12301"/>
    <tableColumn id="12321" xr3:uid="{DC67DD1D-A8C1-9F47-B5E3-37C560D932A6}" name="Column12302"/>
    <tableColumn id="12322" xr3:uid="{2C63D441-57CD-1447-B328-93DD83236DCB}" name="Column12303"/>
    <tableColumn id="12323" xr3:uid="{0754925A-77BE-EE42-825E-95C3091E9D68}" name="Column12304"/>
    <tableColumn id="12324" xr3:uid="{A261D40D-B596-5241-94E5-DA7CA032CBBF}" name="Column12305"/>
    <tableColumn id="12325" xr3:uid="{888B39D7-F8C0-ED45-9071-36E1B2E15899}" name="Column12306"/>
    <tableColumn id="12326" xr3:uid="{075FF721-0ED2-3141-94CF-CD6B980062AD}" name="Column12307"/>
    <tableColumn id="12327" xr3:uid="{E163B7AB-07B2-EE4C-BB04-A87274A1B76C}" name="Column12308"/>
    <tableColumn id="12328" xr3:uid="{5F4730A4-6B89-EB40-957E-2DD31CD223FA}" name="Column12309"/>
    <tableColumn id="12329" xr3:uid="{B5B4652A-3320-4044-96B6-21434D5628B4}" name="Column12310"/>
    <tableColumn id="12330" xr3:uid="{4D97CB9E-E4EF-2E42-AA48-A13F978965FA}" name="Column12311"/>
    <tableColumn id="12331" xr3:uid="{629374AE-D1B5-D241-B3B7-83BA34D08347}" name="Column12312"/>
    <tableColumn id="12332" xr3:uid="{C85CBF03-C2A2-0141-B59D-78F65E788A39}" name="Column12313"/>
    <tableColumn id="12333" xr3:uid="{58E586D9-0FA1-0B40-B1B9-D54158588CAF}" name="Column12314"/>
    <tableColumn id="12334" xr3:uid="{525652B9-7969-F04A-B76C-DF8F1700BC7F}" name="Column12315"/>
    <tableColumn id="12335" xr3:uid="{C442DD86-959A-EA49-BFF8-933B87BDBC80}" name="Column12316"/>
    <tableColumn id="12336" xr3:uid="{DCA5DD0E-F743-F941-BE63-E6A6B7DB1CBF}" name="Column12317"/>
    <tableColumn id="12337" xr3:uid="{DEA695B7-AD04-684D-9F7C-E52669D7C9BE}" name="Column12318"/>
    <tableColumn id="12338" xr3:uid="{EF19CB53-B628-C842-AEAB-BADDC8FFBED9}" name="Column12319"/>
    <tableColumn id="12339" xr3:uid="{0DBF7074-2AD8-804E-9325-7EF95D487621}" name="Column12320"/>
    <tableColumn id="12340" xr3:uid="{604538D9-28E5-8E40-95D9-4B21363AB135}" name="Column12321"/>
    <tableColumn id="12341" xr3:uid="{11B42F1B-2E48-8B4A-B526-A89FB24702C2}" name="Column12322"/>
    <tableColumn id="12342" xr3:uid="{0CBE9CB8-90DE-A943-A5D9-54AC90BF0168}" name="Column12323"/>
    <tableColumn id="12343" xr3:uid="{B810FDD2-3876-F04D-B633-698190189705}" name="Column12324"/>
    <tableColumn id="12344" xr3:uid="{D70355F0-EAB3-194F-9090-63E95C680659}" name="Column12325"/>
    <tableColumn id="12345" xr3:uid="{236A3550-7A4F-9C48-9013-4E8DCB7D516F}" name="Column12326"/>
    <tableColumn id="12346" xr3:uid="{1B2D0D6E-85AA-2F4E-8757-365E1326799B}" name="Column12327"/>
    <tableColumn id="12347" xr3:uid="{FAD92E96-E016-1D47-BAB6-8DDABD1F5C87}" name="Column12328"/>
    <tableColumn id="12348" xr3:uid="{CFB6642D-8904-174F-9921-C9890E558D10}" name="Column12329"/>
    <tableColumn id="12349" xr3:uid="{7BEA8E3E-390F-D545-B815-645A003F7433}" name="Column12330"/>
    <tableColumn id="12350" xr3:uid="{0893BB07-A4F7-6446-81A9-6A0E52D5EBDE}" name="Column12331"/>
    <tableColumn id="12351" xr3:uid="{99DD4958-D5A2-0A40-A757-56E98435DCBF}" name="Column12332"/>
    <tableColumn id="12352" xr3:uid="{F036FCDD-9463-9C47-8079-DFBD71831143}" name="Column12333"/>
    <tableColumn id="12353" xr3:uid="{297DF9D1-7F68-A445-8260-A03744DF8BFB}" name="Column12334"/>
    <tableColumn id="12354" xr3:uid="{823355E4-136C-6847-8A6D-1C051BB8B85B}" name="Column12335"/>
    <tableColumn id="12355" xr3:uid="{7F3720C3-6F18-F848-849A-B692EDA40DA6}" name="Column12336"/>
    <tableColumn id="12356" xr3:uid="{B493D73B-4107-B042-AA70-3218E3E49487}" name="Column12337"/>
    <tableColumn id="12357" xr3:uid="{D7B8F66E-7B16-3D49-94E3-5D62FFAA5735}" name="Column12338"/>
    <tableColumn id="12358" xr3:uid="{6E549B89-FDD8-6848-92C0-21127DFF0253}" name="Column12339"/>
    <tableColumn id="12359" xr3:uid="{728217A6-31B4-2749-84F6-21A14F2A055A}" name="Column12340"/>
    <tableColumn id="12360" xr3:uid="{BA374A32-87A3-C44B-9E5E-1EFD798E4823}" name="Column12341"/>
    <tableColumn id="12361" xr3:uid="{D3A56982-C717-AE47-9541-728D3B53F5C2}" name="Column12342"/>
    <tableColumn id="12362" xr3:uid="{AE5B909A-9B71-8B40-A116-21CB150C700A}" name="Column12343"/>
    <tableColumn id="12363" xr3:uid="{DFB60287-E136-414F-9EB6-726FEE5250EA}" name="Column12344"/>
    <tableColumn id="12364" xr3:uid="{A19483EE-5DE2-6341-BB55-C68A7BC9F77E}" name="Column12345"/>
    <tableColumn id="12365" xr3:uid="{DB51B6C2-1698-D04D-98BF-3D3CE7F95C3D}" name="Column12346"/>
    <tableColumn id="12366" xr3:uid="{2EAFAC69-93FA-F14D-92B4-2F8808170342}" name="Column12347"/>
    <tableColumn id="12367" xr3:uid="{4604311F-1ED8-674E-B35D-B46D455F599C}" name="Column12348"/>
    <tableColumn id="12368" xr3:uid="{D8F2C3D3-DC37-5949-97EF-6904C54DA986}" name="Column12349"/>
    <tableColumn id="12369" xr3:uid="{8DCEE642-7319-5A4C-B097-16003C6C5439}" name="Column12350"/>
    <tableColumn id="12370" xr3:uid="{43B35EDE-DFEA-6B49-A8D8-951CB0025B4D}" name="Column12351"/>
    <tableColumn id="12371" xr3:uid="{DEEB3A50-5F53-FB4D-8D41-18341DFB2C1D}" name="Column12352"/>
    <tableColumn id="12372" xr3:uid="{C1A79531-B737-CE4B-9C3F-DF8B9E6590BB}" name="Column12353"/>
    <tableColumn id="12373" xr3:uid="{631321DA-F2EC-854B-AA18-65670237B330}" name="Column12354"/>
    <tableColumn id="12374" xr3:uid="{5EF45E49-D690-104C-9A16-EFF7BBF5AC87}" name="Column12355"/>
    <tableColumn id="12375" xr3:uid="{0A58D727-CF28-A048-86A4-BD6E986BF9EB}" name="Column12356"/>
    <tableColumn id="12376" xr3:uid="{25B0E8EB-E200-A147-9ED5-CBC6050EF0A7}" name="Column12357"/>
    <tableColumn id="12377" xr3:uid="{DF1EEEE0-3C7A-7E46-AA6D-1C7640D34507}" name="Column12358"/>
    <tableColumn id="12378" xr3:uid="{F1023E46-4915-8D46-A0FD-21A3D4AE33F4}" name="Column12359"/>
    <tableColumn id="12379" xr3:uid="{3D5C2557-F91D-4A48-A66F-B50B26569577}" name="Column12360"/>
    <tableColumn id="12380" xr3:uid="{D7D821C1-3A49-FA46-B4A0-1327C3E7668C}" name="Column12361"/>
    <tableColumn id="12381" xr3:uid="{BC9CB577-B1BD-894B-868C-72CAA02210B4}" name="Column12362"/>
    <tableColumn id="12382" xr3:uid="{91BE4A1C-29E8-1D4D-B969-862DD5AEEE83}" name="Column12363"/>
    <tableColumn id="12383" xr3:uid="{DC561D36-A870-6A4A-A66A-6769DADC4DAD}" name="Column12364"/>
    <tableColumn id="12384" xr3:uid="{30906F43-6B66-4949-916A-2E49AA8C7CB0}" name="Column12365"/>
    <tableColumn id="12385" xr3:uid="{5E939C42-C2DE-E64D-9655-E9904D8A2347}" name="Column12366"/>
    <tableColumn id="12386" xr3:uid="{069D7DA8-9F6E-B741-91B9-49091920B302}" name="Column12367"/>
    <tableColumn id="12387" xr3:uid="{1DA79AF6-FBF7-1B48-BC41-0E9BF1E2FEB6}" name="Column12368"/>
    <tableColumn id="12388" xr3:uid="{E2A3C813-DDED-7B49-A418-67C82E763B72}" name="Column12369"/>
    <tableColumn id="12389" xr3:uid="{E8E0B543-CA21-7D40-B13C-A42D1838CFF2}" name="Column12370"/>
    <tableColumn id="12390" xr3:uid="{8C4F6377-28D3-2540-9A84-182B140FE89F}" name="Column12371"/>
    <tableColumn id="12391" xr3:uid="{F57E78D3-41F8-CC46-8805-0FE09AFEC1E1}" name="Column12372"/>
    <tableColumn id="12392" xr3:uid="{AE8FB569-32FD-4E4D-B3F5-24F34C42601C}" name="Column12373"/>
    <tableColumn id="12393" xr3:uid="{6F83F37F-9115-D841-86A3-1A0CE54B2DBF}" name="Column12374"/>
    <tableColumn id="12394" xr3:uid="{3C155267-EFE7-324D-932E-4086294193A1}" name="Column12375"/>
    <tableColumn id="12395" xr3:uid="{66677A3E-68CD-8D44-9DB1-AF5A7F29CBB6}" name="Column12376"/>
    <tableColumn id="12396" xr3:uid="{31A563A3-7F26-694E-96CD-F830DD05859F}" name="Column12377"/>
    <tableColumn id="12397" xr3:uid="{CA4276CE-3829-3F4A-9939-E485BB0A7E1F}" name="Column12378"/>
    <tableColumn id="12398" xr3:uid="{0CC8B923-2A47-B644-9183-76FAE9D87238}" name="Column12379"/>
    <tableColumn id="12399" xr3:uid="{F622982A-0325-1241-B9F3-6F77B35D9A94}" name="Column12380"/>
    <tableColumn id="12400" xr3:uid="{080AF395-0F0B-E248-A3BA-792DBCD94E6F}" name="Column12381"/>
    <tableColumn id="12401" xr3:uid="{EA26DDDB-CC60-F34A-97B5-E1C89A8F6EFD}" name="Column12382"/>
    <tableColumn id="12402" xr3:uid="{DDA5C513-6413-7245-8A0D-982362A3032A}" name="Column12383"/>
    <tableColumn id="12403" xr3:uid="{62529838-BBE2-5042-AC2F-B24A2408DF07}" name="Column12384"/>
    <tableColumn id="12404" xr3:uid="{4FCA9A86-6B70-CF44-97D1-B759B3B0005C}" name="Column12385"/>
    <tableColumn id="12405" xr3:uid="{5FB68EDA-76C7-FD4B-8BB9-8BE548D9649F}" name="Column12386"/>
    <tableColumn id="12406" xr3:uid="{204027C3-586C-FC4F-B0F2-480D63FD6479}" name="Column12387"/>
    <tableColumn id="12407" xr3:uid="{7C699F84-8BC5-EB4E-8F92-805AC49E449F}" name="Column12388"/>
    <tableColumn id="12408" xr3:uid="{B3A1B2B4-3725-774A-9C43-8CF3925B637E}" name="Column12389"/>
    <tableColumn id="12409" xr3:uid="{BC78BBB2-35F2-8B45-B9AC-725C7DE4CD62}" name="Column12390"/>
    <tableColumn id="12410" xr3:uid="{928ABC98-FF8B-CB44-871C-E6069FB00D26}" name="Column12391"/>
    <tableColumn id="12411" xr3:uid="{1FE453FB-A35F-E941-91F3-C6F38362C89A}" name="Column12392"/>
    <tableColumn id="12412" xr3:uid="{E4C3E4F9-BFE2-7C4C-9B8F-1307E225B25C}" name="Column12393"/>
    <tableColumn id="12413" xr3:uid="{35BD7AB3-564A-B24D-B696-5562F4ACC0DC}" name="Column12394"/>
    <tableColumn id="12414" xr3:uid="{2892CABC-6645-BE41-B362-674C0BE72AA1}" name="Column12395"/>
    <tableColumn id="12415" xr3:uid="{C5064C3B-06DC-F542-8846-8DB383AA0C8B}" name="Column12396"/>
    <tableColumn id="12416" xr3:uid="{59925D32-EC9E-5F40-A964-E5609A7954B2}" name="Column12397"/>
    <tableColumn id="12417" xr3:uid="{E9D0B699-4AA2-5148-A6D2-EBEBFC3EC115}" name="Column12398"/>
    <tableColumn id="12418" xr3:uid="{90115F55-1428-E949-A884-DD8A252B6BD4}" name="Column12399"/>
    <tableColumn id="12419" xr3:uid="{B7800015-6FA8-CF4A-B55D-61CA90315658}" name="Column12400"/>
    <tableColumn id="12420" xr3:uid="{D39D9852-B0BB-F24E-B477-CC1ECD13DA2C}" name="Column12401"/>
    <tableColumn id="12421" xr3:uid="{202E33A5-714A-B342-9680-1E3B3B6D4F4F}" name="Column12402"/>
    <tableColumn id="12422" xr3:uid="{31C0113D-D1BC-0C40-B0A5-36640D2B9A9A}" name="Column12403"/>
    <tableColumn id="12423" xr3:uid="{B76750D2-F0E5-304C-8E48-15DCCB43546D}" name="Column12404"/>
    <tableColumn id="12424" xr3:uid="{FD20D175-6A5F-8C41-844C-C2E1C49E75E1}" name="Column12405"/>
    <tableColumn id="12425" xr3:uid="{0EA6BBFB-0594-2349-8F4B-93FA7B6371EB}" name="Column12406"/>
    <tableColumn id="12426" xr3:uid="{93020309-A71D-0F47-96CD-ECE9FB037FD3}" name="Column12407"/>
    <tableColumn id="12427" xr3:uid="{6A934B2D-2B08-3642-9EDF-6B14891B47B0}" name="Column12408"/>
    <tableColumn id="12428" xr3:uid="{73505499-6E02-2643-8148-B9194AC1372E}" name="Column12409"/>
    <tableColumn id="12429" xr3:uid="{F0F3A732-C7CF-9F4E-B246-B2584870E4B1}" name="Column12410"/>
    <tableColumn id="12430" xr3:uid="{4C122CE9-6F80-F945-B827-25F54FD5616E}" name="Column12411"/>
    <tableColumn id="12431" xr3:uid="{6F248613-BC59-D84A-AD20-9AF4A7352B1A}" name="Column12412"/>
    <tableColumn id="12432" xr3:uid="{12C8984C-77BC-A949-9538-DAA25C42AC7F}" name="Column12413"/>
    <tableColumn id="12433" xr3:uid="{A2C3B00F-0E4B-8E4E-A394-52F065CA322D}" name="Column12414"/>
    <tableColumn id="12434" xr3:uid="{B93DF504-2221-6F4D-A0A0-0AF2E99BD980}" name="Column12415"/>
    <tableColumn id="12435" xr3:uid="{C8AC5EC5-E944-F24D-BF39-C6B78248F6AE}" name="Column12416"/>
    <tableColumn id="12436" xr3:uid="{3B89C158-48E2-5A40-8B42-79770847BF2F}" name="Column12417"/>
    <tableColumn id="12437" xr3:uid="{9308F775-581C-134B-9ADE-D585E14AC45C}" name="Column12418"/>
    <tableColumn id="12438" xr3:uid="{4E0E6E7C-84DC-B145-B2D0-30039C1B1DA6}" name="Column12419"/>
    <tableColumn id="12439" xr3:uid="{9700D377-AE01-5D45-90DF-54891CAD2505}" name="Column12420"/>
    <tableColumn id="12440" xr3:uid="{FA2D0985-33AD-E246-9BE9-D06369338F8D}" name="Column12421"/>
    <tableColumn id="12441" xr3:uid="{592A0BD7-642F-D541-82D6-A2F981808DA8}" name="Column12422"/>
    <tableColumn id="12442" xr3:uid="{4C4D9310-31E3-BD4C-8345-1F8F95661A2E}" name="Column12423"/>
    <tableColumn id="12443" xr3:uid="{6B23BE3F-CC42-024E-89FD-A1FCC7A21FE2}" name="Column12424"/>
    <tableColumn id="12444" xr3:uid="{FA8746F0-839B-2C4E-B210-07DA7260F9A0}" name="Column12425"/>
    <tableColumn id="12445" xr3:uid="{0EECBA20-9153-8849-B1AA-CC0F5909C0E7}" name="Column12426"/>
    <tableColumn id="12446" xr3:uid="{1C9DAD8B-70F6-A149-A0B4-35E59878FCE0}" name="Column12427"/>
    <tableColumn id="12447" xr3:uid="{0FE4A512-4386-F54C-88F0-0440ECC87A3D}" name="Column12428"/>
    <tableColumn id="12448" xr3:uid="{EAC610F9-387D-AC46-AFB0-24A2C9639C08}" name="Column12429"/>
    <tableColumn id="12449" xr3:uid="{C8AA7FE6-332F-7C41-9025-1F1C8F113338}" name="Column12430"/>
    <tableColumn id="12450" xr3:uid="{5E256D22-8DF9-4A4E-9244-F33F972E02EA}" name="Column12431"/>
    <tableColumn id="12451" xr3:uid="{08285374-27EA-CD47-BC1F-F54D0CEAC39B}" name="Column12432"/>
    <tableColumn id="12452" xr3:uid="{53BB9454-C939-BE42-B991-76D989DB53FA}" name="Column12433"/>
    <tableColumn id="12453" xr3:uid="{331667C5-6A4B-B946-8379-F276E37D2172}" name="Column12434"/>
    <tableColumn id="12454" xr3:uid="{F89627E0-F383-634E-A9F4-AEA3B2AD616B}" name="Column12435"/>
    <tableColumn id="12455" xr3:uid="{CA1A8192-2995-6044-BC51-240024016D94}" name="Column12436"/>
    <tableColumn id="12456" xr3:uid="{28335826-DC15-A84D-9D23-0B1170329187}" name="Column12437"/>
    <tableColumn id="12457" xr3:uid="{BF463E66-7A29-944D-AFB2-55328D7E8C57}" name="Column12438"/>
    <tableColumn id="12458" xr3:uid="{80278D27-1659-A24A-9AB9-FA4CEE24CC44}" name="Column12439"/>
    <tableColumn id="12459" xr3:uid="{BEC5B754-BED3-B04A-83F0-B28C59057D4F}" name="Column12440"/>
    <tableColumn id="12460" xr3:uid="{34E4493F-CAB4-C248-9248-B0AB4DF6B8CE}" name="Column12441"/>
    <tableColumn id="12461" xr3:uid="{4ED4ADCD-ADA6-AE49-B854-7F9B2CC42B16}" name="Column12442"/>
    <tableColumn id="12462" xr3:uid="{760D3D3A-1791-A44A-9393-768026B48683}" name="Column12443"/>
    <tableColumn id="12463" xr3:uid="{CB8F68E3-84C0-2346-AB0C-E29566880E71}" name="Column12444"/>
    <tableColumn id="12464" xr3:uid="{5B72D1D4-191E-8F49-AC82-3568AEAF0A51}" name="Column12445"/>
    <tableColumn id="12465" xr3:uid="{98045724-6021-074D-9DF1-AD94673BEF55}" name="Column12446"/>
    <tableColumn id="12466" xr3:uid="{44EFF017-201C-3A47-9970-CAA82EB5AF50}" name="Column12447"/>
    <tableColumn id="12467" xr3:uid="{5C33375D-819A-1646-A56A-BACC8A00E44C}" name="Column12448"/>
    <tableColumn id="12468" xr3:uid="{5F5F1512-0A68-3E43-A6F5-DDCE1172652E}" name="Column12449"/>
    <tableColumn id="12469" xr3:uid="{4A176D6E-92CE-0A43-87BB-9B7732190BE3}" name="Column12450"/>
    <tableColumn id="12470" xr3:uid="{CB6287CE-311E-404B-8B95-EB3E953404F8}" name="Column12451"/>
    <tableColumn id="12471" xr3:uid="{41A97C38-46F6-D74D-A13A-60F16D670255}" name="Column12452"/>
    <tableColumn id="12472" xr3:uid="{07508E84-B79B-0B4A-B864-70FEA7A8D164}" name="Column12453"/>
    <tableColumn id="12473" xr3:uid="{A6EE63D3-7270-2747-854D-B235C1FAC76B}" name="Column12454"/>
    <tableColumn id="12474" xr3:uid="{5F441CCF-557D-2C41-ACC6-B55727F8A02D}" name="Column12455"/>
    <tableColumn id="12475" xr3:uid="{136C5679-41D2-0544-991E-675463CD6123}" name="Column12456"/>
    <tableColumn id="12476" xr3:uid="{01319AD4-5DD0-C74E-B66E-269EFC6D3A0D}" name="Column12457"/>
    <tableColumn id="12477" xr3:uid="{23C84CFE-0958-1E48-B6AD-82C9D43D34F7}" name="Column12458"/>
    <tableColumn id="12478" xr3:uid="{EC87E8C7-72CF-9041-BD73-8E77DE71B4C0}" name="Column12459"/>
    <tableColumn id="12479" xr3:uid="{5920564E-320B-FE42-80EC-B7EF672EDFA9}" name="Column12460"/>
    <tableColumn id="12480" xr3:uid="{A92FB7A6-47DC-AE4F-AD11-A9306FC6CD25}" name="Column12461"/>
    <tableColumn id="12481" xr3:uid="{B245E970-57A7-2F4A-A371-DA9E4346A6D0}" name="Column12462"/>
    <tableColumn id="12482" xr3:uid="{E97B70BC-358D-504F-9215-A4C134597439}" name="Column12463"/>
    <tableColumn id="12483" xr3:uid="{B2F87FCB-AD2C-9948-83B4-7A45239D88A8}" name="Column12464"/>
    <tableColumn id="12484" xr3:uid="{9B2D8CDA-1E81-6243-8863-8A14274B2D23}" name="Column12465"/>
    <tableColumn id="12485" xr3:uid="{1E30C62D-03EE-5C46-B4E0-575DA1AAAC6E}" name="Column12466"/>
    <tableColumn id="12486" xr3:uid="{1C175CFA-7863-4546-902B-73AA4CDC6AFF}" name="Column12467"/>
    <tableColumn id="12487" xr3:uid="{8D72E4E6-8ECB-B542-A5BB-D56718FCDEA0}" name="Column12468"/>
    <tableColumn id="12488" xr3:uid="{3F543FBF-E1F4-5F4F-9E8C-E048B033EA11}" name="Column12469"/>
    <tableColumn id="12489" xr3:uid="{0AAE579A-DC46-714B-868B-E7E2A7D44D04}" name="Column12470"/>
    <tableColumn id="12490" xr3:uid="{1F8C88D6-B8E1-2441-960C-5FDE345A1A42}" name="Column12471"/>
    <tableColumn id="12491" xr3:uid="{D1C5FAA0-83EE-D94C-9607-938A2DE73BA1}" name="Column12472"/>
    <tableColumn id="12492" xr3:uid="{23ADAD30-2802-244D-AF35-99533B0E20EC}" name="Column12473"/>
    <tableColumn id="12493" xr3:uid="{0E1898B9-4FB8-E94E-B1D6-89E1BFD67716}" name="Column12474"/>
    <tableColumn id="12494" xr3:uid="{E88C77BC-E9F4-B749-8565-C5CD8846F842}" name="Column12475"/>
    <tableColumn id="12495" xr3:uid="{A750631F-A79E-9B4E-BD41-76CE65F8D424}" name="Column12476"/>
    <tableColumn id="12496" xr3:uid="{88AC6383-B507-774E-8477-3B1372D74C0E}" name="Column12477"/>
    <tableColumn id="12497" xr3:uid="{E786A0C3-247A-1B4E-A4C6-70F06700E99B}" name="Column12478"/>
    <tableColumn id="12498" xr3:uid="{710EA307-16C2-134D-BD35-D9DB5F6EDB6E}" name="Column12479"/>
    <tableColumn id="12499" xr3:uid="{535F7837-D9F8-B24D-AF23-59451D0C9E98}" name="Column12480"/>
    <tableColumn id="12500" xr3:uid="{F2DB5103-B4A9-4344-8C77-7ED3E315C098}" name="Column12481"/>
    <tableColumn id="12501" xr3:uid="{93F1C5A7-8986-6D48-9722-15422BD9B119}" name="Column12482"/>
    <tableColumn id="12502" xr3:uid="{41323754-8B87-CA49-9888-A238A61EA152}" name="Column12483"/>
    <tableColumn id="12503" xr3:uid="{F54BE4B0-171A-3746-8BD6-8D9DD68C4EEA}" name="Column12484"/>
    <tableColumn id="12504" xr3:uid="{2829C536-8BD1-BA4B-9B32-35BC7B1D7B51}" name="Column12485"/>
    <tableColumn id="12505" xr3:uid="{CE7F4ED2-DAE0-D74A-A6F4-12EFB54DE781}" name="Column12486"/>
    <tableColumn id="12506" xr3:uid="{C343C382-A209-0F4E-94C1-C6C003709AED}" name="Column12487"/>
    <tableColumn id="12507" xr3:uid="{6857F97B-1B12-5341-B9E9-89B1E631978F}" name="Column12488"/>
    <tableColumn id="12508" xr3:uid="{3A6103BD-E26F-1D49-B188-22AB26B65672}" name="Column12489"/>
    <tableColumn id="12509" xr3:uid="{06B5B42E-5669-9445-8B12-CB080891A735}" name="Column12490"/>
    <tableColumn id="12510" xr3:uid="{5163333C-C5B0-F847-B941-388D8B977198}" name="Column12491"/>
    <tableColumn id="12511" xr3:uid="{DB001A08-B2FA-7D4E-BCEF-D7A218DFFDC5}" name="Column12492"/>
    <tableColumn id="12512" xr3:uid="{623C1E77-D991-AA46-9CA9-6D357AA13C62}" name="Column12493"/>
    <tableColumn id="12513" xr3:uid="{B9A14621-80CB-F743-B4CF-0B4FF6609C9E}" name="Column12494"/>
    <tableColumn id="12514" xr3:uid="{BDF244BE-C4F4-DF48-B75F-2C56E9DBFEB0}" name="Column12495"/>
    <tableColumn id="12515" xr3:uid="{CA8CE74B-754D-434D-92D8-4B8742E7740C}" name="Column12496"/>
    <tableColumn id="12516" xr3:uid="{8ABA29B5-36F8-444A-BF26-51D4F5093A62}" name="Column12497"/>
    <tableColumn id="12517" xr3:uid="{48FCE0D1-37B9-6843-B4EC-0676978DD128}" name="Column12498"/>
    <tableColumn id="12518" xr3:uid="{883F645E-1D33-D140-8B97-18A9B39CC632}" name="Column12499"/>
    <tableColumn id="12519" xr3:uid="{73B211F4-43A4-6140-8C74-5193B1C72A55}" name="Column12500"/>
    <tableColumn id="12520" xr3:uid="{167E507F-055D-B541-B6BF-E5A7059FC8CE}" name="Column12501"/>
    <tableColumn id="12521" xr3:uid="{244EB644-195F-F045-8488-83F0FDCCF61B}" name="Column12502"/>
    <tableColumn id="12522" xr3:uid="{EC492857-E8AB-524A-B1A1-BB5BF6F838D0}" name="Column12503"/>
    <tableColumn id="12523" xr3:uid="{84B32D93-1F8C-9E47-B4B4-8EC21E7C924C}" name="Column12504"/>
    <tableColumn id="12524" xr3:uid="{21D7E5B0-587A-CF4E-8B9B-17D3B290CBDC}" name="Column12505"/>
    <tableColumn id="12525" xr3:uid="{405CE797-E0A4-6D44-8D2F-EE6B7C5D768A}" name="Column12506"/>
    <tableColumn id="12526" xr3:uid="{361FD7A2-36A9-C74E-A8C7-1159AF9A3084}" name="Column12507"/>
    <tableColumn id="12527" xr3:uid="{3335C462-2D08-0348-B7A7-E9B085A0D325}" name="Column12508"/>
    <tableColumn id="12528" xr3:uid="{8315F02E-5D0D-774D-ACFD-0DF372A62419}" name="Column12509"/>
    <tableColumn id="12529" xr3:uid="{FEA46019-66E1-1B41-8852-4301B9BB813B}" name="Column12510"/>
    <tableColumn id="12530" xr3:uid="{C8E86163-12A5-0A49-ADC6-8408B9B4B7CE}" name="Column12511"/>
    <tableColumn id="12531" xr3:uid="{75547D31-3565-8447-B730-6781DF6C348E}" name="Column12512"/>
    <tableColumn id="12532" xr3:uid="{979D78B7-1C40-6149-8C22-820F7A6330BA}" name="Column12513"/>
    <tableColumn id="12533" xr3:uid="{A4D8B74C-D913-E943-B05D-8B7120D942BB}" name="Column12514"/>
    <tableColumn id="12534" xr3:uid="{035079A7-ADB8-4D4A-8D94-822A5B338D0F}" name="Column12515"/>
    <tableColumn id="12535" xr3:uid="{E9C2F970-FEA1-674D-9B87-3FFAD0D525E4}" name="Column12516"/>
    <tableColumn id="12536" xr3:uid="{A1BC71C5-F924-4D4E-872E-0127B7AC8176}" name="Column12517"/>
    <tableColumn id="12537" xr3:uid="{DE053B83-35AC-B34D-895D-B8FA5FF6FC3E}" name="Column12518"/>
    <tableColumn id="12538" xr3:uid="{600FE9E2-0201-1041-94DC-2836A2646C6A}" name="Column12519"/>
    <tableColumn id="12539" xr3:uid="{D2E9C6ED-0A10-E540-B208-6EF98D055F9A}" name="Column12520"/>
    <tableColumn id="12540" xr3:uid="{ABD6C7DB-D984-7143-B5BF-E0E515533D3A}" name="Column12521"/>
    <tableColumn id="12541" xr3:uid="{062B49BC-F835-BC4B-BC7D-9B30300A627B}" name="Column12522"/>
    <tableColumn id="12542" xr3:uid="{C1662697-429D-A34B-B177-140EF0D815FD}" name="Column12523"/>
    <tableColumn id="12543" xr3:uid="{55FCE970-D18B-3643-9FB7-D16FCB0BDAC9}" name="Column12524"/>
    <tableColumn id="12544" xr3:uid="{D6B9FD77-8110-704F-97AF-9CDE3AA16B17}" name="Column12525"/>
    <tableColumn id="12545" xr3:uid="{569DA9DE-4530-504A-8A91-FA1E9938A67F}" name="Column12526"/>
    <tableColumn id="12546" xr3:uid="{9F67035C-C581-BA4A-82BD-F551F1CD6814}" name="Column12527"/>
    <tableColumn id="12547" xr3:uid="{8AC2680B-E139-2A48-B396-9EDDE8260E0B}" name="Column12528"/>
    <tableColumn id="12548" xr3:uid="{EC8E78B2-107A-2A41-A397-4105215A746A}" name="Column12529"/>
    <tableColumn id="12549" xr3:uid="{4EA2E792-6307-7D46-88B2-11E1C5FCA3EC}" name="Column12530"/>
    <tableColumn id="12550" xr3:uid="{BAC4CCF1-4F7D-F445-8D20-ABC749643CF1}" name="Column12531"/>
    <tableColumn id="12551" xr3:uid="{F3F0CFF2-22CE-B449-8FBD-DBB66E7AC875}" name="Column12532"/>
    <tableColumn id="12552" xr3:uid="{C261A051-7DE4-F14E-8E67-C79C2C87F23A}" name="Column12533"/>
    <tableColumn id="12553" xr3:uid="{A4ABD427-D231-0043-9C46-3C6150125B7A}" name="Column12534"/>
    <tableColumn id="12554" xr3:uid="{5A907F3B-8544-AD4D-B7E0-75DAAB149586}" name="Column12535"/>
    <tableColumn id="12555" xr3:uid="{0591B80D-73E2-DC4C-ADC1-CBC80D9420ED}" name="Column12536"/>
    <tableColumn id="12556" xr3:uid="{5A155B41-0564-EF4D-8F2A-A1D9C952B421}" name="Column12537"/>
    <tableColumn id="12557" xr3:uid="{C79244A5-65AF-8342-87C6-7D6F7CA69E44}" name="Column12538"/>
    <tableColumn id="12558" xr3:uid="{06ED9AC0-EE8E-2B43-AE80-7EEA1C920404}" name="Column12539"/>
    <tableColumn id="12559" xr3:uid="{790EE094-61A2-1D4B-BDA5-B0AF643E4238}" name="Column12540"/>
    <tableColumn id="12560" xr3:uid="{47AF6DE7-3322-A34D-AE44-F80644B0EF07}" name="Column12541"/>
    <tableColumn id="12561" xr3:uid="{FED473A7-F950-EB4C-B551-6CE67AC8E431}" name="Column12542"/>
    <tableColumn id="12562" xr3:uid="{2A7601C8-E8AB-2143-BF1C-B5607AEDC0AB}" name="Column12543"/>
    <tableColumn id="12563" xr3:uid="{9742F768-F03F-9B4E-90E8-C69E65440D1A}" name="Column12544"/>
    <tableColumn id="12564" xr3:uid="{6F694BD5-EA91-E549-82D3-8CBD2074B271}" name="Column12545"/>
    <tableColumn id="12565" xr3:uid="{E41C2B45-D373-E444-BC51-AE2F4BC05FE3}" name="Column12546"/>
    <tableColumn id="12566" xr3:uid="{5DA54B80-0BAD-4545-ACA3-2B2D2E769AA4}" name="Column12547"/>
    <tableColumn id="12567" xr3:uid="{43C8D254-10DD-5040-A26A-DDF635B88747}" name="Column12548"/>
    <tableColumn id="12568" xr3:uid="{45BAF662-549D-404D-9464-36C9CD54CE86}" name="Column12549"/>
    <tableColumn id="12569" xr3:uid="{E293B823-86BB-7145-846C-A13D22796BC3}" name="Column12550"/>
    <tableColumn id="12570" xr3:uid="{F5A54ACC-9500-4845-961D-C701BFF20F08}" name="Column12551"/>
    <tableColumn id="12571" xr3:uid="{6DEAEE9E-D181-CF4C-84ED-903A21D843DA}" name="Column12552"/>
    <tableColumn id="12572" xr3:uid="{B5D49053-EDDC-B441-96FC-788ACC3C367A}" name="Column12553"/>
    <tableColumn id="12573" xr3:uid="{DEC69CE7-CD37-044D-B38E-D015EE783BD7}" name="Column12554"/>
    <tableColumn id="12574" xr3:uid="{4F57270E-B732-8B4B-AC1F-125CA0A2CEF2}" name="Column12555"/>
    <tableColumn id="12575" xr3:uid="{14AC57AD-8B11-F043-A444-0929F8E52153}" name="Column12556"/>
    <tableColumn id="12576" xr3:uid="{03A8979A-B6A4-284D-9D38-86D66A5F1817}" name="Column12557"/>
    <tableColumn id="12577" xr3:uid="{972EAA40-0611-E94C-BCAF-1549E9ACF2DC}" name="Column12558"/>
    <tableColumn id="12578" xr3:uid="{D10A491C-B10B-9640-9FBD-662AB83B3050}" name="Column12559"/>
    <tableColumn id="12579" xr3:uid="{CD3D1F90-DDF9-5A4C-A610-93FBF3F088D8}" name="Column12560"/>
    <tableColumn id="12580" xr3:uid="{83999593-9755-8F4C-B77F-C05F2B33A5CF}" name="Column12561"/>
    <tableColumn id="12581" xr3:uid="{90F4BED9-1C73-8C49-BAC2-EF4A87AF9344}" name="Column12562"/>
    <tableColumn id="12582" xr3:uid="{E8054FDB-1FC5-A244-A16B-E23E834190AE}" name="Column12563"/>
    <tableColumn id="12583" xr3:uid="{BA37094C-620D-C148-92A5-CD07020FCFD8}" name="Column12564"/>
    <tableColumn id="12584" xr3:uid="{26A1E907-6B05-974F-BC58-420E54DD8188}" name="Column12565"/>
    <tableColumn id="12585" xr3:uid="{FD1005D8-2FE0-9B44-B0D7-EE882B1C6A53}" name="Column12566"/>
    <tableColumn id="12586" xr3:uid="{74369D7F-53D5-E949-BB3E-E0CCB55F887C}" name="Column12567"/>
    <tableColumn id="12587" xr3:uid="{D79F4170-CD5B-5F40-9794-DC604954500F}" name="Column12568"/>
    <tableColumn id="12588" xr3:uid="{69B29FB1-3987-4348-B838-1AA94533C233}" name="Column12569"/>
    <tableColumn id="12589" xr3:uid="{3EB90791-4196-EE47-9571-7A10BEF20F9A}" name="Column12570"/>
    <tableColumn id="12590" xr3:uid="{7476590D-CE09-7A4A-B931-71C1032E89A3}" name="Column12571"/>
    <tableColumn id="12591" xr3:uid="{A6DFA313-A1A0-5E48-A9A4-84DD3A05F02E}" name="Column12572"/>
    <tableColumn id="12592" xr3:uid="{112A8D7F-861F-7C49-8A49-2B5BAF714137}" name="Column12573"/>
    <tableColumn id="12593" xr3:uid="{6452B082-5DF1-C447-8A81-26A90B383E47}" name="Column12574"/>
    <tableColumn id="12594" xr3:uid="{87B52A99-E1D0-1B4F-A177-F0204D772C69}" name="Column12575"/>
    <tableColumn id="12595" xr3:uid="{645955E5-A7D2-2148-9D22-905938D9C69E}" name="Column12576"/>
    <tableColumn id="12596" xr3:uid="{E85D68EC-C6DF-444F-8734-F1D32F9BE794}" name="Column12577"/>
    <tableColumn id="12597" xr3:uid="{5D232844-5807-D44F-BD95-4D5D85DF2CC2}" name="Column12578"/>
    <tableColumn id="12598" xr3:uid="{FA078F05-F6E9-A849-99E4-0B1158CE3C15}" name="Column12579"/>
    <tableColumn id="12599" xr3:uid="{AFC1C5E8-6F5A-2549-BBB5-35097F4CB7DF}" name="Column12580"/>
    <tableColumn id="12600" xr3:uid="{29812135-59C7-3843-9462-D2D47189DCCB}" name="Column12581"/>
    <tableColumn id="12601" xr3:uid="{0CCCA6DB-6DCE-7D49-994E-7B691F8BA337}" name="Column12582"/>
    <tableColumn id="12602" xr3:uid="{9D0C0098-E658-6E4E-81C9-33A5394735F7}" name="Column12583"/>
    <tableColumn id="12603" xr3:uid="{BF511941-0614-544F-8476-F9E80C75FEE3}" name="Column12584"/>
    <tableColumn id="12604" xr3:uid="{7DE61D2F-E730-8D4F-BEC3-06AD79E0B4F8}" name="Column12585"/>
    <tableColumn id="12605" xr3:uid="{2078FF41-9D27-2D4D-BB59-6234471993F0}" name="Column12586"/>
    <tableColumn id="12606" xr3:uid="{1B87A8E0-E045-5F4B-A49B-ED61994D50F0}" name="Column12587"/>
    <tableColumn id="12607" xr3:uid="{F7F289ED-5842-5D44-BC83-886298D4402E}" name="Column12588"/>
    <tableColumn id="12608" xr3:uid="{A6850609-C210-4A43-915D-FCCE82000F4A}" name="Column12589"/>
    <tableColumn id="12609" xr3:uid="{19E75C3D-892B-1F40-889B-3021ACA3B1DF}" name="Column12590"/>
    <tableColumn id="12610" xr3:uid="{838CE74A-98C3-B048-9842-B539A2563256}" name="Column12591"/>
    <tableColumn id="12611" xr3:uid="{F687CE7B-561F-D640-8E9E-5D9EDD893D17}" name="Column12592"/>
    <tableColumn id="12612" xr3:uid="{1B655F14-4405-8D48-B524-711A84D56C12}" name="Column12593"/>
    <tableColumn id="12613" xr3:uid="{6B0BBF96-3A41-374A-988E-6A6160A63458}" name="Column12594"/>
    <tableColumn id="12614" xr3:uid="{57705640-EE18-3F40-8293-42185DA1DA28}" name="Column12595"/>
    <tableColumn id="12615" xr3:uid="{95D02DBA-EA7C-AF4B-B08E-41B95232BFA9}" name="Column12596"/>
    <tableColumn id="12616" xr3:uid="{22CE9FCB-CE21-E04C-ACB9-E4E24859C5E4}" name="Column12597"/>
    <tableColumn id="12617" xr3:uid="{EAAF5EA8-7457-BA49-AA64-9E5EC9D9A41B}" name="Column12598"/>
    <tableColumn id="12618" xr3:uid="{E79D1757-023A-6541-90AC-A7FD4F836AAA}" name="Column12599"/>
    <tableColumn id="12619" xr3:uid="{122C674B-888E-D948-9612-0A758F940240}" name="Column12600"/>
    <tableColumn id="12620" xr3:uid="{ABDD4F8A-E378-0E44-9752-67A7D32C05D2}" name="Column12601"/>
    <tableColumn id="12621" xr3:uid="{694EE369-89DE-9B4B-8D6A-E868D18A0007}" name="Column12602"/>
    <tableColumn id="12622" xr3:uid="{1AE031AA-36F1-5542-9FB6-D7DD022C859B}" name="Column12603"/>
    <tableColumn id="12623" xr3:uid="{1AC042BA-26F1-C34F-925A-813454E70AE5}" name="Column12604"/>
    <tableColumn id="12624" xr3:uid="{783974E1-AA54-0D44-9999-BD5EBC419AC4}" name="Column12605"/>
    <tableColumn id="12625" xr3:uid="{BEAE4F16-7987-8947-8397-0224B820D091}" name="Column12606"/>
    <tableColumn id="12626" xr3:uid="{94307ADE-3AAC-6244-919B-A844BEF88DD3}" name="Column12607"/>
    <tableColumn id="12627" xr3:uid="{93ACF1E1-B92C-EB4F-807A-1B2333200B0E}" name="Column12608"/>
    <tableColumn id="12628" xr3:uid="{0DDC7D55-72E3-F54E-A4C0-B794F86396ED}" name="Column12609"/>
    <tableColumn id="12629" xr3:uid="{062ECBE2-F8D1-AE4A-9AE2-8F543667C681}" name="Column12610"/>
    <tableColumn id="12630" xr3:uid="{14F6D5CF-A182-6D44-9E95-B4CADA87F0DF}" name="Column12611"/>
    <tableColumn id="12631" xr3:uid="{73DC3940-A890-4947-A82A-E9A2C653B52C}" name="Column12612"/>
    <tableColumn id="12632" xr3:uid="{10192542-C459-6A43-A2C8-EBF7CC9E50F6}" name="Column12613"/>
    <tableColumn id="12633" xr3:uid="{7A863A59-31A8-274F-B156-282B6680C6D4}" name="Column12614"/>
    <tableColumn id="12634" xr3:uid="{137FD8A9-4B11-9541-8477-A3F704D903FB}" name="Column12615"/>
    <tableColumn id="12635" xr3:uid="{76E246D1-5827-5C40-A1CC-95775FAF9FB2}" name="Column12616"/>
    <tableColumn id="12636" xr3:uid="{9204CBA0-3EF4-6F43-B0E7-0C65521E0248}" name="Column12617"/>
    <tableColumn id="12637" xr3:uid="{2ABC4019-C53C-F444-8A8C-FE4E91CE8F68}" name="Column12618"/>
    <tableColumn id="12638" xr3:uid="{B0FA5A67-71D4-1A41-ABB1-768529D5072C}" name="Column12619"/>
    <tableColumn id="12639" xr3:uid="{DCE16295-63BB-0349-BD90-09E66A14EDDE}" name="Column12620"/>
    <tableColumn id="12640" xr3:uid="{F65A4116-AADC-2F4A-8DC1-C4005E9A51AB}" name="Column12621"/>
    <tableColumn id="12641" xr3:uid="{2E31C184-33FF-7B49-822A-08008A8E278D}" name="Column12622"/>
    <tableColumn id="12642" xr3:uid="{188775DB-646E-754D-A25D-F22D749C47BB}" name="Column12623"/>
    <tableColumn id="12643" xr3:uid="{C64E28E5-3B32-5047-8429-FC28B9597A7A}" name="Column12624"/>
    <tableColumn id="12644" xr3:uid="{D5D48CD7-BB5F-674E-9FC6-4B72EA5403B7}" name="Column12625"/>
    <tableColumn id="12645" xr3:uid="{A05A61C2-7DFD-0D4C-AC18-83E389C211BE}" name="Column12626"/>
    <tableColumn id="12646" xr3:uid="{E7726F2B-E646-0045-A76B-F6283A9C5F48}" name="Column12627"/>
    <tableColumn id="12647" xr3:uid="{F481A185-F118-CC43-9146-BCC611A55EB3}" name="Column12628"/>
    <tableColumn id="12648" xr3:uid="{D178BB54-E95C-CA4D-B322-2D5259BBC477}" name="Column12629"/>
    <tableColumn id="12649" xr3:uid="{9E64B63B-A4B8-1D45-B292-F975B0C086A0}" name="Column12630"/>
    <tableColumn id="12650" xr3:uid="{FB57332C-3BD4-D840-AEEE-AE38D52E2E66}" name="Column12631"/>
    <tableColumn id="12651" xr3:uid="{2E544ECE-A0DE-614C-80D5-8A97BECC7D87}" name="Column12632"/>
    <tableColumn id="12652" xr3:uid="{20F9115A-F7D1-F94A-9320-4E7C3D12B645}" name="Column12633"/>
    <tableColumn id="12653" xr3:uid="{547BFE6A-6F12-3447-8E5C-014584EC5709}" name="Column12634"/>
    <tableColumn id="12654" xr3:uid="{374418F5-9B89-F945-9986-3E998CE370D1}" name="Column12635"/>
    <tableColumn id="12655" xr3:uid="{42FA749A-4143-8347-889C-9E94631A03E4}" name="Column12636"/>
    <tableColumn id="12656" xr3:uid="{7C661A17-F16C-2848-86D7-D5D3FE59FA1A}" name="Column12637"/>
    <tableColumn id="12657" xr3:uid="{BC28C1C9-E196-B242-9840-375EB914E5DF}" name="Column12638"/>
    <tableColumn id="12658" xr3:uid="{1DCDD045-6EBB-7048-AD67-10B632662550}" name="Column12639"/>
    <tableColumn id="12659" xr3:uid="{400D3C7B-F74D-6649-915C-D40E21606F14}" name="Column12640"/>
    <tableColumn id="12660" xr3:uid="{0A08F62C-4433-654D-B07E-286E2A2D3DDB}" name="Column12641"/>
    <tableColumn id="12661" xr3:uid="{9E099312-C280-AC47-B94E-95AACD93467B}" name="Column12642"/>
    <tableColumn id="12662" xr3:uid="{561A6BBF-66A3-484B-9D05-D07242AD5867}" name="Column12643"/>
    <tableColumn id="12663" xr3:uid="{499C8377-74F4-5D4A-912C-008DA8D67439}" name="Column12644"/>
    <tableColumn id="12664" xr3:uid="{836EEDE0-230C-8944-83C6-2AD3E207856D}" name="Column12645"/>
    <tableColumn id="12665" xr3:uid="{2F4732AF-1F2F-8444-AD44-26B0F344DE24}" name="Column12646"/>
    <tableColumn id="12666" xr3:uid="{FF720066-8EA7-3B44-8CFA-5C002FB1036D}" name="Column12647"/>
    <tableColumn id="12667" xr3:uid="{510DDACA-5F9F-0E4B-9674-E1686D678FBC}" name="Column12648"/>
    <tableColumn id="12668" xr3:uid="{C990DA45-C752-4149-92E6-962B7B9A0E6B}" name="Column12649"/>
    <tableColumn id="12669" xr3:uid="{6688A0AE-9AD8-1A4B-AD54-8AACCD8E64B1}" name="Column12650"/>
    <tableColumn id="12670" xr3:uid="{656FBF40-5831-3643-8843-DF0C6EEBDA11}" name="Column12651"/>
    <tableColumn id="12671" xr3:uid="{A2A88A0B-9F31-5E4B-93E3-5BDD05349A92}" name="Column12652"/>
    <tableColumn id="12672" xr3:uid="{FA632297-8F08-6D4A-B975-9D2EF672B558}" name="Column12653"/>
    <tableColumn id="12673" xr3:uid="{39F218CF-FA16-8945-BF41-5B777ACCFEBD}" name="Column12654"/>
    <tableColumn id="12674" xr3:uid="{6711D546-ED5D-4141-A8BB-F9BCC0B5E9DA}" name="Column12655"/>
    <tableColumn id="12675" xr3:uid="{883F6C6F-D16A-CA48-AD95-5F7B92DCFF0B}" name="Column12656"/>
    <tableColumn id="12676" xr3:uid="{19AE44F8-373D-444E-8BFE-A8D9F86766F6}" name="Column12657"/>
    <tableColumn id="12677" xr3:uid="{0B072A23-C3B8-EC4C-BA04-09E6E6AC3F8E}" name="Column12658"/>
    <tableColumn id="12678" xr3:uid="{5D8C14E7-2C43-1341-B475-63AEB49F170A}" name="Column12659"/>
    <tableColumn id="12679" xr3:uid="{36A284BF-5D67-A844-AACC-E4A8B9AF1D6B}" name="Column12660"/>
    <tableColumn id="12680" xr3:uid="{3C7A3253-C78F-2B45-B931-DE7DFB0B57CA}" name="Column12661"/>
    <tableColumn id="12681" xr3:uid="{CFDD3DAD-2790-4944-8E38-579BFF847853}" name="Column12662"/>
    <tableColumn id="12682" xr3:uid="{929732C3-C4A1-5849-81FE-7580B20D0FF9}" name="Column12663"/>
    <tableColumn id="12683" xr3:uid="{9819B99E-06CA-B54D-B02C-A215BC96DA67}" name="Column12664"/>
    <tableColumn id="12684" xr3:uid="{E279D98A-5A2A-344E-BE22-D929A2AB9AE2}" name="Column12665"/>
    <tableColumn id="12685" xr3:uid="{6D4EDADB-3613-7C48-8423-24457F2B1BF7}" name="Column12666"/>
    <tableColumn id="12686" xr3:uid="{E96700F1-834A-D742-92B4-6D92F9E920BC}" name="Column12667"/>
    <tableColumn id="12687" xr3:uid="{2810BEFE-2DF1-CC49-A093-08BA96C56094}" name="Column12668"/>
    <tableColumn id="12688" xr3:uid="{02714CA0-2E4B-6448-B284-D7076BC684C1}" name="Column12669"/>
    <tableColumn id="12689" xr3:uid="{C8F0604C-2309-7A4D-8CE1-F09AF924B0D5}" name="Column12670"/>
    <tableColumn id="12690" xr3:uid="{F7E22A31-123D-7640-A3A4-FC5860817D03}" name="Column12671"/>
    <tableColumn id="12691" xr3:uid="{5E5395DE-D250-714B-B077-211A4556ADF0}" name="Column12672"/>
    <tableColumn id="12692" xr3:uid="{6406FF89-2C03-1E44-9357-DFC0BE3AB4AC}" name="Column12673"/>
    <tableColumn id="12693" xr3:uid="{1AFF199F-7D38-AB4F-85E9-D36355EA328F}" name="Column12674"/>
    <tableColumn id="12694" xr3:uid="{11D709DC-D421-734D-811B-990172230C98}" name="Column12675"/>
    <tableColumn id="12695" xr3:uid="{F21392F1-EBEE-234D-A2A4-4EAA25AD7E23}" name="Column12676"/>
    <tableColumn id="12696" xr3:uid="{920C6852-F26F-5142-8657-23ADDA2E7105}" name="Column12677"/>
    <tableColumn id="12697" xr3:uid="{828C0635-8936-2442-8216-43DA9432E732}" name="Column12678"/>
    <tableColumn id="12698" xr3:uid="{8BC553CB-1197-7445-8A66-2D760D475AF8}" name="Column12679"/>
    <tableColumn id="12699" xr3:uid="{C7C6512E-C697-C840-846E-A4BEC07A3A4E}" name="Column12680"/>
    <tableColumn id="12700" xr3:uid="{675681DB-1D74-F944-83A1-29581D56ED0B}" name="Column12681"/>
    <tableColumn id="12701" xr3:uid="{98CB3660-86B4-134F-BCCF-AE26E0E288A9}" name="Column12682"/>
    <tableColumn id="12702" xr3:uid="{DC83DA2B-BD34-0F49-BB24-5300F4792DC4}" name="Column12683"/>
    <tableColumn id="12703" xr3:uid="{A4D24B10-402A-8241-B9CB-CD7D93DE90CD}" name="Column12684"/>
    <tableColumn id="12704" xr3:uid="{8D9A66C2-6898-6340-B9FE-17B9E0943B31}" name="Column12685"/>
    <tableColumn id="12705" xr3:uid="{E33E4E56-4D82-204A-BC5C-DD169087EE8F}" name="Column12686"/>
    <tableColumn id="12706" xr3:uid="{FB58CA3E-2D80-804F-9C96-237EEA6AB5F9}" name="Column12687"/>
    <tableColumn id="12707" xr3:uid="{059AEDE2-6E68-194C-8AD6-34C5E6BCA560}" name="Column12688"/>
    <tableColumn id="12708" xr3:uid="{BEEDD6F5-323C-1242-960F-D7B94E17C837}" name="Column12689"/>
    <tableColumn id="12709" xr3:uid="{A0241B35-7638-964A-9982-838E2A608F54}" name="Column12690"/>
    <tableColumn id="12710" xr3:uid="{79680939-9FE0-B34E-B4B0-16F7AAF45894}" name="Column12691"/>
    <tableColumn id="12711" xr3:uid="{0D02D70C-5D92-2C41-9C94-C36F37EDC6A4}" name="Column12692"/>
    <tableColumn id="12712" xr3:uid="{6D45CBD8-2B43-FA4D-843F-CAB38EF94829}" name="Column12693"/>
    <tableColumn id="12713" xr3:uid="{4F0DF096-14E5-9B40-86B9-F0D5717864B3}" name="Column12694"/>
    <tableColumn id="12714" xr3:uid="{B004BBFC-6F7A-D541-A2B9-0D6FE89BFCA8}" name="Column12695"/>
    <tableColumn id="12715" xr3:uid="{1AE85959-67A3-2244-9F8E-EBBCEE8D1DB6}" name="Column12696"/>
    <tableColumn id="12716" xr3:uid="{EDE95C95-75F4-A24B-BB23-E176ED0A22F6}" name="Column12697"/>
    <tableColumn id="12717" xr3:uid="{654B6EED-B9B3-A248-93AA-70661D1E4106}" name="Column12698"/>
    <tableColumn id="12718" xr3:uid="{F66056F9-E803-A341-8008-4F53F8B73D0C}" name="Column12699"/>
    <tableColumn id="12719" xr3:uid="{A9C1E9D5-A83A-7D45-BA22-4711B1B0B576}" name="Column12700"/>
    <tableColumn id="12720" xr3:uid="{8655F194-6E42-AE49-98B7-01918275EF40}" name="Column12701"/>
    <tableColumn id="12721" xr3:uid="{DD4F78D0-FF75-4C4D-B711-6FB55FF1A8B3}" name="Column12702"/>
    <tableColumn id="12722" xr3:uid="{DF69F2E9-3060-9A47-BA0E-3D6F662F9E96}" name="Column12703"/>
    <tableColumn id="12723" xr3:uid="{1145CEE3-A92B-C14E-9033-BF36A15F51F1}" name="Column12704"/>
    <tableColumn id="12724" xr3:uid="{4239496D-3EEB-D646-91D0-99FC9680E7DF}" name="Column12705"/>
    <tableColumn id="12725" xr3:uid="{89BD0F6E-F754-DA49-A2DB-20F124723C0C}" name="Column12706"/>
    <tableColumn id="12726" xr3:uid="{55A4552C-5D19-BC4D-884F-32AAA0A62D8D}" name="Column12707"/>
    <tableColumn id="12727" xr3:uid="{6D97821B-C126-9249-A857-43A2F0801753}" name="Column12708"/>
    <tableColumn id="12728" xr3:uid="{B8EF646D-C9B0-2E4C-BAFB-34C523CC8B07}" name="Column12709"/>
    <tableColumn id="12729" xr3:uid="{DDC93EF3-1593-2147-9404-2627E999C7BF}" name="Column12710"/>
    <tableColumn id="12730" xr3:uid="{03649B31-5830-4240-923D-9E95C9CFD3F1}" name="Column12711"/>
    <tableColumn id="12731" xr3:uid="{81B78F6F-AC94-2541-AEAB-3E0F8A6EE649}" name="Column12712"/>
    <tableColumn id="12732" xr3:uid="{DFD973A2-EA65-454A-B54E-85199344E3A2}" name="Column12713"/>
    <tableColumn id="12733" xr3:uid="{DF16B37E-52CB-5341-B7E5-46D47E20998B}" name="Column12714"/>
    <tableColumn id="12734" xr3:uid="{43CEAF6D-9AC6-974B-BE34-490968E93D1B}" name="Column12715"/>
    <tableColumn id="12735" xr3:uid="{46D04114-3D95-F54C-B30B-5420088A2E58}" name="Column12716"/>
    <tableColumn id="12736" xr3:uid="{504FD90A-6D71-8141-B6DA-B807C2150D19}" name="Column12717"/>
    <tableColumn id="12737" xr3:uid="{E403F58A-CB5F-4A4F-9AEF-EA45B3596215}" name="Column12718"/>
    <tableColumn id="12738" xr3:uid="{30DE14CA-8920-0448-8437-E998542DBE75}" name="Column12719"/>
    <tableColumn id="12739" xr3:uid="{ED13D2BE-73DA-704D-A65A-50D43291D5E4}" name="Column12720"/>
    <tableColumn id="12740" xr3:uid="{F454FAB5-A0D5-0343-BE0B-1D34ECEE72CF}" name="Column12721"/>
    <tableColumn id="12741" xr3:uid="{44CD4303-DD67-2241-B5A9-136D5B233114}" name="Column12722"/>
    <tableColumn id="12742" xr3:uid="{D1360ACF-5095-1049-99E8-09576C6843A3}" name="Column12723"/>
    <tableColumn id="12743" xr3:uid="{8C6FC85F-7161-BF40-B94C-02F43FC94857}" name="Column12724"/>
    <tableColumn id="12744" xr3:uid="{8974F5F4-2A99-634A-8DB4-B916BA67B7B3}" name="Column12725"/>
    <tableColumn id="12745" xr3:uid="{77C6374A-894C-5C4C-BEC5-14DE31015724}" name="Column12726"/>
    <tableColumn id="12746" xr3:uid="{314A3B5C-F99B-6E4D-9EA0-F5BA923E4E06}" name="Column12727"/>
    <tableColumn id="12747" xr3:uid="{FC51B55E-E923-7547-8187-9FDB644E8994}" name="Column12728"/>
    <tableColumn id="12748" xr3:uid="{3537B15F-637D-B14A-9BEA-B27A82D75C48}" name="Column12729"/>
    <tableColumn id="12749" xr3:uid="{35A56F30-F173-3643-9791-E86C64BE302C}" name="Column12730"/>
    <tableColumn id="12750" xr3:uid="{C9E8AB46-E114-F545-8922-39669BE579F7}" name="Column12731"/>
    <tableColumn id="12751" xr3:uid="{3F5DE0E5-5BB3-6E43-B3D0-B544ED88AB78}" name="Column12732"/>
    <tableColumn id="12752" xr3:uid="{A0B8E16F-9F7D-234F-835E-47692DF2293D}" name="Column12733"/>
    <tableColumn id="12753" xr3:uid="{0D4A7C06-B6BF-7341-8363-71BC8FC5C636}" name="Column12734"/>
    <tableColumn id="12754" xr3:uid="{96F1C369-79EB-0940-8497-C1D2C06431C3}" name="Column12735"/>
    <tableColumn id="12755" xr3:uid="{D4ABC3F1-B880-8640-94B8-FE93C061BF9D}" name="Column12736"/>
    <tableColumn id="12756" xr3:uid="{5912C07D-7C47-504F-94C8-BFC48D65FBDF}" name="Column12737"/>
    <tableColumn id="12757" xr3:uid="{B16F4745-FFE3-1440-B882-FB24F3E1530D}" name="Column12738"/>
    <tableColumn id="12758" xr3:uid="{E01AE0E6-F5A3-A848-A442-1771DEDFF2E0}" name="Column12739"/>
    <tableColumn id="12759" xr3:uid="{EC054F9F-606E-C142-9581-20AF114F29E8}" name="Column12740"/>
    <tableColumn id="12760" xr3:uid="{10BA671E-AEA6-C541-B65F-98692012F54F}" name="Column12741"/>
    <tableColumn id="12761" xr3:uid="{F6377A5A-138A-4244-8E72-A7CF89091A32}" name="Column12742"/>
    <tableColumn id="12762" xr3:uid="{643F9847-7E33-FC48-A666-44500C7BB360}" name="Column12743"/>
    <tableColumn id="12763" xr3:uid="{83118E4B-DE62-534A-A1AD-2B4A47B74826}" name="Column12744"/>
    <tableColumn id="12764" xr3:uid="{D8FE3F63-2116-C140-AB6F-46422C0E972B}" name="Column12745"/>
    <tableColumn id="12765" xr3:uid="{0E475FA2-3582-5245-B883-C0DF000BA100}" name="Column12746"/>
    <tableColumn id="12766" xr3:uid="{8FF6A496-DB83-C34F-A854-E93BB1B12A50}" name="Column12747"/>
    <tableColumn id="12767" xr3:uid="{67FDAE62-BAA9-FC40-B4C5-A3EE40168305}" name="Column12748"/>
    <tableColumn id="12768" xr3:uid="{4C4E4EBF-6912-EF4C-B315-382F4D088A6C}" name="Column12749"/>
    <tableColumn id="12769" xr3:uid="{EC79BE43-7F93-6C45-AC53-14CC3A2D1ECE}" name="Column12750"/>
    <tableColumn id="12770" xr3:uid="{A609ADF3-66AB-1342-BB59-4C4FCCEDB55B}" name="Column12751"/>
    <tableColumn id="12771" xr3:uid="{87310C04-2FA6-2445-BF68-98E17B4B12F5}" name="Column12752"/>
    <tableColumn id="12772" xr3:uid="{93A39BAA-529B-E047-9D0A-3072DF95701E}" name="Column12753"/>
    <tableColumn id="12773" xr3:uid="{701FCB2E-5972-4947-94C0-7B316596BD0B}" name="Column12754"/>
    <tableColumn id="12774" xr3:uid="{FC26E9A4-51DC-434F-99AF-A4B79D6ADACE}" name="Column12755"/>
    <tableColumn id="12775" xr3:uid="{4809E639-BC10-D743-B34A-E5CF9A05721B}" name="Column12756"/>
    <tableColumn id="12776" xr3:uid="{EB5CB1CC-AABE-BA44-9AAA-5B9C4AFB0A27}" name="Column12757"/>
    <tableColumn id="12777" xr3:uid="{A3D8C38E-9A7E-C244-8581-9CC3F7221F84}" name="Column12758"/>
    <tableColumn id="12778" xr3:uid="{B487D219-D428-CD44-A57D-429BB64CD041}" name="Column12759"/>
    <tableColumn id="12779" xr3:uid="{F5EAA541-5189-174C-8C4E-520E725BEE30}" name="Column12760"/>
    <tableColumn id="12780" xr3:uid="{375E9981-8003-1742-ADBF-BFC5DBE5CF10}" name="Column12761"/>
    <tableColumn id="12781" xr3:uid="{00AF8913-4E4D-5344-A088-CB089F2E2405}" name="Column12762"/>
    <tableColumn id="12782" xr3:uid="{59294A56-BA24-DE41-8F8F-E3EA0110E87D}" name="Column12763"/>
    <tableColumn id="12783" xr3:uid="{A4E7BE0A-B00D-0D41-81EA-0995AC4A25FB}" name="Column12764"/>
    <tableColumn id="12784" xr3:uid="{E8395F9E-E5B3-D144-8EC9-CB6DDC8726A5}" name="Column12765"/>
    <tableColumn id="12785" xr3:uid="{246DAA8C-0743-C041-90E3-5B096877ED21}" name="Column12766"/>
    <tableColumn id="12786" xr3:uid="{910FA60F-DA34-3547-9F0E-233D26BCC8B7}" name="Column12767"/>
    <tableColumn id="12787" xr3:uid="{20DAEC62-0258-A141-8985-5F49F3E6BA8F}" name="Column12768"/>
    <tableColumn id="12788" xr3:uid="{3BDB8528-7BA9-6147-9F06-46B060F4AEA7}" name="Column12769"/>
    <tableColumn id="12789" xr3:uid="{5D053C8E-1CE6-684D-A2F2-9E2E01232B94}" name="Column12770"/>
    <tableColumn id="12790" xr3:uid="{9A2910E2-7222-5B4D-867E-53DDC17BED5A}" name="Column12771"/>
    <tableColumn id="12791" xr3:uid="{307581D4-DDFF-AB40-9436-017DCFB602B8}" name="Column12772"/>
    <tableColumn id="12792" xr3:uid="{377FAB1C-1A82-BD44-A7B1-68DD5CBE5060}" name="Column12773"/>
    <tableColumn id="12793" xr3:uid="{28734D5A-7357-9E47-AAFF-64753C08B97F}" name="Column12774"/>
    <tableColumn id="12794" xr3:uid="{92259311-9039-804A-8617-923599A128AD}" name="Column12775"/>
    <tableColumn id="12795" xr3:uid="{3D77782E-A7F9-FB4E-877E-CC4F24BDFC9D}" name="Column12776"/>
    <tableColumn id="12796" xr3:uid="{590FC159-ACDB-954C-8C6E-6E1B3B26E159}" name="Column12777"/>
    <tableColumn id="12797" xr3:uid="{EBA62D0F-FC55-D348-A864-0F634955339A}" name="Column12778"/>
    <tableColumn id="12798" xr3:uid="{CCDC0A93-AD7D-8E40-95CF-AFC19B2F05D8}" name="Column12779"/>
    <tableColumn id="12799" xr3:uid="{831E5570-F700-8047-83D7-CB334B34E889}" name="Column12780"/>
    <tableColumn id="12800" xr3:uid="{995B215B-9BE6-7F49-8034-71D485806090}" name="Column12781"/>
    <tableColumn id="12801" xr3:uid="{3865838F-9A5D-0C44-ACDD-93739A679C66}" name="Column12782"/>
    <tableColumn id="12802" xr3:uid="{58126055-D46C-CC4E-B9FB-0E9BC6D9081F}" name="Column12783"/>
    <tableColumn id="12803" xr3:uid="{FCE75AEB-364D-F240-B43F-817895B9CC65}" name="Column12784"/>
    <tableColumn id="12804" xr3:uid="{08F93F02-60F5-C743-8C3F-BCFF94A2728C}" name="Column12785"/>
    <tableColumn id="12805" xr3:uid="{09E99E69-D4FF-6147-BBCF-A3E20E805735}" name="Column12786"/>
    <tableColumn id="12806" xr3:uid="{3AC3A8E3-A3D7-1143-B8F8-AAE50DD253A5}" name="Column12787"/>
    <tableColumn id="12807" xr3:uid="{408E1A2A-DF6E-2241-AA34-DAC54CF887ED}" name="Column12788"/>
    <tableColumn id="12808" xr3:uid="{4EB1055D-5C9F-DA48-A748-B4C2CCE1BC20}" name="Column12789"/>
    <tableColumn id="12809" xr3:uid="{DD9A95B4-DD36-A140-BBCF-9271ABCCF84A}" name="Column12790"/>
    <tableColumn id="12810" xr3:uid="{2D25671D-FAFA-B04B-82BE-20CAEA7B59BD}" name="Column12791"/>
    <tableColumn id="12811" xr3:uid="{383E3B44-3139-CC4E-B8F7-D94B326E3F15}" name="Column12792"/>
    <tableColumn id="12812" xr3:uid="{78530123-EEB8-444E-BD1B-168D7BFCC87A}" name="Column12793"/>
    <tableColumn id="12813" xr3:uid="{10A11B76-E9F7-284A-9806-E2D1A72AE858}" name="Column12794"/>
    <tableColumn id="12814" xr3:uid="{663FE75F-FF94-1B4B-8F5A-26A0463193D4}" name="Column12795"/>
    <tableColumn id="12815" xr3:uid="{32478F39-0DEB-334D-BCF7-E6AAFFA9BC6E}" name="Column12796"/>
    <tableColumn id="12816" xr3:uid="{17E908C2-ED46-7A48-BFD2-BDC310EDC8F7}" name="Column12797"/>
    <tableColumn id="12817" xr3:uid="{35B3E65B-BC26-7D4B-9851-E5CEE844F877}" name="Column12798"/>
    <tableColumn id="12818" xr3:uid="{E07F1E2B-B052-F948-9600-73D36CED9634}" name="Column12799"/>
    <tableColumn id="12819" xr3:uid="{965C5F57-1D60-494E-AA5B-BB4FD5C5B551}" name="Column12800"/>
    <tableColumn id="12820" xr3:uid="{A496E705-6B7C-8643-A08B-85C161393866}" name="Column12801"/>
    <tableColumn id="12821" xr3:uid="{BAA41643-2026-B24D-A4C6-2C5607F88DAB}" name="Column12802"/>
    <tableColumn id="12822" xr3:uid="{F4639DE4-473A-9D41-AEF3-5B3AFA2F0152}" name="Column12803"/>
    <tableColumn id="12823" xr3:uid="{28D05764-0480-8445-AF80-AE8A26B8003D}" name="Column12804"/>
    <tableColumn id="12824" xr3:uid="{F452FB1D-D215-5F42-BCD0-FA254E672715}" name="Column12805"/>
    <tableColumn id="12825" xr3:uid="{FF4C0F3F-52EE-0746-858E-C7B3A535C7AE}" name="Column12806"/>
    <tableColumn id="12826" xr3:uid="{CE1F0C21-4610-E040-9939-ACCA2A5F9C08}" name="Column12807"/>
    <tableColumn id="12827" xr3:uid="{48E2BAAC-7CD3-1045-887E-385719942BE6}" name="Column12808"/>
    <tableColumn id="12828" xr3:uid="{C85CA7BE-69ED-4145-B09D-29CB571ED221}" name="Column12809"/>
    <tableColumn id="12829" xr3:uid="{7BF26F3D-9287-754A-BA14-65106FE4545A}" name="Column12810"/>
    <tableColumn id="12830" xr3:uid="{736A2958-9B09-EF48-9E8C-638A1F537686}" name="Column12811"/>
    <tableColumn id="12831" xr3:uid="{DF2CBF85-C9BA-3F46-9462-103D84E81D74}" name="Column12812"/>
    <tableColumn id="12832" xr3:uid="{E7730511-DD31-964F-AE10-F33140B28AA5}" name="Column12813"/>
    <tableColumn id="12833" xr3:uid="{CB59EA90-D885-1A4B-9345-B9360B69DEF3}" name="Column12814"/>
    <tableColumn id="12834" xr3:uid="{9DD79B6A-F63B-914F-A26F-E89DA8170F3F}" name="Column12815"/>
    <tableColumn id="12835" xr3:uid="{01D3C8B8-367A-2A45-B0AB-01E9DFB9E99E}" name="Column12816"/>
    <tableColumn id="12836" xr3:uid="{20C06278-0267-1641-8B2A-255CA44EE154}" name="Column12817"/>
    <tableColumn id="12837" xr3:uid="{1702E3C0-0C13-0843-8536-E10A695CFCB4}" name="Column12818"/>
    <tableColumn id="12838" xr3:uid="{DE9E885A-27A9-7642-92CA-0E8E3ABCB390}" name="Column12819"/>
    <tableColumn id="12839" xr3:uid="{6E36D9A9-E327-6A43-B19B-D8CB2094D57D}" name="Column12820"/>
    <tableColumn id="12840" xr3:uid="{FB15CA16-C18C-4F49-9D45-C77306DD5349}" name="Column12821"/>
    <tableColumn id="12841" xr3:uid="{E6425D01-EFE1-CA44-BEC0-F4AE868B9B1E}" name="Column12822"/>
    <tableColumn id="12842" xr3:uid="{461B4C95-AB40-2346-A2A3-42F65FC1A595}" name="Column12823"/>
    <tableColumn id="12843" xr3:uid="{700B9506-0883-7148-B4EB-7AA1F77A23BF}" name="Column12824"/>
    <tableColumn id="12844" xr3:uid="{5BF4AD63-1613-D944-AAC1-16EBA43B968F}" name="Column12825"/>
    <tableColumn id="12845" xr3:uid="{D2B50294-6D57-8042-893C-E86BB9180A66}" name="Column12826"/>
    <tableColumn id="12846" xr3:uid="{C1C8FB6A-3777-C247-9E32-087A72A425D7}" name="Column12827"/>
    <tableColumn id="12847" xr3:uid="{EB923A79-F3B3-2D45-B5B9-F7D8B814F176}" name="Column12828"/>
    <tableColumn id="12848" xr3:uid="{EB38DA9C-1238-4049-BAEF-D8871CF17CB2}" name="Column12829"/>
    <tableColumn id="12849" xr3:uid="{C310D3FC-668B-F245-9F3C-05CFD63CA3D7}" name="Column12830"/>
    <tableColumn id="12850" xr3:uid="{8CD68BD1-1B0D-C54C-AEF2-69F901E7C524}" name="Column12831"/>
    <tableColumn id="12851" xr3:uid="{64E269F6-41C3-6940-9D1E-5C1D01A4C829}" name="Column12832"/>
    <tableColumn id="12852" xr3:uid="{E140E24C-8120-1D43-A182-7900F504F8FF}" name="Column12833"/>
    <tableColumn id="12853" xr3:uid="{CEA62EE5-0196-334B-8F41-71FEB1BED0B0}" name="Column12834"/>
    <tableColumn id="12854" xr3:uid="{D6599122-8B0D-1E46-8073-139B36A5FA97}" name="Column12835"/>
    <tableColumn id="12855" xr3:uid="{9C22C8CB-EDF6-D544-AC72-8BC9B5655E04}" name="Column12836"/>
    <tableColumn id="12856" xr3:uid="{B703A99B-CA1C-ED45-9C27-3CE9CCFE39F4}" name="Column12837"/>
    <tableColumn id="12857" xr3:uid="{714B81BF-DDF9-3141-A89B-51F90A28F13E}" name="Column12838"/>
    <tableColumn id="12858" xr3:uid="{E6E47E7D-A4C2-E943-B122-16630644E2CF}" name="Column12839"/>
    <tableColumn id="12859" xr3:uid="{90412894-0BFC-ED42-B0F8-6D258D7F7A76}" name="Column12840"/>
    <tableColumn id="12860" xr3:uid="{6AE5937F-6D5C-5649-9186-0DCABCD8A041}" name="Column12841"/>
    <tableColumn id="12861" xr3:uid="{B5A11FE6-018F-DA46-94ED-1DEB07E392F6}" name="Column12842"/>
    <tableColumn id="12862" xr3:uid="{EC9D3CA2-D7BF-1544-A956-A0D69F261666}" name="Column12843"/>
    <tableColumn id="12863" xr3:uid="{51DB9307-DE16-604C-8D75-409501C86073}" name="Column12844"/>
    <tableColumn id="12864" xr3:uid="{3027D725-0CA4-304F-BACF-8019301D4CF9}" name="Column12845"/>
    <tableColumn id="12865" xr3:uid="{09AC059F-C060-0248-B53F-081AE42BBFB5}" name="Column12846"/>
    <tableColumn id="12866" xr3:uid="{A206E776-B6B2-6647-AC7C-9B707A81C14A}" name="Column12847"/>
    <tableColumn id="12867" xr3:uid="{D7C536D6-7B56-EC4F-9928-357E5EBD05ED}" name="Column12848"/>
    <tableColumn id="12868" xr3:uid="{7A327F95-EE85-844C-BC1A-EFDC705F5F6C}" name="Column12849"/>
    <tableColumn id="12869" xr3:uid="{A8219A74-0095-5F46-A847-4FB041C0CF43}" name="Column12850"/>
    <tableColumn id="12870" xr3:uid="{D01C6A2D-E90B-414C-805F-85226D2DBFA4}" name="Column12851"/>
    <tableColumn id="12871" xr3:uid="{9D60F5CC-B58F-BE44-9778-CABE55FD5BF4}" name="Column12852"/>
    <tableColumn id="12872" xr3:uid="{9DD1F789-490F-4841-BCA7-0416BC7F52C3}" name="Column12853"/>
    <tableColumn id="12873" xr3:uid="{F7A350EA-1888-EC4C-AF6A-84B260C52F98}" name="Column12854"/>
    <tableColumn id="12874" xr3:uid="{C5152324-3084-E642-B5D7-BC89C33F3219}" name="Column12855"/>
    <tableColumn id="12875" xr3:uid="{47BE83E6-A58E-644C-88AC-DC398BE3667F}" name="Column12856"/>
    <tableColumn id="12876" xr3:uid="{9ACFB354-BA68-2246-9AE3-4BE06BF70E0A}" name="Column12857"/>
    <tableColumn id="12877" xr3:uid="{397ED6D7-37EA-8C49-988B-6E3B1D7BD63B}" name="Column12858"/>
    <tableColumn id="12878" xr3:uid="{B4E67A33-2573-A54A-8AFD-510354D51482}" name="Column12859"/>
    <tableColumn id="12879" xr3:uid="{CE447184-69F3-1745-BCC6-94E4B6A3B586}" name="Column12860"/>
    <tableColumn id="12880" xr3:uid="{E5C0A7FF-2328-0D48-8F4C-848779924EFA}" name="Column12861"/>
    <tableColumn id="12881" xr3:uid="{1FA3364E-FDD3-A54A-BCAE-7B409D712A0E}" name="Column12862"/>
    <tableColumn id="12882" xr3:uid="{3F427A2E-6456-0649-A7C0-A847E90AB31B}" name="Column12863"/>
    <tableColumn id="12883" xr3:uid="{3DBE62D0-A480-4645-8D60-12B7F2F4CA60}" name="Column12864"/>
    <tableColumn id="12884" xr3:uid="{48A5BE34-6FFB-7947-AEC7-0BB0A39576B2}" name="Column12865"/>
    <tableColumn id="12885" xr3:uid="{F306E062-200C-704A-A09F-53D5C33DA01B}" name="Column12866"/>
    <tableColumn id="12886" xr3:uid="{C4E865E0-5452-EC47-9791-90A914B0CD55}" name="Column12867"/>
    <tableColumn id="12887" xr3:uid="{94629E35-ADD2-1C4E-BA28-D82F72CB9FD5}" name="Column12868"/>
    <tableColumn id="12888" xr3:uid="{0230C78A-57E2-1D4E-8B5B-1EDCE66993CD}" name="Column12869"/>
    <tableColumn id="12889" xr3:uid="{14AF8AE9-D349-8045-B312-50BD10E1CC9C}" name="Column12870"/>
    <tableColumn id="12890" xr3:uid="{4BC26088-CE2D-E445-B710-365C0624F2CA}" name="Column12871"/>
    <tableColumn id="12891" xr3:uid="{692016D3-5359-D64C-BE2D-15FF20B0313A}" name="Column12872"/>
    <tableColumn id="12892" xr3:uid="{3611ED93-409B-3C4D-882F-B34BFE9957A7}" name="Column12873"/>
    <tableColumn id="12893" xr3:uid="{877F0FC9-E0D0-1045-98A1-12277452AF54}" name="Column12874"/>
    <tableColumn id="12894" xr3:uid="{57E342F3-F87A-8340-822A-ED672712D803}" name="Column12875"/>
    <tableColumn id="12895" xr3:uid="{9F6FF32C-1446-9543-A12F-80C2C8B20CE8}" name="Column12876"/>
    <tableColumn id="12896" xr3:uid="{759C08B1-3EDD-2243-879E-E5410548637E}" name="Column12877"/>
    <tableColumn id="12897" xr3:uid="{5D005D43-2EB2-AC42-A267-45C050A8B543}" name="Column12878"/>
    <tableColumn id="12898" xr3:uid="{99A3882F-4F2D-B047-B53D-542251B116F0}" name="Column12879"/>
    <tableColumn id="12899" xr3:uid="{0717C95E-4025-A74B-8256-CD6EC13B42EF}" name="Column12880"/>
    <tableColumn id="12900" xr3:uid="{3E58F356-C433-D940-A118-CB37A4A6B51D}" name="Column12881"/>
    <tableColumn id="12901" xr3:uid="{C80B8907-E04C-404A-A1C9-A148502C86A4}" name="Column12882"/>
    <tableColumn id="12902" xr3:uid="{EE6E615B-CAFE-F741-9F82-0CD00B5AF70A}" name="Column12883"/>
    <tableColumn id="12903" xr3:uid="{A7003F59-F10B-464A-9C03-8468B5FCC066}" name="Column12884"/>
    <tableColumn id="12904" xr3:uid="{FD25077F-4E97-4443-BF79-8D1941222ED1}" name="Column12885"/>
    <tableColumn id="12905" xr3:uid="{617BC9A6-DABF-9942-BA18-4D10CC00ED43}" name="Column12886"/>
    <tableColumn id="12906" xr3:uid="{ABE82F56-4AD5-1E4B-A8A1-1E335D630EF6}" name="Column12887"/>
    <tableColumn id="12907" xr3:uid="{44E1B95B-997A-0640-B7F3-957FD4393F12}" name="Column12888"/>
    <tableColumn id="12908" xr3:uid="{EC0393ED-F6F0-8940-B533-ABE4B504E718}" name="Column12889"/>
    <tableColumn id="12909" xr3:uid="{BD97D098-D46B-874E-99A9-4A1FE44E2CCC}" name="Column12890"/>
    <tableColumn id="12910" xr3:uid="{67072694-65EB-1749-B1A9-75CFC9307E10}" name="Column12891"/>
    <tableColumn id="12911" xr3:uid="{4C3ACBFB-6B57-874F-A807-2ED02D7C478D}" name="Column12892"/>
    <tableColumn id="12912" xr3:uid="{BD9AF213-F8FD-064D-B10D-2CA996172EE0}" name="Column12893"/>
    <tableColumn id="12913" xr3:uid="{D31CFEE8-A035-854F-8526-B9A01CE7F241}" name="Column12894"/>
    <tableColumn id="12914" xr3:uid="{DB8964E1-24D2-3F46-A291-F14E53FD03BC}" name="Column12895"/>
    <tableColumn id="12915" xr3:uid="{1EE69E1E-559D-EF4E-8239-F740529AA354}" name="Column12896"/>
    <tableColumn id="12916" xr3:uid="{A2EB3200-E09E-CF4B-BECD-CEFA6FB1751B}" name="Column12897"/>
    <tableColumn id="12917" xr3:uid="{1C269839-23B2-6748-A81B-5CA949523734}" name="Column12898"/>
    <tableColumn id="12918" xr3:uid="{E361B4C9-338F-EF4C-B9E1-4B688456CA85}" name="Column12899"/>
    <tableColumn id="12919" xr3:uid="{82608B45-AE98-FE40-86DD-1479BFAAA686}" name="Column12900"/>
    <tableColumn id="12920" xr3:uid="{0A36D509-E9B3-F147-83CF-09002B9C9107}" name="Column12901"/>
    <tableColumn id="12921" xr3:uid="{31DD48A7-0FF9-D146-A9E5-286A162DED40}" name="Column12902"/>
    <tableColumn id="12922" xr3:uid="{1D8D5539-226F-FB49-9A70-5496028AE730}" name="Column12903"/>
    <tableColumn id="12923" xr3:uid="{7ED9B1FB-B1CC-A645-A40A-37BA19053F2B}" name="Column12904"/>
    <tableColumn id="12924" xr3:uid="{0977FE00-368C-974D-93B1-EB14ECD00471}" name="Column12905"/>
    <tableColumn id="12925" xr3:uid="{7CCA01DA-8000-864A-B981-A35E92A2D6D8}" name="Column12906"/>
    <tableColumn id="12926" xr3:uid="{B3A243F8-F4AF-FD46-9091-AB80FEA3921A}" name="Column12907"/>
    <tableColumn id="12927" xr3:uid="{A40405E9-CE5E-3A45-ADA3-FD2F27AE196B}" name="Column12908"/>
    <tableColumn id="12928" xr3:uid="{959D9395-12B0-794E-84FC-6E6ABBEDE7FE}" name="Column12909"/>
    <tableColumn id="12929" xr3:uid="{BAF14C55-3A79-C54D-AF25-646BAA9151A0}" name="Column12910"/>
    <tableColumn id="12930" xr3:uid="{CAEB5D36-74EA-CF4A-8828-7993B35A5582}" name="Column12911"/>
    <tableColumn id="12931" xr3:uid="{2769C243-B31F-7341-8AE6-1152F3EAAACD}" name="Column12912"/>
    <tableColumn id="12932" xr3:uid="{11AC0739-7353-214E-8A84-8E634DE51045}" name="Column12913"/>
    <tableColumn id="12933" xr3:uid="{2ADB4DC2-6081-724C-847A-EE27A2EF353B}" name="Column12914"/>
    <tableColumn id="12934" xr3:uid="{02B87197-F2E6-9446-A551-EA154E86DFED}" name="Column12915"/>
    <tableColumn id="12935" xr3:uid="{7AAD2146-9D2E-464D-8DA7-7C8534F381E4}" name="Column12916"/>
    <tableColumn id="12936" xr3:uid="{80F942F8-9257-AE41-B427-7D5251DF4FAA}" name="Column12917"/>
    <tableColumn id="12937" xr3:uid="{00DBEDAC-93A1-F545-A215-845B41E92AD6}" name="Column12918"/>
    <tableColumn id="12938" xr3:uid="{FC780F8F-42C7-9F44-AE11-64722E44CC63}" name="Column12919"/>
    <tableColumn id="12939" xr3:uid="{5649290E-1337-B34A-8508-066D4F861EBA}" name="Column12920"/>
    <tableColumn id="12940" xr3:uid="{8F3DA07D-D135-1749-804A-CDA407430949}" name="Column12921"/>
    <tableColumn id="12941" xr3:uid="{371707A9-DD72-0A4C-BA9F-18E6EC858C23}" name="Column12922"/>
    <tableColumn id="12942" xr3:uid="{2D465829-D197-4242-9466-A9E63776ADA7}" name="Column12923"/>
    <tableColumn id="12943" xr3:uid="{4290CC9D-92DA-3A44-A72D-DCB7C8B64AFA}" name="Column12924"/>
    <tableColumn id="12944" xr3:uid="{3CF9AC35-3C58-954D-942F-CC132BE0AE18}" name="Column12925"/>
    <tableColumn id="12945" xr3:uid="{2CFAF0AE-2A22-8744-A0CF-B33BE5E4BF88}" name="Column12926"/>
    <tableColumn id="12946" xr3:uid="{1CD35B92-4279-7648-83A5-D13C4CABE6CA}" name="Column12927"/>
    <tableColumn id="12947" xr3:uid="{88B49A2D-100A-AE49-906B-D3926B97A9F6}" name="Column12928"/>
    <tableColumn id="12948" xr3:uid="{D6455B12-C36F-444F-A66B-9819414C8D48}" name="Column12929"/>
    <tableColumn id="12949" xr3:uid="{A4C129C7-0449-9F48-AF9E-9F05B8BA10ED}" name="Column12930"/>
    <tableColumn id="12950" xr3:uid="{BDFF7688-203B-DE4B-91F7-6C92E12B75BB}" name="Column12931"/>
    <tableColumn id="12951" xr3:uid="{C635E381-86D0-E94C-B5D6-DED7D7F0CBBF}" name="Column12932"/>
    <tableColumn id="12952" xr3:uid="{461F005E-6552-EF4C-A31B-73E9150A726D}" name="Column12933"/>
    <tableColumn id="12953" xr3:uid="{6E017F31-EB4E-5D47-B0BE-B8E1D106F113}" name="Column12934"/>
    <tableColumn id="12954" xr3:uid="{8B7EF322-D53A-7344-95A2-17446C584515}" name="Column12935"/>
    <tableColumn id="12955" xr3:uid="{140669C8-42D2-C845-9618-7A9F142A6381}" name="Column12936"/>
    <tableColumn id="12956" xr3:uid="{D846B836-BC2B-A94C-A8C9-3C724C616AD8}" name="Column12937"/>
    <tableColumn id="12957" xr3:uid="{873F6121-5B81-494B-8928-6B306F319586}" name="Column12938"/>
    <tableColumn id="12958" xr3:uid="{9A220751-FFAF-144A-9CF0-263BF64B5876}" name="Column12939"/>
    <tableColumn id="12959" xr3:uid="{194C76A4-FEED-A244-BE55-8118989310EF}" name="Column12940"/>
    <tableColumn id="12960" xr3:uid="{AB6B13B8-3909-1743-B7D3-93AE132722C3}" name="Column12941"/>
    <tableColumn id="12961" xr3:uid="{B3F53B5B-6980-114A-8A7B-6D66884D01C9}" name="Column12942"/>
    <tableColumn id="12962" xr3:uid="{DEB74C87-7C24-7C4D-9E9A-BFE260967ACC}" name="Column12943"/>
    <tableColumn id="12963" xr3:uid="{83EE2B36-D52F-8F48-8849-E6A389A4072B}" name="Column12944"/>
    <tableColumn id="12964" xr3:uid="{BB75A4B4-D2C1-AC4C-A676-A86CDB78CAE4}" name="Column12945"/>
    <tableColumn id="12965" xr3:uid="{43BA5C86-5C73-FD43-9EDD-D2FA41818D4C}" name="Column12946"/>
    <tableColumn id="12966" xr3:uid="{63A28515-E8E9-E244-A9ED-A9F89F1E97CB}" name="Column12947"/>
    <tableColumn id="12967" xr3:uid="{76F542E2-E1BB-644D-9AB5-1B92D5F69A36}" name="Column12948"/>
    <tableColumn id="12968" xr3:uid="{B39507F1-751B-7D46-909C-170D064272FE}" name="Column12949"/>
    <tableColumn id="12969" xr3:uid="{165F4562-F2DF-6946-A883-4640356C0E0D}" name="Column12950"/>
    <tableColumn id="12970" xr3:uid="{DD0DC37F-B469-2647-B9D2-24FC9E3A51FE}" name="Column12951"/>
    <tableColumn id="12971" xr3:uid="{3E970ED7-4684-4B4D-BE5A-EE239F61C45A}" name="Column12952"/>
    <tableColumn id="12972" xr3:uid="{C4854C08-859F-9746-94B7-4A91F9AAF505}" name="Column12953"/>
    <tableColumn id="12973" xr3:uid="{D2B8186F-5489-D443-A7A9-8D192D43BC79}" name="Column12954"/>
    <tableColumn id="12974" xr3:uid="{AD5018EE-E52C-6642-B558-10FA1481F3AC}" name="Column12955"/>
    <tableColumn id="12975" xr3:uid="{8663C63A-9F6C-4A4D-A78A-F446D6101A1F}" name="Column12956"/>
    <tableColumn id="12976" xr3:uid="{CAF270E5-D5FF-DA4B-96EB-B451EE6520BF}" name="Column12957"/>
    <tableColumn id="12977" xr3:uid="{C97058D5-42C6-8349-8642-9A85C845424F}" name="Column12958"/>
    <tableColumn id="12978" xr3:uid="{DA5D5C03-E926-F74C-8F36-B6729D5796B7}" name="Column12959"/>
    <tableColumn id="12979" xr3:uid="{DBAB6312-6896-C64B-ACAB-656B143804BE}" name="Column12960"/>
    <tableColumn id="12980" xr3:uid="{A1097A01-4062-7E4F-B9BA-D204A60F35E8}" name="Column12961"/>
    <tableColumn id="12981" xr3:uid="{C3E8FCED-F716-0448-BCD8-B32AC355E2D6}" name="Column12962"/>
    <tableColumn id="12982" xr3:uid="{A9DCBFF3-C533-7144-B4EB-5FEF54855AFE}" name="Column12963"/>
    <tableColumn id="12983" xr3:uid="{809261AD-97ED-5A41-9036-6C9E09A64C6B}" name="Column12964"/>
    <tableColumn id="12984" xr3:uid="{59998933-5342-9240-A747-23D969B21E24}" name="Column12965"/>
    <tableColumn id="12985" xr3:uid="{8FE4740D-F349-6846-A3AD-A98239E2FA42}" name="Column12966"/>
    <tableColumn id="12986" xr3:uid="{4004FB70-D142-5149-AF66-5003A1E34025}" name="Column12967"/>
    <tableColumn id="12987" xr3:uid="{10A42709-EEF4-4A47-B210-2740244433B0}" name="Column12968"/>
    <tableColumn id="12988" xr3:uid="{2D891410-A4F7-0C4E-A3A0-4D16BC1250E6}" name="Column12969"/>
    <tableColumn id="12989" xr3:uid="{A7F8BC3E-A663-6247-AF0C-385B37B9EBCF}" name="Column12970"/>
    <tableColumn id="12990" xr3:uid="{0D556D77-61CD-8143-BD5C-7CA7001744A2}" name="Column12971"/>
    <tableColumn id="12991" xr3:uid="{ACA55322-3C56-C34D-A809-5CA32275D805}" name="Column12972"/>
    <tableColumn id="12992" xr3:uid="{9BFE818A-6D55-9741-B766-EE1C8FFFBBE5}" name="Column12973"/>
    <tableColumn id="12993" xr3:uid="{EEBEC477-7D71-F846-9DDC-0349B15520F2}" name="Column12974"/>
    <tableColumn id="12994" xr3:uid="{7F4B80B4-EC5F-6340-9A27-EB5E232DA5E4}" name="Column12975"/>
    <tableColumn id="12995" xr3:uid="{7300CFB1-E7C9-B245-95B5-99F9CCDB7E8C}" name="Column12976"/>
    <tableColumn id="12996" xr3:uid="{95557249-94EF-9741-8196-0F9F52386D96}" name="Column12977"/>
    <tableColumn id="12997" xr3:uid="{BE5890E1-7C7D-DC46-A68B-FAF5B9A2B430}" name="Column12978"/>
    <tableColumn id="12998" xr3:uid="{0BEF85D7-E0B5-C741-AF03-B4C98EF2564D}" name="Column12979"/>
    <tableColumn id="12999" xr3:uid="{436D89CF-F650-1D43-A54C-364E1827B0C9}" name="Column12980"/>
    <tableColumn id="13000" xr3:uid="{D50FB7DD-071E-1F4B-9670-BA68873E0BFA}" name="Column12981"/>
    <tableColumn id="13001" xr3:uid="{FA48A8B2-B213-BF41-A1F6-14501E170CE7}" name="Column12982"/>
    <tableColumn id="13002" xr3:uid="{15997664-379E-D447-BD59-5DC782B7EAD7}" name="Column12983"/>
    <tableColumn id="13003" xr3:uid="{6A03F6FB-148D-6841-B527-C388CF477197}" name="Column12984"/>
    <tableColumn id="13004" xr3:uid="{05013A8D-D7A8-1642-A880-A22593C37BBA}" name="Column12985"/>
    <tableColumn id="13005" xr3:uid="{133C6F1E-EB21-4E4D-989F-5A7EB269A1BB}" name="Column12986"/>
    <tableColumn id="13006" xr3:uid="{C8CD16DC-2346-6C4D-91B2-F5192183AB86}" name="Column12987"/>
    <tableColumn id="13007" xr3:uid="{FEB5E21A-68A6-5E4D-95E2-2ABB241DE08F}" name="Column12988"/>
    <tableColumn id="13008" xr3:uid="{73F5E56C-736B-CC44-897E-2B7172639495}" name="Column12989"/>
    <tableColumn id="13009" xr3:uid="{731C110F-5010-7444-ABDB-1DBC56147275}" name="Column12990"/>
    <tableColumn id="13010" xr3:uid="{19BA23B8-BE9E-1F40-83DF-A6F2A4135EA9}" name="Column12991"/>
    <tableColumn id="13011" xr3:uid="{DB8D2BD8-AE9C-5248-9DFB-A9AEC709A31A}" name="Column12992"/>
    <tableColumn id="13012" xr3:uid="{F51B1DFA-213D-9C4B-B684-5CFEF36FB309}" name="Column12993"/>
    <tableColumn id="13013" xr3:uid="{D33CD3BD-F69A-424B-9269-745820BEA70A}" name="Column12994"/>
    <tableColumn id="13014" xr3:uid="{66E4CCED-C82A-F749-87BC-A4D6D6AC3E80}" name="Column12995"/>
    <tableColumn id="13015" xr3:uid="{AC775F75-ACA5-CD4E-BE46-A38ECA287856}" name="Column12996"/>
    <tableColumn id="13016" xr3:uid="{053711A5-34B1-C143-BBE0-FFD3AEFAA275}" name="Column12997"/>
    <tableColumn id="13017" xr3:uid="{DC019767-B107-F344-9014-3C7934B92388}" name="Column12998"/>
    <tableColumn id="13018" xr3:uid="{CC4F19AC-F452-264D-9CC1-4D48883ACF34}" name="Column12999"/>
    <tableColumn id="13019" xr3:uid="{7F0EB69C-C688-6C48-B562-BB64772AE978}" name="Column13000"/>
    <tableColumn id="13020" xr3:uid="{6A5A61D0-6991-BC40-8005-FB3ABB254092}" name="Column13001"/>
    <tableColumn id="13021" xr3:uid="{34F8BF4D-2A0E-9A49-AD32-88B658EBFD9B}" name="Column13002"/>
    <tableColumn id="13022" xr3:uid="{6C65704B-7604-E449-8CDA-EFAFBE2B94E4}" name="Column13003"/>
    <tableColumn id="13023" xr3:uid="{91A3FC48-6C36-F443-8C7E-E5504761C047}" name="Column13004"/>
    <tableColumn id="13024" xr3:uid="{592F3A34-EB05-194B-A7CB-5486C176302B}" name="Column13005"/>
    <tableColumn id="13025" xr3:uid="{A09FD1CE-CE60-A044-B955-5A44FA221221}" name="Column13006"/>
    <tableColumn id="13026" xr3:uid="{A0664E2B-54AC-9C45-9A37-7B32D2D2D658}" name="Column13007"/>
    <tableColumn id="13027" xr3:uid="{CADACC89-C9F4-5247-AD07-49B2016CD1FA}" name="Column13008"/>
    <tableColumn id="13028" xr3:uid="{7EBA289E-373E-6D4C-BCD2-AF754E2D56CC}" name="Column13009"/>
    <tableColumn id="13029" xr3:uid="{F3C66343-5E40-7B40-995B-9A2D49E1792E}" name="Column13010"/>
    <tableColumn id="13030" xr3:uid="{372625F4-1A71-D745-A321-6E4312838014}" name="Column13011"/>
    <tableColumn id="13031" xr3:uid="{1E7D79FA-6FD1-4441-A741-C176D3EFE614}" name="Column13012"/>
    <tableColumn id="13032" xr3:uid="{CB0B9CF4-36A5-E947-B443-0D949D2DE915}" name="Column13013"/>
    <tableColumn id="13033" xr3:uid="{38026AB2-2B30-0143-AC64-B8C7D2A4C36C}" name="Column13014"/>
    <tableColumn id="13034" xr3:uid="{AEB7AC39-8A80-924C-AB1D-F74D46A6FCEF}" name="Column13015"/>
    <tableColumn id="13035" xr3:uid="{EE8E4593-7BC0-C148-A15A-FBD16905786A}" name="Column13016"/>
    <tableColumn id="13036" xr3:uid="{FDFC6E2D-5E90-F840-8C39-8D5A440BED29}" name="Column13017"/>
    <tableColumn id="13037" xr3:uid="{6116E5A0-AD87-2248-85FF-4AE19D58BD09}" name="Column13018"/>
    <tableColumn id="13038" xr3:uid="{A1516D00-B0CD-7C42-A8E0-FAFA2C2C7EE8}" name="Column13019"/>
    <tableColumn id="13039" xr3:uid="{A0C88BC5-1516-EF46-B518-5A492E439405}" name="Column13020"/>
    <tableColumn id="13040" xr3:uid="{1E48ACEC-5EAB-0B4A-A51C-34B28C46C8B7}" name="Column13021"/>
    <tableColumn id="13041" xr3:uid="{D179BD29-BEA7-DE4B-B058-929D83AC78D3}" name="Column13022"/>
    <tableColumn id="13042" xr3:uid="{E68BC8F1-F331-0B4E-AC67-7013695AFFED}" name="Column13023"/>
    <tableColumn id="13043" xr3:uid="{2599BC53-9D3C-BF43-8980-0B2E4E8D86CB}" name="Column13024"/>
    <tableColumn id="13044" xr3:uid="{101E5853-23CD-1D4C-916E-9B81180AF75D}" name="Column13025"/>
    <tableColumn id="13045" xr3:uid="{EC33AC5E-740B-024F-A0F3-7263FCA57E3D}" name="Column13026"/>
    <tableColumn id="13046" xr3:uid="{3B76920A-3F2C-0344-9567-27AFA847EEB1}" name="Column13027"/>
    <tableColumn id="13047" xr3:uid="{CD00736F-AE43-A348-8619-6F06CC29EAF2}" name="Column13028"/>
    <tableColumn id="13048" xr3:uid="{EE0043D8-8C85-154E-A497-FEFCE95BE84C}" name="Column13029"/>
    <tableColumn id="13049" xr3:uid="{232F7842-BF46-974A-9ADA-BECF31D62F11}" name="Column13030"/>
    <tableColumn id="13050" xr3:uid="{738FF9C3-CB52-F840-8230-E5BA380CB8E1}" name="Column13031"/>
    <tableColumn id="13051" xr3:uid="{1B3F61BB-22F0-C941-A1EC-F0FE44A01590}" name="Column13032"/>
    <tableColumn id="13052" xr3:uid="{9AB1A711-08E0-4F4F-B70D-F0CEE06C0ECC}" name="Column13033"/>
    <tableColumn id="13053" xr3:uid="{E833F6B0-AA95-C944-A37D-3A1EDD4D82AA}" name="Column13034"/>
    <tableColumn id="13054" xr3:uid="{3BBD09DD-7FF9-4440-990D-104D6232BAAF}" name="Column13035"/>
    <tableColumn id="13055" xr3:uid="{0EC0BD47-6D67-7840-9A2A-BBB7B9799932}" name="Column13036"/>
    <tableColumn id="13056" xr3:uid="{929A8B18-34C3-684E-9363-68178168D7E7}" name="Column13037"/>
    <tableColumn id="13057" xr3:uid="{42E77EA2-F52B-124C-8DEB-4BAE4C533848}" name="Column13038"/>
    <tableColumn id="13058" xr3:uid="{A739F40A-257D-C74E-8A9A-009C0883B08E}" name="Column13039"/>
    <tableColumn id="13059" xr3:uid="{B71B8FC3-BCF9-F64E-85E4-E5CC7286A538}" name="Column13040"/>
    <tableColumn id="13060" xr3:uid="{7B714F02-3A4A-B047-8F5F-7F55F91D58B9}" name="Column13041"/>
    <tableColumn id="13061" xr3:uid="{13D1E6B5-DBA1-3441-A20E-21E743E1B597}" name="Column13042"/>
    <tableColumn id="13062" xr3:uid="{391BBB27-3378-BD46-82CD-35E38F6332B1}" name="Column13043"/>
    <tableColumn id="13063" xr3:uid="{4FBDA3B7-2C3F-D148-AB34-DAD42285F336}" name="Column13044"/>
    <tableColumn id="13064" xr3:uid="{60CD0DBD-800F-1A49-94A2-D222C1EA2889}" name="Column13045"/>
    <tableColumn id="13065" xr3:uid="{362C15E3-5AB6-CC46-8727-580C90943682}" name="Column13046"/>
    <tableColumn id="13066" xr3:uid="{24745CB3-6996-AE44-8AA4-78C02C5BC6A9}" name="Column13047"/>
    <tableColumn id="13067" xr3:uid="{E29663C7-DEDD-F549-ADA7-73B06D3E9E70}" name="Column13048"/>
    <tableColumn id="13068" xr3:uid="{AF5F854E-5C45-944D-953F-181EC0658FB2}" name="Column13049"/>
    <tableColumn id="13069" xr3:uid="{074F102E-3E1D-474D-94A6-2D9A81480D41}" name="Column13050"/>
    <tableColumn id="13070" xr3:uid="{5C14DA5E-AF0B-A847-87C6-9A74D0488244}" name="Column13051"/>
    <tableColumn id="13071" xr3:uid="{688C0453-AB62-F840-AD57-579BC6F1EC41}" name="Column13052"/>
    <tableColumn id="13072" xr3:uid="{CFF57A23-98F8-9141-8B63-313BEEA7976B}" name="Column13053"/>
    <tableColumn id="13073" xr3:uid="{C79A41FD-9759-5140-BE3E-65A02A94FE1A}" name="Column13054"/>
    <tableColumn id="13074" xr3:uid="{A7D09DAA-9BA6-6245-967C-8D0D68BC1BFA}" name="Column13055"/>
    <tableColumn id="13075" xr3:uid="{BFDC4ADC-06FE-4D45-855F-C384ED985E12}" name="Column13056"/>
    <tableColumn id="13076" xr3:uid="{749B28DD-83B1-3A4D-868D-4737338871D6}" name="Column13057"/>
    <tableColumn id="13077" xr3:uid="{7B2B2566-CA98-CF40-AC23-DF15FDCA6EC2}" name="Column13058"/>
    <tableColumn id="13078" xr3:uid="{DA73E140-D21F-EA43-A5FF-D0AC61E54469}" name="Column13059"/>
    <tableColumn id="13079" xr3:uid="{7D0AA317-68C8-9E4D-B93E-DB64DBC4A0B7}" name="Column13060"/>
    <tableColumn id="13080" xr3:uid="{2AFB41DD-5745-CC4D-9942-F46B687CACC4}" name="Column13061"/>
    <tableColumn id="13081" xr3:uid="{5815FE4A-85B6-874F-85BA-0026F2E158F7}" name="Column13062"/>
    <tableColumn id="13082" xr3:uid="{D093264A-28BE-4646-8396-6101778F9892}" name="Column13063"/>
    <tableColumn id="13083" xr3:uid="{54196745-C4A2-DD41-A2F4-E9B84E440C76}" name="Column13064"/>
    <tableColumn id="13084" xr3:uid="{0637485F-4CFF-3F40-A677-8CB352785C76}" name="Column13065"/>
    <tableColumn id="13085" xr3:uid="{DDDC4983-3E61-5245-AFB7-C1873CD57B61}" name="Column13066"/>
    <tableColumn id="13086" xr3:uid="{0B8004B7-E5AB-FC42-843C-D2F93B80C672}" name="Column13067"/>
    <tableColumn id="13087" xr3:uid="{6A99D861-2165-1F44-B839-63C14717FDA0}" name="Column13068"/>
    <tableColumn id="13088" xr3:uid="{EEAA05BC-EB7F-D048-A3B6-CD7B5401D2AB}" name="Column13069"/>
    <tableColumn id="13089" xr3:uid="{072697B0-8CA3-A44F-87EB-BF0FDC824B75}" name="Column13070"/>
    <tableColumn id="13090" xr3:uid="{D5DED79F-B620-6A4A-A030-156C10E23D61}" name="Column13071"/>
    <tableColumn id="13091" xr3:uid="{FB04C2AA-3440-7F4C-864C-81198849CA97}" name="Column13072"/>
    <tableColumn id="13092" xr3:uid="{D3A43C18-57C9-CD41-9E48-A0FDC993932A}" name="Column13073"/>
    <tableColumn id="13093" xr3:uid="{7CFFCD61-2E97-024B-B502-879AAB2ACAD6}" name="Column13074"/>
    <tableColumn id="13094" xr3:uid="{2D4DD3AF-21FF-2349-A505-2F9728FDB669}" name="Column13075"/>
    <tableColumn id="13095" xr3:uid="{D152920E-FA93-3946-9BBF-2D4628EBF0BA}" name="Column13076"/>
    <tableColumn id="13096" xr3:uid="{8757C133-F827-0F45-8E08-623F6D235C2A}" name="Column13077"/>
    <tableColumn id="13097" xr3:uid="{2E9C6243-92EB-2444-98CA-1BEA198B55E8}" name="Column13078"/>
    <tableColumn id="13098" xr3:uid="{C4045248-7E42-0140-917F-2B2262D72771}" name="Column13079"/>
    <tableColumn id="13099" xr3:uid="{696E7B42-F36F-9B43-A91E-0525D1473B94}" name="Column13080"/>
    <tableColumn id="13100" xr3:uid="{9751664A-7878-1F4F-B03D-A6353574E636}" name="Column13081"/>
    <tableColumn id="13101" xr3:uid="{F2AA40AE-C788-B74B-BDAB-FAC21F76BA6E}" name="Column13082"/>
    <tableColumn id="13102" xr3:uid="{0AA3CFE8-1016-6941-8D65-19C0D89BBFDE}" name="Column13083"/>
    <tableColumn id="13103" xr3:uid="{BFDA62E0-BFF0-1D47-A49B-F8E89A3E9CDA}" name="Column13084"/>
    <tableColumn id="13104" xr3:uid="{5140F0FF-2973-D64C-B83C-745BF74799BB}" name="Column13085"/>
    <tableColumn id="13105" xr3:uid="{7EF7B753-DB20-A64A-852A-1127629885E0}" name="Column13086"/>
    <tableColumn id="13106" xr3:uid="{4F34F04F-56A0-9F4C-8ED2-4F7C56C0F3E7}" name="Column13087"/>
    <tableColumn id="13107" xr3:uid="{CA623734-5BD9-1247-AA76-9B778528E93E}" name="Column13088"/>
    <tableColumn id="13108" xr3:uid="{030A5358-2CDC-FD46-A452-FC824126AC1B}" name="Column13089"/>
    <tableColumn id="13109" xr3:uid="{3DFBF2C4-D428-7D45-B538-3FD3573A5B31}" name="Column13090"/>
    <tableColumn id="13110" xr3:uid="{2C995E25-8693-0B45-8C4A-8C03990FA905}" name="Column13091"/>
    <tableColumn id="13111" xr3:uid="{9B6EE28D-1E82-F14F-9C58-A0E4396E15C4}" name="Column13092"/>
    <tableColumn id="13112" xr3:uid="{A8F03C9C-C053-084A-B49E-0C15F5B69307}" name="Column13093"/>
    <tableColumn id="13113" xr3:uid="{58425BA7-80CD-1747-B375-14C50CF8E9E4}" name="Column13094"/>
    <tableColumn id="13114" xr3:uid="{7FEF5593-CC69-D749-9E46-A00CB520433B}" name="Column13095"/>
    <tableColumn id="13115" xr3:uid="{24633D1F-9B1B-C54B-BFEB-CA7F582B653A}" name="Column13096"/>
    <tableColumn id="13116" xr3:uid="{84CEB3F0-3DCE-004B-A78C-28704B8E64A0}" name="Column13097"/>
    <tableColumn id="13117" xr3:uid="{76CB43DF-D230-E348-9812-D809B4ACE61E}" name="Column13098"/>
    <tableColumn id="13118" xr3:uid="{C7CDEF83-62C1-FD46-931C-CE3811470EE6}" name="Column13099"/>
    <tableColumn id="13119" xr3:uid="{43B73326-12AC-5A43-9756-D1061D63276C}" name="Column13100"/>
    <tableColumn id="13120" xr3:uid="{95C0B010-E9CE-9C42-A2DA-B328D345C822}" name="Column13101"/>
    <tableColumn id="13121" xr3:uid="{4A398851-EE1F-2A4A-BA47-A3A5AA388B93}" name="Column13102"/>
    <tableColumn id="13122" xr3:uid="{0003A8DB-134A-9444-85EB-730BF36F4C21}" name="Column13103"/>
    <tableColumn id="13123" xr3:uid="{C2175F79-5444-BF49-86E1-64969FBBB16B}" name="Column13104"/>
    <tableColumn id="13124" xr3:uid="{A780119E-264E-314B-8B24-611A2113CCDE}" name="Column13105"/>
    <tableColumn id="13125" xr3:uid="{2EE7E6FE-E0F9-704C-A855-CFC6EF36C966}" name="Column13106"/>
    <tableColumn id="13126" xr3:uid="{7027CD44-6C98-9E4A-8933-AAE37169EC36}" name="Column13107"/>
    <tableColumn id="13127" xr3:uid="{262ECA68-22F0-464B-98C7-8870910C8A06}" name="Column13108"/>
    <tableColumn id="13128" xr3:uid="{4121B4C2-980B-994C-BFAD-89A4A628064A}" name="Column13109"/>
    <tableColumn id="13129" xr3:uid="{6AE004D6-59FE-A542-8AC5-CBF1AB44388F}" name="Column13110"/>
    <tableColumn id="13130" xr3:uid="{BF30A80C-D9F2-A543-A549-17C401C9E4BD}" name="Column13111"/>
    <tableColumn id="13131" xr3:uid="{097E6F05-E8F8-EE45-9A0A-B2AD73DABA54}" name="Column13112"/>
    <tableColumn id="13132" xr3:uid="{904B6B90-4E0F-C248-BF90-5DEB601A18BB}" name="Column13113"/>
    <tableColumn id="13133" xr3:uid="{0A8F9E75-4AB0-0049-B236-3D5C826A5EE2}" name="Column13114"/>
    <tableColumn id="13134" xr3:uid="{FC6C6170-3BBE-664E-A3C9-A960A6CBDEDE}" name="Column13115"/>
    <tableColumn id="13135" xr3:uid="{782BC21A-516E-AA49-B352-13B4A6110CD9}" name="Column13116"/>
    <tableColumn id="13136" xr3:uid="{FD29030B-67E6-7249-9DA1-CB4B68E0C8AA}" name="Column13117"/>
    <tableColumn id="13137" xr3:uid="{FD55E610-7E7D-C04F-B637-55B7C57B7E69}" name="Column13118"/>
    <tableColumn id="13138" xr3:uid="{AB2B65C3-0179-6C4A-BC31-AF9CA9227312}" name="Column13119"/>
    <tableColumn id="13139" xr3:uid="{00F13EC8-B22A-E24A-BCA9-19329145C7E0}" name="Column13120"/>
    <tableColumn id="13140" xr3:uid="{E627509E-9273-B64B-8988-358FA8B2DF58}" name="Column13121"/>
    <tableColumn id="13141" xr3:uid="{F98867E9-7D5F-A44B-AFFA-0CC08EF5682B}" name="Column13122"/>
    <tableColumn id="13142" xr3:uid="{24F4C980-A8C8-DD4C-82D2-7310891D25E4}" name="Column13123"/>
    <tableColumn id="13143" xr3:uid="{063DF462-4418-5E4C-A765-FBAEFA902EC6}" name="Column13124"/>
    <tableColumn id="13144" xr3:uid="{06812001-C0CB-8846-9A3F-B1FE70409A9F}" name="Column13125"/>
    <tableColumn id="13145" xr3:uid="{DD97C6A2-B74C-2B46-900C-4800A72C6E4D}" name="Column13126"/>
    <tableColumn id="13146" xr3:uid="{8C7C7D40-2C09-ED49-89ED-D920AA148992}" name="Column13127"/>
    <tableColumn id="13147" xr3:uid="{2217DAC0-9093-A84C-8A2D-6D3DE2C8A1EF}" name="Column13128"/>
    <tableColumn id="13148" xr3:uid="{9FDEEE5B-1EFC-CF42-936A-DE043ED040C6}" name="Column13129"/>
    <tableColumn id="13149" xr3:uid="{2BAB6AB2-026A-2B44-915D-50718EBBD9F9}" name="Column13130"/>
    <tableColumn id="13150" xr3:uid="{2414D965-1027-EB4F-9D7E-5C6A99B97C6B}" name="Column13131"/>
    <tableColumn id="13151" xr3:uid="{C09E25B0-83D9-1844-A9CE-780881DFD28B}" name="Column13132"/>
    <tableColumn id="13152" xr3:uid="{10C80B87-40D6-0C42-A545-934A0A666499}" name="Column13133"/>
    <tableColumn id="13153" xr3:uid="{565AB5EE-B42D-6A46-8459-4B23340CB879}" name="Column13134"/>
    <tableColumn id="13154" xr3:uid="{2D983F9D-F420-144C-A8F3-F6362B3CAF8F}" name="Column13135"/>
    <tableColumn id="13155" xr3:uid="{1E68D396-0275-1347-A1C7-42B9E0AD674F}" name="Column13136"/>
    <tableColumn id="13156" xr3:uid="{1FDEB462-13F9-5B4E-934F-6C004ADDC5FB}" name="Column13137"/>
    <tableColumn id="13157" xr3:uid="{711C1D06-16FF-5A46-99BF-B14FC9D02542}" name="Column13138"/>
    <tableColumn id="13158" xr3:uid="{29025412-1F59-B34B-B4E4-1C85359D4178}" name="Column13139"/>
    <tableColumn id="13159" xr3:uid="{39BB3B97-9373-5E4F-967B-3877F63573B6}" name="Column13140"/>
    <tableColumn id="13160" xr3:uid="{F07D713A-FC99-5B47-A90C-E99B070D8C13}" name="Column13141"/>
    <tableColumn id="13161" xr3:uid="{6E0CC4F9-6E33-B04B-838A-5A5A49B0E8A3}" name="Column13142"/>
    <tableColumn id="13162" xr3:uid="{6E4EBA89-DBEC-1748-9E2C-D4328C4E22AB}" name="Column13143"/>
    <tableColumn id="13163" xr3:uid="{AE0E1069-9AD8-5447-BA53-BDCA2514FEA5}" name="Column13144"/>
    <tableColumn id="13164" xr3:uid="{EF5D57FF-1F3F-8B4B-B9FC-90F4C2A4B1BA}" name="Column13145"/>
    <tableColumn id="13165" xr3:uid="{3F862B83-AC7E-344D-8840-B2D39C8DCC4B}" name="Column13146"/>
    <tableColumn id="13166" xr3:uid="{C5BA02F8-A874-274A-BF8A-F179D3796822}" name="Column13147"/>
    <tableColumn id="13167" xr3:uid="{B7F244F3-2736-F442-8F38-2BE33321828C}" name="Column13148"/>
    <tableColumn id="13168" xr3:uid="{65E41919-DE4F-BA46-B3B7-4CB8B9EAE5D4}" name="Column13149"/>
    <tableColumn id="13169" xr3:uid="{762C24D3-3B17-9746-8137-2A26C6586177}" name="Column13150"/>
    <tableColumn id="13170" xr3:uid="{1EF9247F-8AF4-F24B-A884-E52AA33F4ACA}" name="Column13151"/>
    <tableColumn id="13171" xr3:uid="{4F71B4CA-3017-B349-92AA-D7F1599D3FD3}" name="Column13152"/>
    <tableColumn id="13172" xr3:uid="{50FF627C-B46E-8E45-BE5B-4049E7F45BE9}" name="Column13153"/>
    <tableColumn id="13173" xr3:uid="{6A35189D-34EB-F242-B0EE-CFC333A8760A}" name="Column13154"/>
    <tableColumn id="13174" xr3:uid="{29BA2F70-EA3D-3D4A-B7B6-80A2EB0B0CEB}" name="Column13155"/>
    <tableColumn id="13175" xr3:uid="{FDB10CCE-3011-0B44-AFF1-C0755ECBEA95}" name="Column13156"/>
    <tableColumn id="13176" xr3:uid="{506F1E47-9631-7C40-A215-F0288E0ADDB7}" name="Column13157"/>
    <tableColumn id="13177" xr3:uid="{FE87C140-1DC1-684F-A4AB-68C7B421E75A}" name="Column13158"/>
    <tableColumn id="13178" xr3:uid="{FAD9CD5D-769B-D64B-98CD-1DAC80832DC9}" name="Column13159"/>
    <tableColumn id="13179" xr3:uid="{0659A1BF-B240-2B46-B1BE-9E7C237AC5CD}" name="Column13160"/>
    <tableColumn id="13180" xr3:uid="{33E29EDB-C9BE-C44F-B21D-7E397FE4D382}" name="Column13161"/>
    <tableColumn id="13181" xr3:uid="{5408E2F4-539E-5144-8D67-01B529BD5DD2}" name="Column13162"/>
    <tableColumn id="13182" xr3:uid="{5D85FDF1-C177-3D4E-85C5-6B5C0BFABD73}" name="Column13163"/>
    <tableColumn id="13183" xr3:uid="{B78AF527-E436-5D44-976B-D17B1D53D007}" name="Column13164"/>
    <tableColumn id="13184" xr3:uid="{BAA50A89-4D48-B743-9BFC-CED9452C8234}" name="Column13165"/>
    <tableColumn id="13185" xr3:uid="{D91DA327-1B79-7A46-9CFA-5AD8B37F7142}" name="Column13166"/>
    <tableColumn id="13186" xr3:uid="{70344858-7D15-CF44-9866-4F8BBC67B6D3}" name="Column13167"/>
    <tableColumn id="13187" xr3:uid="{E5DF5C7E-571B-BE48-AD43-52268CEAE502}" name="Column13168"/>
    <tableColumn id="13188" xr3:uid="{D9AD1584-0941-834F-9425-8CCB65A619FD}" name="Column13169"/>
    <tableColumn id="13189" xr3:uid="{22F0046E-6C60-4348-BF67-8C22BB1FCD25}" name="Column13170"/>
    <tableColumn id="13190" xr3:uid="{03611204-6B83-0C41-8BF4-08F44E63CA6C}" name="Column13171"/>
    <tableColumn id="13191" xr3:uid="{3CA77028-10C8-5240-B63C-54A8B37D0B06}" name="Column13172"/>
    <tableColumn id="13192" xr3:uid="{8C507942-BC6F-8241-9145-A20852744EEB}" name="Column13173"/>
    <tableColumn id="13193" xr3:uid="{EEA080ED-F8B7-D243-BBDA-AC6548A704DA}" name="Column13174"/>
    <tableColumn id="13194" xr3:uid="{52B20C1E-3B27-504A-8CA2-C79EEA2BF037}" name="Column13175"/>
    <tableColumn id="13195" xr3:uid="{293BCE7C-DDD1-2646-9A1E-2D1BB2BC7C3C}" name="Column13176"/>
    <tableColumn id="13196" xr3:uid="{349F1256-4769-AD49-83B4-F889BB58E6CD}" name="Column13177"/>
    <tableColumn id="13197" xr3:uid="{99124A65-78C7-E64A-AF7F-2F7CCF27BAA4}" name="Column13178"/>
    <tableColumn id="13198" xr3:uid="{CA22B1AD-1414-9141-9080-CBEFE0BBF1B8}" name="Column13179"/>
    <tableColumn id="13199" xr3:uid="{901B2D7F-3D2D-224D-9806-FBDB9CE1CF0A}" name="Column13180"/>
    <tableColumn id="13200" xr3:uid="{BC03D7C2-D3B4-0F42-945B-9FD4C25564AD}" name="Column13181"/>
    <tableColumn id="13201" xr3:uid="{0E4C3FEF-16BC-1241-821A-DA8640C06167}" name="Column13182"/>
    <tableColumn id="13202" xr3:uid="{9D5CF6AF-461B-E541-B6B4-0DA6EA00C6BB}" name="Column13183"/>
    <tableColumn id="13203" xr3:uid="{E56B5B1C-2A98-3D47-9086-580A1EF3BF80}" name="Column13184"/>
    <tableColumn id="13204" xr3:uid="{5B03B3EF-9184-114E-A09D-AFB040B43534}" name="Column13185"/>
    <tableColumn id="13205" xr3:uid="{E9A63483-7FEF-3E44-B140-01B83C394894}" name="Column13186"/>
    <tableColumn id="13206" xr3:uid="{42B0FA03-09A0-7245-B329-DC33BB94911D}" name="Column13187"/>
    <tableColumn id="13207" xr3:uid="{F3A63647-E5A6-AC4B-B277-A810E15DE59C}" name="Column13188"/>
    <tableColumn id="13208" xr3:uid="{1A6FBE73-708B-3843-9CF5-DD589B67E5B8}" name="Column13189"/>
    <tableColumn id="13209" xr3:uid="{986C24BE-F5CB-CA42-A680-C21A80264768}" name="Column13190"/>
    <tableColumn id="13210" xr3:uid="{5D3DEAB9-3A7B-7F4D-BD34-B61B9C99319B}" name="Column13191"/>
    <tableColumn id="13211" xr3:uid="{0811562E-3DD8-1048-AABC-C832B69A8105}" name="Column13192"/>
    <tableColumn id="13212" xr3:uid="{40BFDD09-3411-2B4A-98A2-8F5DCB558399}" name="Column13193"/>
    <tableColumn id="13213" xr3:uid="{8EA05B60-573A-3D4C-901C-69DE74ED4B25}" name="Column13194"/>
    <tableColumn id="13214" xr3:uid="{407AD4A4-B9A4-8D4C-A912-2BB64529D706}" name="Column13195"/>
    <tableColumn id="13215" xr3:uid="{96C131A9-4A24-6743-B267-7591B6A71A08}" name="Column13196"/>
    <tableColumn id="13216" xr3:uid="{0DE6FFB8-AD86-D040-ADB7-DE2B69BBE527}" name="Column13197"/>
    <tableColumn id="13217" xr3:uid="{EA050589-1A4C-5C4C-9C3C-422A0B885909}" name="Column13198"/>
    <tableColumn id="13218" xr3:uid="{F950B839-C963-9143-AAE1-966930AB4F91}" name="Column13199"/>
    <tableColumn id="13219" xr3:uid="{B2B2DA7D-3286-874D-A030-D98A8B781D2C}" name="Column13200"/>
    <tableColumn id="13220" xr3:uid="{BC714FD4-52E7-F242-96BE-777C59D07745}" name="Column13201"/>
    <tableColumn id="13221" xr3:uid="{BFC2069F-5586-314F-A291-687E4515D308}" name="Column13202"/>
    <tableColumn id="13222" xr3:uid="{0F148053-0006-1B4B-B528-581FF732C3C0}" name="Column13203"/>
    <tableColumn id="13223" xr3:uid="{284EF94F-3B90-2F4A-8F9F-1881F57C8BFE}" name="Column13204"/>
    <tableColumn id="13224" xr3:uid="{9FE31A28-360D-5145-8159-55E1345CE0D8}" name="Column13205"/>
    <tableColumn id="13225" xr3:uid="{68921495-6005-E043-B91C-9C51F2AB2BE3}" name="Column13206"/>
    <tableColumn id="13226" xr3:uid="{05392F79-370E-894C-8FC1-64960DC89EC0}" name="Column13207"/>
    <tableColumn id="13227" xr3:uid="{54C2AA5A-15E0-AE43-9F50-2CE1A34B92E6}" name="Column13208"/>
    <tableColumn id="13228" xr3:uid="{498C91F0-FE26-0141-9872-A7ADFF80C0FA}" name="Column13209"/>
    <tableColumn id="13229" xr3:uid="{14A67831-3131-FC4B-8025-57CE759F68D7}" name="Column13210"/>
    <tableColumn id="13230" xr3:uid="{47C2E376-CD32-8442-B6D0-C7D54858065A}" name="Column13211"/>
    <tableColumn id="13231" xr3:uid="{9A72DC30-0505-FC4E-901E-2AB2E5DC5AA3}" name="Column13212"/>
    <tableColumn id="13232" xr3:uid="{CD3949F2-F4F3-A143-B812-218759766C6F}" name="Column13213"/>
    <tableColumn id="13233" xr3:uid="{AE4DDC08-A4EB-844B-98F6-EEEEF3810F66}" name="Column13214"/>
    <tableColumn id="13234" xr3:uid="{908BEFA3-AF7A-D446-B6CF-AB5D6E51C67C}" name="Column13215"/>
    <tableColumn id="13235" xr3:uid="{C6BF21CB-2F21-AB47-BFA4-25AF9D8B61E4}" name="Column13216"/>
    <tableColumn id="13236" xr3:uid="{27F0B16D-0E3D-A145-BF9C-31DB246763DE}" name="Column13217"/>
    <tableColumn id="13237" xr3:uid="{3EEDABC3-81FC-2F47-B384-22B9A58CD5E2}" name="Column13218"/>
    <tableColumn id="13238" xr3:uid="{B46E26F3-4CD5-BD47-8957-39A9ED6F6861}" name="Column13219"/>
    <tableColumn id="13239" xr3:uid="{C754D566-9DC0-D94E-ABBD-EE55BACA4AB4}" name="Column13220"/>
    <tableColumn id="13240" xr3:uid="{EAE7ECBB-96B0-6149-9EC7-6F3192F8292F}" name="Column13221"/>
    <tableColumn id="13241" xr3:uid="{B8D10493-76EB-0B40-A200-8E424A4E259C}" name="Column13222"/>
    <tableColumn id="13242" xr3:uid="{1BD017E8-0FE3-3646-B33B-F7A6B1E9286C}" name="Column13223"/>
    <tableColumn id="13243" xr3:uid="{DD503FDD-848C-0A42-86F0-7CDF81EBB9AB}" name="Column13224"/>
    <tableColumn id="13244" xr3:uid="{C9D14FA9-E0BF-8343-B6C3-07391CFF232C}" name="Column13225"/>
    <tableColumn id="13245" xr3:uid="{66D7DACB-A95A-CC4C-BA62-C9BFA9C75EF8}" name="Column13226"/>
    <tableColumn id="13246" xr3:uid="{FAB800F0-8402-344F-B68D-4F6112F665A5}" name="Column13227"/>
    <tableColumn id="13247" xr3:uid="{AA49064C-1A29-6245-96CC-F6929FB2CAFA}" name="Column13228"/>
    <tableColumn id="13248" xr3:uid="{CEB77830-BBA4-594A-9DE6-9CF43F1BA7D5}" name="Column13229"/>
    <tableColumn id="13249" xr3:uid="{45847DBD-C0D7-794C-8187-424949D2129F}" name="Column13230"/>
    <tableColumn id="13250" xr3:uid="{1FC85861-8B34-494B-962C-7C1B0E1D0C37}" name="Column13231"/>
    <tableColumn id="13251" xr3:uid="{0E77AA89-3D73-C044-B19E-D9C1515F91A7}" name="Column13232"/>
    <tableColumn id="13252" xr3:uid="{969116CB-CCAE-4B4C-812C-31AB7C779F44}" name="Column13233"/>
    <tableColumn id="13253" xr3:uid="{2C118D77-8B58-A84F-888A-8A3078D5C54F}" name="Column13234"/>
    <tableColumn id="13254" xr3:uid="{386934DF-230F-E94D-9F81-7CB4DA80078F}" name="Column13235"/>
    <tableColumn id="13255" xr3:uid="{2C14C3CC-2599-5048-99DA-9B7E57AC748D}" name="Column13236"/>
    <tableColumn id="13256" xr3:uid="{98D99BD0-0537-AF41-8434-41055D63ACF7}" name="Column13237"/>
    <tableColumn id="13257" xr3:uid="{61BD7566-34B2-B341-BAAF-5EBC0A740F30}" name="Column13238"/>
    <tableColumn id="13258" xr3:uid="{CFD1B40D-930B-3145-A1DC-3CF828ACF5F1}" name="Column13239"/>
    <tableColumn id="13259" xr3:uid="{676FB0FD-8781-0C4F-99B8-EE539EEA1ADD}" name="Column13240"/>
    <tableColumn id="13260" xr3:uid="{A0B7E576-C1E1-A343-A916-B916F36CEE32}" name="Column13241"/>
    <tableColumn id="13261" xr3:uid="{C54A010B-614F-8349-8D38-716CDB23D904}" name="Column13242"/>
    <tableColumn id="13262" xr3:uid="{6DBD3753-AED9-5A4A-8657-017288D85FFA}" name="Column13243"/>
    <tableColumn id="13263" xr3:uid="{4F7A2FBC-C8C4-6D4C-8F71-C2CC526972D3}" name="Column13244"/>
    <tableColumn id="13264" xr3:uid="{B7463F06-4C78-C24E-A840-68AD8B8BD5CC}" name="Column13245"/>
    <tableColumn id="13265" xr3:uid="{A3B0A382-2A86-434A-B840-EBDC43BC775C}" name="Column13246"/>
    <tableColumn id="13266" xr3:uid="{8AE7B2F9-17DE-5142-9F7E-05881CCA083A}" name="Column13247"/>
    <tableColumn id="13267" xr3:uid="{8694F454-675F-E645-99F1-51946B1B3B95}" name="Column13248"/>
    <tableColumn id="13268" xr3:uid="{AFDA8053-9B3B-F24B-8F79-11C32035BFA6}" name="Column13249"/>
    <tableColumn id="13269" xr3:uid="{1C6103D4-5CE0-C546-B8ED-390167CF71A0}" name="Column13250"/>
    <tableColumn id="13270" xr3:uid="{7496802F-D987-FE47-9F57-ACBCD0251EB4}" name="Column13251"/>
    <tableColumn id="13271" xr3:uid="{175B57CB-5D84-D74A-8AF0-B955698AA323}" name="Column13252"/>
    <tableColumn id="13272" xr3:uid="{529D4DCF-BC5B-E745-A401-C5B53BFBEFA6}" name="Column13253"/>
    <tableColumn id="13273" xr3:uid="{4E9B23AF-7E61-DB42-B73A-E931FD219D74}" name="Column13254"/>
    <tableColumn id="13274" xr3:uid="{C5E7E7F1-9BDC-124C-9430-CE3E1B2F9D8B}" name="Column13255"/>
    <tableColumn id="13275" xr3:uid="{C49C0917-8B06-094F-AE88-8AE4AFE7C48A}" name="Column13256"/>
    <tableColumn id="13276" xr3:uid="{6829DD03-F979-E444-ACE3-FFFE6C32778C}" name="Column13257"/>
    <tableColumn id="13277" xr3:uid="{81E70FF4-D32B-2242-A1A0-4536A26F9B4F}" name="Column13258"/>
    <tableColumn id="13278" xr3:uid="{7DF07901-83B3-DC42-8F3C-B8228B6A8C78}" name="Column13259"/>
    <tableColumn id="13279" xr3:uid="{C4D361FB-9C69-4747-9F03-8CEE6B983BF7}" name="Column13260"/>
    <tableColumn id="13280" xr3:uid="{1A9AE41C-5932-6040-9154-29266D21C701}" name="Column13261"/>
    <tableColumn id="13281" xr3:uid="{1F61EB9E-5EE1-CC4A-88B6-A5B973EE41A1}" name="Column13262"/>
    <tableColumn id="13282" xr3:uid="{89F48823-CF92-474E-9EDF-49D72B0F4205}" name="Column13263"/>
    <tableColumn id="13283" xr3:uid="{6A55F3AA-2BB8-A245-BD7E-FCBFD31CED29}" name="Column13264"/>
    <tableColumn id="13284" xr3:uid="{F1AD3633-BC7A-5D45-B43E-14D90AE2947E}" name="Column13265"/>
    <tableColumn id="13285" xr3:uid="{F6996CC1-8F4D-0E43-8DAC-64F12C988263}" name="Column13266"/>
    <tableColumn id="13286" xr3:uid="{94A947B6-9C5A-3A4B-A1CC-7A1479353DC2}" name="Column13267"/>
    <tableColumn id="13287" xr3:uid="{0D69AA7B-2D30-5845-8893-64AFC2AC7E3F}" name="Column13268"/>
    <tableColumn id="13288" xr3:uid="{20E400A6-5490-1B47-AA46-A5EB6352E16F}" name="Column13269"/>
    <tableColumn id="13289" xr3:uid="{D7E2DF54-A2BA-CD4D-AB14-47032948DD1B}" name="Column13270"/>
    <tableColumn id="13290" xr3:uid="{AF11E927-330A-6248-84E7-DDCF6E7C54C0}" name="Column13271"/>
    <tableColumn id="13291" xr3:uid="{05B7AE91-24E3-9142-9B75-00AFC72075EC}" name="Column13272"/>
    <tableColumn id="13292" xr3:uid="{9B01904B-5279-3341-A6CE-27C34C8A6A29}" name="Column13273"/>
    <tableColumn id="13293" xr3:uid="{4F2ABDD1-5530-2B4D-B068-5686B7D5F4DA}" name="Column13274"/>
    <tableColumn id="13294" xr3:uid="{6297243A-00E9-DE41-A0BE-57A190EA0D52}" name="Column13275"/>
    <tableColumn id="13295" xr3:uid="{F402E04C-4718-7541-A97F-EE61624820D9}" name="Column13276"/>
    <tableColumn id="13296" xr3:uid="{82DF2142-2924-7843-A5FF-E6368C8BAD47}" name="Column13277"/>
    <tableColumn id="13297" xr3:uid="{FECAFE3C-478A-A14F-B833-BE3478AAA663}" name="Column13278"/>
    <tableColumn id="13298" xr3:uid="{FE87CF0C-354B-FA4A-9CB7-A45647399D45}" name="Column13279"/>
    <tableColumn id="13299" xr3:uid="{791FFCEB-E42E-3940-90D2-468D104C3594}" name="Column13280"/>
    <tableColumn id="13300" xr3:uid="{19D6F009-F26C-8240-A30F-68358D49FA08}" name="Column13281"/>
    <tableColumn id="13301" xr3:uid="{B84684E3-7D0C-214B-B300-1CA92E40BD06}" name="Column13282"/>
    <tableColumn id="13302" xr3:uid="{0F6C6646-1C82-E74C-8499-4AE77F2FC7AB}" name="Column13283"/>
    <tableColumn id="13303" xr3:uid="{2EDA7253-5BA6-344A-A564-F4D45F4A6164}" name="Column13284"/>
    <tableColumn id="13304" xr3:uid="{3F37AAC3-FEE2-9441-AC6A-3351CD8934EE}" name="Column13285"/>
    <tableColumn id="13305" xr3:uid="{A1B06AA6-1C4A-E749-8899-9611F47E1F54}" name="Column13286"/>
    <tableColumn id="13306" xr3:uid="{45BAFFFA-C276-D843-BCD3-94E2F8B27645}" name="Column13287"/>
    <tableColumn id="13307" xr3:uid="{DEB391A7-53B0-FA4C-A3E8-2B3AD57D2A6B}" name="Column13288"/>
    <tableColumn id="13308" xr3:uid="{D086CC03-F1B6-584A-B926-68E4CD1FE9C6}" name="Column13289"/>
    <tableColumn id="13309" xr3:uid="{F775CAC5-7D35-4F46-B45C-526561AD5E68}" name="Column13290"/>
    <tableColumn id="13310" xr3:uid="{DF9AD3FE-F22E-8641-A0B2-0127C02E5CC4}" name="Column13291"/>
    <tableColumn id="13311" xr3:uid="{2D774D03-2418-2A40-BF5E-80FCA5267E86}" name="Column13292"/>
    <tableColumn id="13312" xr3:uid="{1E146F97-B04A-0A42-9121-0D8168879BC5}" name="Column13293"/>
    <tableColumn id="13313" xr3:uid="{088C6C09-9F40-3946-8424-C09CA27D4A2E}" name="Column13294"/>
    <tableColumn id="13314" xr3:uid="{C912C405-8601-B24A-884D-F5F9AE4B5FA3}" name="Column13295"/>
    <tableColumn id="13315" xr3:uid="{6684F6D9-9FE1-7246-93B5-E8B6403FCCDD}" name="Column13296"/>
    <tableColumn id="13316" xr3:uid="{E93F92FD-A6DA-B84E-A172-C06B390782E6}" name="Column13297"/>
    <tableColumn id="13317" xr3:uid="{639A81B0-E22B-4144-AB68-17B883444749}" name="Column13298"/>
    <tableColumn id="13318" xr3:uid="{63DECFC8-D1C5-D34E-A9AF-C71A64FB01F2}" name="Column13299"/>
    <tableColumn id="13319" xr3:uid="{BB799744-8E94-8B44-800B-A9F1CA50C0E5}" name="Column13300"/>
    <tableColumn id="13320" xr3:uid="{EED8190C-0436-0C45-9D75-F4134D821AF9}" name="Column13301"/>
    <tableColumn id="13321" xr3:uid="{6255BA9B-6593-0141-BE67-6D616EBCDAF4}" name="Column13302"/>
    <tableColumn id="13322" xr3:uid="{5CB97CF6-5BD3-B54A-92EF-1D8BA96AB237}" name="Column13303"/>
    <tableColumn id="13323" xr3:uid="{28F840B7-91AA-ED4A-8B56-74A8AF20A06C}" name="Column13304"/>
    <tableColumn id="13324" xr3:uid="{02739FB3-A175-F341-ABBC-192CB67D0076}" name="Column13305"/>
    <tableColumn id="13325" xr3:uid="{F71AE253-D9B4-4A49-9BE0-842BCB084239}" name="Column13306"/>
    <tableColumn id="13326" xr3:uid="{7D0CC70D-E0D5-D54E-B289-E844B2259FF8}" name="Column13307"/>
    <tableColumn id="13327" xr3:uid="{435CF76E-BBB2-6045-B8BA-C80FA3106C28}" name="Column13308"/>
    <tableColumn id="13328" xr3:uid="{234E1408-5CCF-5841-AAEC-6B5DAF3F66D7}" name="Column13309"/>
    <tableColumn id="13329" xr3:uid="{29ED8319-70D1-7847-9494-389E3B2D7E09}" name="Column13310"/>
    <tableColumn id="13330" xr3:uid="{1C321EC8-A49B-BC41-B8AD-6A2FCC88048C}" name="Column13311"/>
    <tableColumn id="13331" xr3:uid="{CEAAB4A3-FB72-4B46-9879-BE57A7238FE8}" name="Column13312"/>
    <tableColumn id="13332" xr3:uid="{E16B7972-4F45-4C4A-8222-CD8CFD036697}" name="Column13313"/>
    <tableColumn id="13333" xr3:uid="{29E26481-8D94-1C48-8EF1-2D4732EE44AF}" name="Column13314"/>
    <tableColumn id="13334" xr3:uid="{64493DFC-A0DA-CD40-A13D-A227BBE9741B}" name="Column13315"/>
    <tableColumn id="13335" xr3:uid="{501267B8-163C-0C4C-B906-EED7C572B2FB}" name="Column13316"/>
    <tableColumn id="13336" xr3:uid="{BA4062A4-7543-1E45-951C-F9648895EDB2}" name="Column13317"/>
    <tableColumn id="13337" xr3:uid="{908437BF-D78F-7F42-A53F-C7E049B16439}" name="Column13318"/>
    <tableColumn id="13338" xr3:uid="{3D8FEA90-02FA-4642-8897-8D6535CED768}" name="Column13319"/>
    <tableColumn id="13339" xr3:uid="{2F851151-D608-D94A-91FF-1AFBB190E082}" name="Column13320"/>
    <tableColumn id="13340" xr3:uid="{0A4F8D94-CE7D-0740-B30F-27D2A5BB675C}" name="Column13321"/>
    <tableColumn id="13341" xr3:uid="{7C1BFE5C-AFCF-354A-910B-9BB8917004B0}" name="Column13322"/>
    <tableColumn id="13342" xr3:uid="{A59D3815-EE5B-B244-8370-1EC397D4F753}" name="Column13323"/>
    <tableColumn id="13343" xr3:uid="{573C9717-3D61-CA49-A087-E54E4A717A71}" name="Column13324"/>
    <tableColumn id="13344" xr3:uid="{479A6A0D-75A4-6C4E-ACBB-D1F76E6A63D4}" name="Column13325"/>
    <tableColumn id="13345" xr3:uid="{C6944785-75C8-684B-BAED-C1C4BE43073C}" name="Column13326"/>
    <tableColumn id="13346" xr3:uid="{0201A9B3-DAD5-C144-9400-4932C9B0BD54}" name="Column13327"/>
    <tableColumn id="13347" xr3:uid="{5AB7228B-512F-F547-B3FD-38B63C2ED68E}" name="Column13328"/>
    <tableColumn id="13348" xr3:uid="{BC091F95-1BAF-374D-8244-10C9EBE8E888}" name="Column13329"/>
    <tableColumn id="13349" xr3:uid="{3090B552-B3D8-2F44-9564-4FD497D2A675}" name="Column13330"/>
    <tableColumn id="13350" xr3:uid="{D46EC294-14EB-484D-8CFC-3F6C758557DA}" name="Column13331"/>
    <tableColumn id="13351" xr3:uid="{41864292-4337-904D-9591-85FD0611AC02}" name="Column13332"/>
    <tableColumn id="13352" xr3:uid="{21B103C7-441B-1941-9D1A-3C609A884B05}" name="Column13333"/>
    <tableColumn id="13353" xr3:uid="{0C07AB16-73A5-9E4D-BE2E-3D6A846AE95F}" name="Column13334"/>
    <tableColumn id="13354" xr3:uid="{8E52E11C-2F19-124F-8CCD-EF3D8ADB8BDC}" name="Column13335"/>
    <tableColumn id="13355" xr3:uid="{74EB8416-492D-CE4B-BF59-6109DD8AE56B}" name="Column13336"/>
    <tableColumn id="13356" xr3:uid="{4D194B41-F6BA-884E-B8D0-67910F52FFD9}" name="Column13337"/>
    <tableColumn id="13357" xr3:uid="{058B3F10-B63B-5A4C-A446-6857B86ABDD4}" name="Column13338"/>
    <tableColumn id="13358" xr3:uid="{B4AB66CE-FF72-BC4C-BF96-645E2A43B870}" name="Column13339"/>
    <tableColumn id="13359" xr3:uid="{E25E659B-E995-F14B-82A4-1C6B4831ECC3}" name="Column13340"/>
    <tableColumn id="13360" xr3:uid="{69675E95-7BA7-7D44-8BBD-7FBE57C9912C}" name="Column13341"/>
    <tableColumn id="13361" xr3:uid="{701D46C2-E6A4-C24B-896D-B0D9FF0F2BBF}" name="Column13342"/>
    <tableColumn id="13362" xr3:uid="{3267AABA-05F4-394F-8BF9-A59CD93FF7DB}" name="Column13343"/>
    <tableColumn id="13363" xr3:uid="{714DBE40-D587-1E49-9ECE-EF5FDD0B4054}" name="Column13344"/>
    <tableColumn id="13364" xr3:uid="{C3559022-33C1-F446-81AC-FCF7F8753E05}" name="Column13345"/>
    <tableColumn id="13365" xr3:uid="{1F8072CC-711C-5B4A-BC19-335433BBB0E4}" name="Column13346"/>
    <tableColumn id="13366" xr3:uid="{6730BA49-561F-684E-BD93-32C711CF6B5A}" name="Column13347"/>
    <tableColumn id="13367" xr3:uid="{452F147C-6197-8843-BF20-953EADD912EB}" name="Column13348"/>
    <tableColumn id="13368" xr3:uid="{2625F5E8-0F9F-2F4E-9802-BA0CC7D31B90}" name="Column13349"/>
    <tableColumn id="13369" xr3:uid="{594D539D-C85C-0C44-8287-4EFEDDFCC616}" name="Column13350"/>
    <tableColumn id="13370" xr3:uid="{D90544C0-A3BD-764E-B04F-1F64503A8CBB}" name="Column13351"/>
    <tableColumn id="13371" xr3:uid="{4D1271F3-6C39-6A44-B73A-9100C803023D}" name="Column13352"/>
    <tableColumn id="13372" xr3:uid="{FBC69D9F-3874-9243-A313-EC911992010E}" name="Column13353"/>
    <tableColumn id="13373" xr3:uid="{05756356-2A61-574B-93CB-EFAACBBE1C12}" name="Column13354"/>
    <tableColumn id="13374" xr3:uid="{855A8EB6-BF2C-2A49-A1D4-85891B8D71C3}" name="Column13355"/>
    <tableColumn id="13375" xr3:uid="{DD673A94-5118-1246-A61A-19E8AF987B4B}" name="Column13356"/>
    <tableColumn id="13376" xr3:uid="{609032D2-7339-1348-BE50-2C3EF3AA7BD5}" name="Column13357"/>
    <tableColumn id="13377" xr3:uid="{734DFF87-1BCF-1948-B4E1-1ADC3B23B4D5}" name="Column13358"/>
    <tableColumn id="13378" xr3:uid="{71D46F1F-7ED1-C343-8234-31EA48F3552C}" name="Column13359"/>
    <tableColumn id="13379" xr3:uid="{A8A28A76-CFB4-CA44-B97C-09B121D7A0D9}" name="Column13360"/>
    <tableColumn id="13380" xr3:uid="{10D75F5E-D9CA-D64F-A52B-BAB6F12567A5}" name="Column13361"/>
    <tableColumn id="13381" xr3:uid="{AC8CA2CB-B86F-CE43-9CF1-2405896F9EA7}" name="Column13362"/>
    <tableColumn id="13382" xr3:uid="{4FBC286C-99EF-5245-ACD6-BB86C89A698D}" name="Column13363"/>
    <tableColumn id="13383" xr3:uid="{4786D53B-7EB9-484B-BE5A-3E397F33E193}" name="Column13364"/>
    <tableColumn id="13384" xr3:uid="{279F8FB6-01ED-934D-856D-1DD745EE7D75}" name="Column13365"/>
    <tableColumn id="13385" xr3:uid="{4E463124-51B3-E144-94A2-485F03300604}" name="Column13366"/>
    <tableColumn id="13386" xr3:uid="{0DA5EC96-595E-B440-AA98-8ED9D2223CF7}" name="Column13367"/>
    <tableColumn id="13387" xr3:uid="{8332802F-F799-A945-BEBF-41AA32CCD21F}" name="Column13368"/>
    <tableColumn id="13388" xr3:uid="{58EA1819-B197-1342-A711-8EB1244E3933}" name="Column13369"/>
    <tableColumn id="13389" xr3:uid="{350BEB4D-74CD-BB47-BC90-CE7E5B8E33A3}" name="Column13370"/>
    <tableColumn id="13390" xr3:uid="{6E42FB0A-1B40-3544-AF8B-9754ADD793F4}" name="Column13371"/>
    <tableColumn id="13391" xr3:uid="{E35D3A49-4B00-D648-BF2B-4F2688007925}" name="Column13372"/>
    <tableColumn id="13392" xr3:uid="{7497A8C9-7114-6341-8721-6007FDA9248D}" name="Column13373"/>
    <tableColumn id="13393" xr3:uid="{4C7D4253-9391-EE4C-A1D0-46AF4B1BDB13}" name="Column13374"/>
    <tableColumn id="13394" xr3:uid="{8BECED29-FE60-D343-9994-097F26A9478C}" name="Column13375"/>
    <tableColumn id="13395" xr3:uid="{8BD80FA6-C446-5348-9F69-4C87406FAD09}" name="Column13376"/>
    <tableColumn id="13396" xr3:uid="{9B03871C-80A9-FA4A-906D-B670FCD62B3F}" name="Column13377"/>
    <tableColumn id="13397" xr3:uid="{58EF3D80-7ADE-DE4F-908F-C5925B8094D9}" name="Column13378"/>
    <tableColumn id="13398" xr3:uid="{7A347823-D81D-6C4E-B0C7-2B598FF25659}" name="Column13379"/>
    <tableColumn id="13399" xr3:uid="{D0B7DD77-A9A7-6045-9894-AF7511D75ED7}" name="Column13380"/>
    <tableColumn id="13400" xr3:uid="{DC542903-0351-A843-98BF-D36463C47916}" name="Column13381"/>
    <tableColumn id="13401" xr3:uid="{2603E690-D8E5-B94C-BB45-993E73529E65}" name="Column13382"/>
    <tableColumn id="13402" xr3:uid="{C3885002-7A96-0F4D-AD63-15F9441FD02C}" name="Column13383"/>
    <tableColumn id="13403" xr3:uid="{15218138-A27E-A540-B6EE-59A5525F90D8}" name="Column13384"/>
    <tableColumn id="13404" xr3:uid="{3C17AD03-89D5-B545-BEB3-2D832F412C46}" name="Column13385"/>
    <tableColumn id="13405" xr3:uid="{3FE8D405-CAF4-424E-8829-70E75D4E5869}" name="Column13386"/>
    <tableColumn id="13406" xr3:uid="{D8F4C14D-D4AC-F241-AEC5-F616DDAADFB8}" name="Column13387"/>
    <tableColumn id="13407" xr3:uid="{848DB94F-D6C1-8D4D-9322-FA45BAF887F8}" name="Column13388"/>
    <tableColumn id="13408" xr3:uid="{1EE87956-A4DF-5E49-AB4D-34FA5E536ADC}" name="Column13389"/>
    <tableColumn id="13409" xr3:uid="{8FA0B28F-2CC4-2944-AD34-E1E4D84614DF}" name="Column13390"/>
    <tableColumn id="13410" xr3:uid="{77230405-68A3-DA44-ABD5-F7904173209A}" name="Column13391"/>
    <tableColumn id="13411" xr3:uid="{D9DA4AB4-B62D-6948-AC29-EFDA90B41AEF}" name="Column13392"/>
    <tableColumn id="13412" xr3:uid="{3A714009-5EB2-3A42-83BB-08659519975B}" name="Column13393"/>
    <tableColumn id="13413" xr3:uid="{F280A469-8FD7-EA43-9136-465D540A3F2F}" name="Column13394"/>
    <tableColumn id="13414" xr3:uid="{E141D00A-9B29-6D4D-851E-DAEE0004139E}" name="Column13395"/>
    <tableColumn id="13415" xr3:uid="{8411A5DF-A65F-D44A-9DCD-0340CA04CB46}" name="Column13396"/>
    <tableColumn id="13416" xr3:uid="{8AE9A0A9-98AB-CF4C-9E10-659FE440A971}" name="Column13397"/>
    <tableColumn id="13417" xr3:uid="{EDA947A2-988F-3D47-BE45-12F1DD180DD9}" name="Column13398"/>
    <tableColumn id="13418" xr3:uid="{ABB7DEA9-F32D-B34D-A2F0-274646C1333E}" name="Column13399"/>
    <tableColumn id="13419" xr3:uid="{B8E25FF7-48FF-0A49-B888-CBAE9A583493}" name="Column13400"/>
    <tableColumn id="13420" xr3:uid="{B6081DB2-3BC0-2047-90F4-FE14D96620D9}" name="Column13401"/>
    <tableColumn id="13421" xr3:uid="{A1811612-5AFA-7941-959F-B8BA4207453D}" name="Column13402"/>
    <tableColumn id="13422" xr3:uid="{DE6A9611-F394-F047-9706-FD233C5AE28A}" name="Column13403"/>
    <tableColumn id="13423" xr3:uid="{28F275B6-C9B1-6940-BD81-A86AF2BD17B7}" name="Column13404"/>
    <tableColumn id="13424" xr3:uid="{E91E911B-0432-8946-A624-C1CF4DDAC3DD}" name="Column13405"/>
    <tableColumn id="13425" xr3:uid="{6A8FA9F7-9A2C-0341-B024-960D28ED6E6B}" name="Column13406"/>
    <tableColumn id="13426" xr3:uid="{A3AF816E-D270-A740-9976-51E3D4124BA5}" name="Column13407"/>
    <tableColumn id="13427" xr3:uid="{10486383-86B7-AF49-BCAE-D6612FD1864A}" name="Column13408"/>
    <tableColumn id="13428" xr3:uid="{A7834182-F366-694F-BB7F-E90652A87184}" name="Column13409"/>
    <tableColumn id="13429" xr3:uid="{493A679E-043D-C84E-81B1-8AD924A3B0B3}" name="Column13410"/>
    <tableColumn id="13430" xr3:uid="{7D9EC729-CD0F-B444-BFF3-5D101EB8ECD7}" name="Column13411"/>
    <tableColumn id="13431" xr3:uid="{A8B3FC8D-142B-E04D-AE76-7D91E3B1099F}" name="Column13412"/>
    <tableColumn id="13432" xr3:uid="{EB8B9BBE-6291-0342-8D14-B1181475AC92}" name="Column13413"/>
    <tableColumn id="13433" xr3:uid="{5C168A75-01F2-FF41-9F6F-229DFE6197E6}" name="Column13414"/>
    <tableColumn id="13434" xr3:uid="{9A16651D-6145-034C-938B-FE500C549312}" name="Column13415"/>
    <tableColumn id="13435" xr3:uid="{092951A4-D30C-2F41-9393-987000106C5B}" name="Column13416"/>
    <tableColumn id="13436" xr3:uid="{4731B646-3DAF-5147-A9D8-BFBEF350A81C}" name="Column13417"/>
    <tableColumn id="13437" xr3:uid="{3C3A028A-891F-6E4A-A75D-D3C2B7BAB029}" name="Column13418"/>
    <tableColumn id="13438" xr3:uid="{F18B3053-76A9-4340-AE52-B04B918776E9}" name="Column13419"/>
    <tableColumn id="13439" xr3:uid="{0CEAC182-CD58-B043-950E-2C610F58743B}" name="Column13420"/>
    <tableColumn id="13440" xr3:uid="{226673E3-AD8A-8F42-82CC-5755935969F2}" name="Column13421"/>
    <tableColumn id="13441" xr3:uid="{5A214C1F-2EE5-604F-86B8-C68A3DEF528A}" name="Column13422"/>
    <tableColumn id="13442" xr3:uid="{8C56652B-E554-C547-B421-2AE43AFF402E}" name="Column13423"/>
    <tableColumn id="13443" xr3:uid="{76D93C53-0972-FD47-9966-CCF1BDE9143B}" name="Column13424"/>
    <tableColumn id="13444" xr3:uid="{CE603CDF-D35D-1E48-9C1A-6890CC0CE4A2}" name="Column13425"/>
    <tableColumn id="13445" xr3:uid="{653FA125-F239-A345-9076-2B32861266D8}" name="Column13426"/>
    <tableColumn id="13446" xr3:uid="{FBDBDB17-319C-0144-B567-296C58856EA4}" name="Column13427"/>
    <tableColumn id="13447" xr3:uid="{6213B45B-674C-0348-9D65-11E74AB6A584}" name="Column13428"/>
    <tableColumn id="13448" xr3:uid="{6FE6116E-F5E0-C24D-B361-B69D3B701E3F}" name="Column13429"/>
    <tableColumn id="13449" xr3:uid="{CAD6BD84-2F43-6345-9F72-FBB7B1FBB1AD}" name="Column13430"/>
    <tableColumn id="13450" xr3:uid="{431C8158-9E46-0142-BCD2-4E0CE31D6C41}" name="Column13431"/>
    <tableColumn id="13451" xr3:uid="{FAC63925-5C7E-0B49-9B27-03B4AFC8899C}" name="Column13432"/>
    <tableColumn id="13452" xr3:uid="{AF932AF2-D9E9-D34C-8F5F-4BA2E3932434}" name="Column13433"/>
    <tableColumn id="13453" xr3:uid="{D1531A72-C7E9-2845-9F4F-8B7393645EF0}" name="Column13434"/>
    <tableColumn id="13454" xr3:uid="{EE0E3F05-2AEA-734F-84B5-7F41E3C00CE1}" name="Column13435"/>
    <tableColumn id="13455" xr3:uid="{B9808117-0515-AC4A-BA58-5C1BE0AC2FEA}" name="Column13436"/>
    <tableColumn id="13456" xr3:uid="{30811636-2695-CC4A-B8A4-673BFDD654C2}" name="Column13437"/>
    <tableColumn id="13457" xr3:uid="{93311BF5-8216-EA4F-AE9B-C6A5008D3BB0}" name="Column13438"/>
    <tableColumn id="13458" xr3:uid="{0534FF69-D83B-2449-B06F-8CA40615008C}" name="Column13439"/>
    <tableColumn id="13459" xr3:uid="{9CCFC04B-2840-8040-A3E1-318A9976126F}" name="Column13440"/>
    <tableColumn id="13460" xr3:uid="{70E29FEC-B3C3-D040-984B-9A08951D3816}" name="Column13441"/>
    <tableColumn id="13461" xr3:uid="{EA92C35F-653A-A146-9534-5B0ED2F8B0EA}" name="Column13442"/>
    <tableColumn id="13462" xr3:uid="{A6AF9C3E-985E-EC4F-A77D-0FD33A04E1B1}" name="Column13443"/>
    <tableColumn id="13463" xr3:uid="{786DC87D-3B87-AB46-84C1-5839E4512AAE}" name="Column13444"/>
    <tableColumn id="13464" xr3:uid="{376BD3E1-1BF3-8C4A-908C-6D5B61BE55EA}" name="Column13445"/>
    <tableColumn id="13465" xr3:uid="{70084C7B-8178-9447-9948-FFAD6B5DDE1A}" name="Column13446"/>
    <tableColumn id="13466" xr3:uid="{C9C77AFF-5772-EA49-80B1-B9837403B4DB}" name="Column13447"/>
    <tableColumn id="13467" xr3:uid="{1125EE50-C5C4-1A4C-B9E5-4A05F60F6517}" name="Column13448"/>
    <tableColumn id="13468" xr3:uid="{1CEFE302-B9BA-0148-A9B5-436F283D8397}" name="Column13449"/>
    <tableColumn id="13469" xr3:uid="{8BCCE0D8-3DC0-1A4B-898B-5035E4946E1A}" name="Column13450"/>
    <tableColumn id="13470" xr3:uid="{7AC1A133-8042-D448-B8B6-E26D783C07F7}" name="Column13451"/>
    <tableColumn id="13471" xr3:uid="{BFCF1D0D-5015-494A-A6FC-4E12445F08F8}" name="Column13452"/>
    <tableColumn id="13472" xr3:uid="{1DA35DF0-3754-8743-BF54-26E29A02A55F}" name="Column13453"/>
    <tableColumn id="13473" xr3:uid="{0F6DB3BD-E265-4E43-B684-8A5A692E1F56}" name="Column13454"/>
    <tableColumn id="13474" xr3:uid="{31F132CB-25FB-6E41-8C74-CFE5A676A150}" name="Column13455"/>
    <tableColumn id="13475" xr3:uid="{A20F13CC-6BFF-9744-B91F-51901F8D056C}" name="Column13456"/>
    <tableColumn id="13476" xr3:uid="{5A6FC729-F602-7D4D-818B-EBA87C8D67D0}" name="Column13457"/>
    <tableColumn id="13477" xr3:uid="{9B978994-FAA8-9246-BFF7-9154CC07273E}" name="Column13458"/>
    <tableColumn id="13478" xr3:uid="{9004451A-31A9-174F-96F1-321F9D90FED8}" name="Column13459"/>
    <tableColumn id="13479" xr3:uid="{37B925C7-EBF0-E647-8B00-69AC35A91EEA}" name="Column13460"/>
    <tableColumn id="13480" xr3:uid="{6029390C-DE1B-0F48-A944-AD4A67B4B261}" name="Column13461"/>
    <tableColumn id="13481" xr3:uid="{011F6A9B-2C54-C34B-9ACF-489215A39EAC}" name="Column13462"/>
    <tableColumn id="13482" xr3:uid="{67EAEE0B-B832-5C4D-BA7C-CF35107E38FA}" name="Column13463"/>
    <tableColumn id="13483" xr3:uid="{F111086B-498F-2045-8167-777CA0648CC3}" name="Column13464"/>
    <tableColumn id="13484" xr3:uid="{D5A0DF5B-89F8-A14E-8277-DF210C48B292}" name="Column13465"/>
    <tableColumn id="13485" xr3:uid="{C5E31B86-DD73-7344-BC7F-FF29E1C9C5DB}" name="Column13466"/>
    <tableColumn id="13486" xr3:uid="{D667885D-8120-7448-9888-6318AC19599B}" name="Column13467"/>
    <tableColumn id="13487" xr3:uid="{86995B9F-2643-1D4B-9D88-0878F037C812}" name="Column13468"/>
    <tableColumn id="13488" xr3:uid="{8E0D90D5-357A-D446-AD80-90D171C7C197}" name="Column13469"/>
    <tableColumn id="13489" xr3:uid="{DB30D57F-09DA-CC48-9443-023E7802FE3A}" name="Column13470"/>
    <tableColumn id="13490" xr3:uid="{5272422E-2869-7E4F-9B74-7E0895651708}" name="Column13471"/>
    <tableColumn id="13491" xr3:uid="{9FB3AC21-8BA5-5F46-9757-180F274C99DF}" name="Column13472"/>
    <tableColumn id="13492" xr3:uid="{65343BC5-B73F-6B4E-A542-3FFDA064A862}" name="Column13473"/>
    <tableColumn id="13493" xr3:uid="{0F1811DD-2960-B94B-8EB6-FCBEA500B286}" name="Column13474"/>
    <tableColumn id="13494" xr3:uid="{F324BF81-C5B5-A743-A3C6-BA0E33C4529E}" name="Column13475"/>
    <tableColumn id="13495" xr3:uid="{B69C9E3D-D347-444C-B9A0-A50FE7315B5E}" name="Column13476"/>
    <tableColumn id="13496" xr3:uid="{FCEE83FD-0F47-A949-8791-0F8C87821839}" name="Column13477"/>
    <tableColumn id="13497" xr3:uid="{25F03775-4C4B-5F4E-B996-8D231A225C6E}" name="Column13478"/>
    <tableColumn id="13498" xr3:uid="{C1A930B8-0FC3-7F49-A262-4F1984B74DD7}" name="Column13479"/>
    <tableColumn id="13499" xr3:uid="{2139DFF4-D452-8640-A22F-E4F39A3D9835}" name="Column13480"/>
    <tableColumn id="13500" xr3:uid="{A83454C4-CA94-224C-814C-5280D5EFA79C}" name="Column13481"/>
    <tableColumn id="13501" xr3:uid="{7C6E44E6-253C-D74A-A76E-B0E27A1519F3}" name="Column13482"/>
    <tableColumn id="13502" xr3:uid="{037DE417-6CA4-D84C-AB11-53C3636BD09A}" name="Column13483"/>
    <tableColumn id="13503" xr3:uid="{5E56B1C5-86C6-0845-BEEE-8E7EC33DA5EA}" name="Column13484"/>
    <tableColumn id="13504" xr3:uid="{96613BA5-E7C9-CA49-AA5F-A75FBBD8CC4F}" name="Column13485"/>
    <tableColumn id="13505" xr3:uid="{2EE9C5BB-2B30-A942-BC6F-4806C6E32337}" name="Column13486"/>
    <tableColumn id="13506" xr3:uid="{81DFAD26-1E2C-E449-97D5-FF6E0A1BF3ED}" name="Column13487"/>
    <tableColumn id="13507" xr3:uid="{EDBC1AE9-9ADD-D640-ABF3-0D30D2C16367}" name="Column13488"/>
    <tableColumn id="13508" xr3:uid="{5C7087E6-0323-D44F-9518-4B5CE188EEE5}" name="Column13489"/>
    <tableColumn id="13509" xr3:uid="{A665B62B-48F5-864A-B802-C7B0123D7FB7}" name="Column13490"/>
    <tableColumn id="13510" xr3:uid="{186211C5-BB5C-F446-9DA8-449494075A3E}" name="Column13491"/>
    <tableColumn id="13511" xr3:uid="{86CC1531-19E8-9C43-B529-4E29AD3AA8FD}" name="Column13492"/>
    <tableColumn id="13512" xr3:uid="{D23340D5-1AF1-B445-BDB2-0CE0CF257D80}" name="Column13493"/>
    <tableColumn id="13513" xr3:uid="{57FBEEEA-51A2-AD44-A995-2CC8D6294092}" name="Column13494"/>
    <tableColumn id="13514" xr3:uid="{F22F4592-D685-4C42-8D53-71FB88F157CC}" name="Column13495"/>
    <tableColumn id="13515" xr3:uid="{94D0A51E-897E-BF40-BE30-36AFA71EE2F3}" name="Column13496"/>
    <tableColumn id="13516" xr3:uid="{13263C8D-2673-0D4A-A185-72CBD933000C}" name="Column13497"/>
    <tableColumn id="13517" xr3:uid="{B8C5B39C-78A2-D447-95A1-3FE170303EC9}" name="Column13498"/>
    <tableColumn id="13518" xr3:uid="{7BB2E64F-F3D2-7546-B36E-15CB2F6A5BF0}" name="Column13499"/>
    <tableColumn id="13519" xr3:uid="{AD1FDDE4-CFAC-354C-B815-A2AA57514478}" name="Column13500"/>
    <tableColumn id="13520" xr3:uid="{18447AEE-AD5B-1844-82EF-D676EB37F4CA}" name="Column13501"/>
    <tableColumn id="13521" xr3:uid="{FBB41DA8-7BC3-3643-A02B-CF9B9D55193F}" name="Column13502"/>
    <tableColumn id="13522" xr3:uid="{A3D27EB7-8F9D-C640-BE51-03489949D86C}" name="Column13503"/>
    <tableColumn id="13523" xr3:uid="{931EE4AC-6B33-0D4B-BD16-90E358BB1F16}" name="Column13504"/>
    <tableColumn id="13524" xr3:uid="{D57A5695-390E-3A4B-A4C2-52233CC90E0B}" name="Column13505"/>
    <tableColumn id="13525" xr3:uid="{0E554A4E-0B76-F14A-980C-334819E404A1}" name="Column13506"/>
    <tableColumn id="13526" xr3:uid="{DE405E49-38FB-BE45-ABC3-B19E25E578FF}" name="Column13507"/>
    <tableColumn id="13527" xr3:uid="{B4910142-10FF-C447-895F-E08B5BA265B8}" name="Column13508"/>
    <tableColumn id="13528" xr3:uid="{526EA742-B14F-614E-BCBF-A9D1308E2AA3}" name="Column13509"/>
    <tableColumn id="13529" xr3:uid="{D73444F1-B605-DA45-92C3-341848308354}" name="Column13510"/>
    <tableColumn id="13530" xr3:uid="{71EFD4DF-68B7-0A4F-B57E-71EEC2515614}" name="Column13511"/>
    <tableColumn id="13531" xr3:uid="{BD4C1E0E-EFC6-0249-A909-A5DED3DE4ED3}" name="Column13512"/>
    <tableColumn id="13532" xr3:uid="{8846ABB3-F7B3-144C-AF45-304913C322E5}" name="Column13513"/>
    <tableColumn id="13533" xr3:uid="{6C94C124-1A53-2F41-97E5-939B0F8F5BD3}" name="Column13514"/>
    <tableColumn id="13534" xr3:uid="{C5C656C8-2100-C648-97EC-8D9DD70BAE36}" name="Column13515"/>
    <tableColumn id="13535" xr3:uid="{0764F55B-0B38-6B4F-A805-2FD830148106}" name="Column13516"/>
    <tableColumn id="13536" xr3:uid="{DD6377B6-F6A0-5B4C-86D3-AA6BCF1CEFE3}" name="Column13517"/>
    <tableColumn id="13537" xr3:uid="{CCAEFE99-B8B7-DC45-A24C-B29AF91F2291}" name="Column13518"/>
    <tableColumn id="13538" xr3:uid="{C8BEF9A9-1FB8-1D40-A3B8-DF2BC3DC5395}" name="Column13519"/>
    <tableColumn id="13539" xr3:uid="{766CBFBF-235E-014B-A19D-9C4DBB78FFD1}" name="Column13520"/>
    <tableColumn id="13540" xr3:uid="{41D51DF5-8715-C644-89D6-3570E9FCFB31}" name="Column13521"/>
    <tableColumn id="13541" xr3:uid="{8C2212A8-B561-FF44-ADA2-7441166C8944}" name="Column13522"/>
    <tableColumn id="13542" xr3:uid="{0796203E-4BB2-2542-B28F-1DCFE044BFED}" name="Column13523"/>
    <tableColumn id="13543" xr3:uid="{3B0F3E97-76C0-3E4D-9470-F54AF3E66B33}" name="Column13524"/>
    <tableColumn id="13544" xr3:uid="{FF0608EC-3C18-B849-8330-2D804F77F22C}" name="Column13525"/>
    <tableColumn id="13545" xr3:uid="{9B2E1B9B-6F86-6C4E-9090-766520D0DA02}" name="Column13526"/>
    <tableColumn id="13546" xr3:uid="{33EDFC44-6F51-7E4F-BFA4-EA3BE73268D8}" name="Column13527"/>
    <tableColumn id="13547" xr3:uid="{234B00A5-8846-7F4C-8575-B335718EBD83}" name="Column13528"/>
    <tableColumn id="13548" xr3:uid="{291B9ED6-79C9-6646-8F51-E44444CB1A25}" name="Column13529"/>
    <tableColumn id="13549" xr3:uid="{DCCDB606-7D01-334B-A9A2-73C4E2D7B3D3}" name="Column13530"/>
    <tableColumn id="13550" xr3:uid="{5AFB6F8C-1DC3-574A-BB70-6C31B2EAF32B}" name="Column13531"/>
    <tableColumn id="13551" xr3:uid="{92F933D9-1233-CF4D-AF4A-4559174D3398}" name="Column13532"/>
    <tableColumn id="13552" xr3:uid="{B969750C-199B-CE42-9D2D-0627D77E7ACB}" name="Column13533"/>
    <tableColumn id="13553" xr3:uid="{36C624D3-585F-F544-9CCC-3E8275B301DE}" name="Column13534"/>
    <tableColumn id="13554" xr3:uid="{FCCC1913-E738-A94F-BD0F-383EC65E99A6}" name="Column13535"/>
    <tableColumn id="13555" xr3:uid="{DBD95EFD-EACF-1A40-9BA1-4487C0BCA5BA}" name="Column13536"/>
    <tableColumn id="13556" xr3:uid="{0CB15364-052E-7D4B-A35F-7A5813A5BE45}" name="Column13537"/>
    <tableColumn id="13557" xr3:uid="{546CED61-4A94-A241-9C2F-F6788607D7A4}" name="Column13538"/>
    <tableColumn id="13558" xr3:uid="{5386136A-D623-3949-B3C5-1F425BFD2CF6}" name="Column13539"/>
    <tableColumn id="13559" xr3:uid="{3C516143-9113-AB4A-8F46-07E66E1B435E}" name="Column13540"/>
    <tableColumn id="13560" xr3:uid="{EF4C8766-E081-7C40-B4AB-F609C835B9B7}" name="Column13541"/>
    <tableColumn id="13561" xr3:uid="{E07230BA-C9CD-944B-965C-C1180B26634D}" name="Column13542"/>
    <tableColumn id="13562" xr3:uid="{995DEDDA-3608-B44D-887C-583DA5F76C47}" name="Column13543"/>
    <tableColumn id="13563" xr3:uid="{C9436E7E-1AE9-AE4F-98DF-DD90ABD86F84}" name="Column13544"/>
    <tableColumn id="13564" xr3:uid="{5EEACC72-33A3-CB41-8824-784050EAA6AA}" name="Column13545"/>
    <tableColumn id="13565" xr3:uid="{EF2809CF-8CDE-0F46-B805-CA05CC4E30AB}" name="Column13546"/>
    <tableColumn id="13566" xr3:uid="{18C45771-920C-9A4F-8352-2599733876A5}" name="Column13547"/>
    <tableColumn id="13567" xr3:uid="{7C0007FD-F439-724E-93C9-B5692FE5ECD8}" name="Column13548"/>
    <tableColumn id="13568" xr3:uid="{F3A95DB9-EF08-6647-B28E-67ABAEE661EB}" name="Column13549"/>
    <tableColumn id="13569" xr3:uid="{C6A985D9-7333-4848-8878-C18CCF7849B9}" name="Column13550"/>
    <tableColumn id="13570" xr3:uid="{9DB7DEBF-3E51-1648-88CA-113822974372}" name="Column13551"/>
    <tableColumn id="13571" xr3:uid="{5738ADFE-0AA3-F141-9300-B32C3AF3847C}" name="Column13552"/>
    <tableColumn id="13572" xr3:uid="{BFB6D351-ED03-5E42-AA74-0768828930B0}" name="Column13553"/>
    <tableColumn id="13573" xr3:uid="{A8C11E17-6282-E74B-AA73-D72FFE1B90E8}" name="Column13554"/>
    <tableColumn id="13574" xr3:uid="{D9236114-AE36-8146-A91D-B1DAD9539230}" name="Column13555"/>
    <tableColumn id="13575" xr3:uid="{47236EE8-3AA1-B84E-A0A4-85B6A6B05D13}" name="Column13556"/>
    <tableColumn id="13576" xr3:uid="{54FCD3AC-1D69-9042-A0EA-8F5DFDA6AB38}" name="Column13557"/>
    <tableColumn id="13577" xr3:uid="{DB80A557-CF1A-BD49-A64B-D5C4C00D490E}" name="Column13558"/>
    <tableColumn id="13578" xr3:uid="{BB54623B-094A-C24B-AFA5-7EABE3559981}" name="Column13559"/>
    <tableColumn id="13579" xr3:uid="{496987EF-92E0-CC45-B459-6EAF6C63D3C3}" name="Column13560"/>
    <tableColumn id="13580" xr3:uid="{61690E9D-1029-3744-8700-65849A7A63CF}" name="Column13561"/>
    <tableColumn id="13581" xr3:uid="{AD89EDD0-89C2-0245-8CCB-2EF87815B6CC}" name="Column13562"/>
    <tableColumn id="13582" xr3:uid="{12C5ACBB-A805-C845-AB6B-655EA86CA59D}" name="Column13563"/>
    <tableColumn id="13583" xr3:uid="{255374AD-D287-7C43-95D2-ACAAF8AE4336}" name="Column13564"/>
    <tableColumn id="13584" xr3:uid="{B3A6B75A-EBD8-D447-A10A-0BC0DD320DCB}" name="Column13565"/>
    <tableColumn id="13585" xr3:uid="{D8205471-EB6D-2642-9E32-C0698ACA0593}" name="Column13566"/>
    <tableColumn id="13586" xr3:uid="{7C9756C4-9DEC-CC46-949F-C0C216E91BC8}" name="Column13567"/>
    <tableColumn id="13587" xr3:uid="{58126E05-C4DD-7949-808A-C37E20E5D692}" name="Column13568"/>
    <tableColumn id="13588" xr3:uid="{A44948D0-B71A-0C42-8E11-D3137D6D82E2}" name="Column13569"/>
    <tableColumn id="13589" xr3:uid="{64EE7AEA-1CA8-3D49-9F5A-F49ABD3E11D3}" name="Column13570"/>
    <tableColumn id="13590" xr3:uid="{A1034FF9-B05D-C341-B45D-C9F6338E5D0E}" name="Column13571"/>
    <tableColumn id="13591" xr3:uid="{77F6B619-B8D2-B646-9827-6F2EBBC1CAFE}" name="Column13572"/>
    <tableColumn id="13592" xr3:uid="{044BAD56-6980-E649-8E34-F235446E6415}" name="Column13573"/>
    <tableColumn id="13593" xr3:uid="{F02E7C48-5EB8-2248-A9B6-D1013AD80598}" name="Column13574"/>
    <tableColumn id="13594" xr3:uid="{9EEE6B30-36EA-EE4A-8B79-C906A264FA63}" name="Column13575"/>
    <tableColumn id="13595" xr3:uid="{312452F5-BFCD-2C44-A2D5-00DF44413149}" name="Column13576"/>
    <tableColumn id="13596" xr3:uid="{9D30097A-2864-6D47-8626-1C7793C10F85}" name="Column13577"/>
    <tableColumn id="13597" xr3:uid="{995A531E-A183-574C-87FD-5134700E08E3}" name="Column13578"/>
    <tableColumn id="13598" xr3:uid="{1AD9DD12-69EE-474E-AD75-A3092162E087}" name="Column13579"/>
    <tableColumn id="13599" xr3:uid="{927E1283-3697-2342-83AF-4181BCBF9CA2}" name="Column13580"/>
    <tableColumn id="13600" xr3:uid="{05EE72D5-19AD-C14F-ACA3-31F4FC57F857}" name="Column13581"/>
    <tableColumn id="13601" xr3:uid="{149ECEEC-DCC9-5440-B185-0986ED772A5A}" name="Column13582"/>
    <tableColumn id="13602" xr3:uid="{2B9C1C8C-40B3-9647-AB34-056A8B8DBA40}" name="Column13583"/>
    <tableColumn id="13603" xr3:uid="{B13C90CE-7B82-C648-A7C1-787281C4AB7A}" name="Column13584"/>
    <tableColumn id="13604" xr3:uid="{DD185806-AB79-E649-A0C7-FE7BF949CCFA}" name="Column13585"/>
    <tableColumn id="13605" xr3:uid="{97BCAE2D-8A7C-9344-BDBB-68C22A577EF5}" name="Column13586"/>
    <tableColumn id="13606" xr3:uid="{6EC07A83-1DE1-DE42-BBD1-371F473DA42C}" name="Column13587"/>
    <tableColumn id="13607" xr3:uid="{43489537-1DDE-EF4D-B980-C4E1FED8EB02}" name="Column13588"/>
    <tableColumn id="13608" xr3:uid="{0C3FBE7D-BC5B-804C-B027-172A897640B6}" name="Column13589"/>
    <tableColumn id="13609" xr3:uid="{98F0F947-D140-AC41-8B93-2735C91C3A37}" name="Column13590"/>
    <tableColumn id="13610" xr3:uid="{71836671-EF26-7546-AF13-368611EFB127}" name="Column13591"/>
    <tableColumn id="13611" xr3:uid="{3008257E-7FF7-A144-BE73-4047C939B316}" name="Column13592"/>
    <tableColumn id="13612" xr3:uid="{C9432310-A565-D949-865F-A87E66E71198}" name="Column13593"/>
    <tableColumn id="13613" xr3:uid="{D0159DCD-5758-6943-9B55-5911DB8FEF39}" name="Column13594"/>
    <tableColumn id="13614" xr3:uid="{BC8F7C8E-E7FB-A043-8D5E-D0CBBE877671}" name="Column13595"/>
    <tableColumn id="13615" xr3:uid="{39142F77-1D65-5542-9558-36C888239010}" name="Column13596"/>
    <tableColumn id="13616" xr3:uid="{C68D52BE-3C08-A748-8D50-B3F0B797CCBA}" name="Column13597"/>
    <tableColumn id="13617" xr3:uid="{0B1F81E4-8739-994C-9DB3-A1DF4D80FDDD}" name="Column13598"/>
    <tableColumn id="13618" xr3:uid="{8CD2C054-2362-1546-94AD-DF027497C9D7}" name="Column13599"/>
    <tableColumn id="13619" xr3:uid="{BD426730-2995-C840-8919-855453140BB2}" name="Column13600"/>
    <tableColumn id="13620" xr3:uid="{E51010B9-A57F-8C4C-9DBE-967927665B07}" name="Column13601"/>
    <tableColumn id="13621" xr3:uid="{1937CEFC-1E56-F24E-A452-49701A3261B7}" name="Column13602"/>
    <tableColumn id="13622" xr3:uid="{052552AF-7687-7940-938B-9850C860E902}" name="Column13603"/>
    <tableColumn id="13623" xr3:uid="{32EF956D-5A33-7547-B368-CC45C16BACF7}" name="Column13604"/>
    <tableColumn id="13624" xr3:uid="{50423E65-EB90-F44B-A40C-68AA401A37B4}" name="Column13605"/>
    <tableColumn id="13625" xr3:uid="{5289D8C6-A760-D548-BE33-4A4964758DB9}" name="Column13606"/>
    <tableColumn id="13626" xr3:uid="{CA1180FD-7025-704D-B469-F027DB0EDC23}" name="Column13607"/>
    <tableColumn id="13627" xr3:uid="{F471A105-8809-B144-94EB-5F627AEC11D8}" name="Column13608"/>
    <tableColumn id="13628" xr3:uid="{02F631E3-C407-DB4A-91D4-33AE8C608F0D}" name="Column13609"/>
    <tableColumn id="13629" xr3:uid="{A99E9DB7-E04F-6646-88F7-356D060362A2}" name="Column13610"/>
    <tableColumn id="13630" xr3:uid="{4DF7643D-7960-E54A-8E50-F762E716C382}" name="Column13611"/>
    <tableColumn id="13631" xr3:uid="{9497AD95-766E-5E48-9F23-17D9BBA2A47C}" name="Column13612"/>
    <tableColumn id="13632" xr3:uid="{BE537CE4-4155-C14B-93CB-1F0962258521}" name="Column13613"/>
    <tableColumn id="13633" xr3:uid="{7CAD23D8-13AF-AF41-AA87-FFFC6B031740}" name="Column13614"/>
    <tableColumn id="13634" xr3:uid="{FCFD99E9-9E3F-034A-9AD4-95B065AA0D53}" name="Column13615"/>
    <tableColumn id="13635" xr3:uid="{5E9A147D-73DF-D642-A0DA-B00452B3108A}" name="Column13616"/>
    <tableColumn id="13636" xr3:uid="{0C408822-B8E4-9B44-948B-1A3A4A77653A}" name="Column13617"/>
    <tableColumn id="13637" xr3:uid="{98CF1C4C-9FEF-014F-8727-E64E3AA9782E}" name="Column13618"/>
    <tableColumn id="13638" xr3:uid="{CB976311-33C6-5D4E-838B-809483E09150}" name="Column13619"/>
    <tableColumn id="13639" xr3:uid="{7F464912-45BC-2A42-94A4-BAFAB6339DC1}" name="Column13620"/>
    <tableColumn id="13640" xr3:uid="{FB226D95-0EB2-3141-AE84-3A9AAD357976}" name="Column13621"/>
    <tableColumn id="13641" xr3:uid="{1108DCA2-0772-C348-B3F5-D8D93A9BA23E}" name="Column13622"/>
    <tableColumn id="13642" xr3:uid="{0AB89932-49AD-A143-A942-AED687AE06EE}" name="Column13623"/>
    <tableColumn id="13643" xr3:uid="{A53B257A-3CE0-324C-9757-D2D49B5A1003}" name="Column13624"/>
    <tableColumn id="13644" xr3:uid="{BE53840C-3C6B-2E4A-8229-2889C08E4EEE}" name="Column13625"/>
    <tableColumn id="13645" xr3:uid="{D7A90070-1718-FA45-91BD-C29A47015EE3}" name="Column13626"/>
    <tableColumn id="13646" xr3:uid="{E8CC9E95-75E7-BC43-B7D6-C1948F3097E6}" name="Column13627"/>
    <tableColumn id="13647" xr3:uid="{55BD8B6B-D456-834E-BBEE-226AF841007E}" name="Column13628"/>
    <tableColumn id="13648" xr3:uid="{C997009B-C87A-B34F-BE8B-2453049A42EA}" name="Column13629"/>
    <tableColumn id="13649" xr3:uid="{5970EE58-7284-314D-8900-169F69F6D842}" name="Column13630"/>
    <tableColumn id="13650" xr3:uid="{41D75A8B-808C-394C-9758-992CD3454AE0}" name="Column13631"/>
    <tableColumn id="13651" xr3:uid="{A1F53A8D-99B2-5C4B-AB1A-1A98263FD7DA}" name="Column13632"/>
    <tableColumn id="13652" xr3:uid="{2C4EDB06-501C-F645-8FB9-FBF9B5A58A75}" name="Column13633"/>
    <tableColumn id="13653" xr3:uid="{A8B061D9-81C7-0B4D-900D-A6A572B9E180}" name="Column13634"/>
    <tableColumn id="13654" xr3:uid="{C0E675F2-7B11-A449-A228-6B6BC8515BAB}" name="Column13635"/>
    <tableColumn id="13655" xr3:uid="{C5BC0737-8E3B-8942-9E3D-979B18B3AB3C}" name="Column13636"/>
    <tableColumn id="13656" xr3:uid="{5EBBE60A-96D0-8A41-AD6C-D44E7160D0D9}" name="Column13637"/>
    <tableColumn id="13657" xr3:uid="{D0CA4834-85BB-E244-8709-397DD282ABEA}" name="Column13638"/>
    <tableColumn id="13658" xr3:uid="{491D8AD8-8B56-C649-AB54-1BA427EEB51F}" name="Column13639"/>
    <tableColumn id="13659" xr3:uid="{75B5A485-9673-4647-B9B9-1DB48FA1B3A7}" name="Column13640"/>
    <tableColumn id="13660" xr3:uid="{B59F6C1E-862F-7343-B933-8ADD18184A2E}" name="Column13641"/>
    <tableColumn id="13661" xr3:uid="{262C7495-965B-874D-B25A-A01E266A4FE6}" name="Column13642"/>
    <tableColumn id="13662" xr3:uid="{1E29AFD2-6A06-3047-BB99-00EC02950E1E}" name="Column13643"/>
    <tableColumn id="13663" xr3:uid="{9F06EB73-D341-1C41-A939-91B9A24BBCD5}" name="Column13644"/>
    <tableColumn id="13664" xr3:uid="{3F0ADE18-F926-FC44-8859-A7AC2E563354}" name="Column13645"/>
    <tableColumn id="13665" xr3:uid="{ECF99FA2-A9A6-8546-A99E-ED4B8F7338BF}" name="Column13646"/>
    <tableColumn id="13666" xr3:uid="{5ED0A099-CD1E-7A42-A1C3-E1ADDDDE8E3C}" name="Column13647"/>
    <tableColumn id="13667" xr3:uid="{B30A5527-0887-1A47-BB44-B5947A1766B6}" name="Column13648"/>
    <tableColumn id="13668" xr3:uid="{ABF702B8-D4E5-A140-BCFD-6DD917AAE8E5}" name="Column13649"/>
    <tableColumn id="13669" xr3:uid="{FB7201AE-B7E5-E541-8F66-33CD11007D3D}" name="Column13650"/>
    <tableColumn id="13670" xr3:uid="{5B3458AA-787A-5746-BEEE-7F9FB817BA9C}" name="Column13651"/>
    <tableColumn id="13671" xr3:uid="{0A079074-840A-324F-8627-7E0950DF5117}" name="Column13652"/>
    <tableColumn id="13672" xr3:uid="{000A4BB1-9255-0B4F-9B65-8333F928D7CD}" name="Column13653"/>
    <tableColumn id="13673" xr3:uid="{4FB585B6-F5B0-9941-B66A-B291025D7712}" name="Column13654"/>
    <tableColumn id="13674" xr3:uid="{5388FD2E-B69C-C44C-A882-E45AB95DAC2B}" name="Column13655"/>
    <tableColumn id="13675" xr3:uid="{5BFF5A3C-9F71-C944-A32F-C097E72A4CED}" name="Column13656"/>
    <tableColumn id="13676" xr3:uid="{90F4D117-0CE8-224E-BD9E-D92CFDC81988}" name="Column13657"/>
    <tableColumn id="13677" xr3:uid="{5F70F50D-6912-224F-BF6C-F452A8CD2818}" name="Column13658"/>
    <tableColumn id="13678" xr3:uid="{F6127EB4-E810-7B42-8392-0453E39B6C6C}" name="Column13659"/>
    <tableColumn id="13679" xr3:uid="{9FF74F6A-1DEA-4A4D-B351-5385BFF74B62}" name="Column13660"/>
    <tableColumn id="13680" xr3:uid="{85AB58CD-6EC5-4D4F-8881-C92ABA8C47DB}" name="Column13661"/>
    <tableColumn id="13681" xr3:uid="{8F623914-AE23-AB46-B1D5-E0949F863768}" name="Column13662"/>
    <tableColumn id="13682" xr3:uid="{9C8BCB81-DE9A-A640-8A5C-14F847310694}" name="Column13663"/>
    <tableColumn id="13683" xr3:uid="{747BD0B9-5780-5C49-BEF0-2764ACF49772}" name="Column13664"/>
    <tableColumn id="13684" xr3:uid="{323BDBEE-4804-C344-84E3-D78678D274C2}" name="Column13665"/>
    <tableColumn id="13685" xr3:uid="{4B02C24C-D077-AC41-BEA6-1FBFEF568722}" name="Column13666"/>
    <tableColumn id="13686" xr3:uid="{576B76C3-88C7-3241-93E4-1CEE10D07546}" name="Column13667"/>
    <tableColumn id="13687" xr3:uid="{CB331574-603A-2A49-9043-6DD8652A101B}" name="Column13668"/>
    <tableColumn id="13688" xr3:uid="{E7AC8C0E-F23A-764F-B7CE-7B9C89C982DF}" name="Column13669"/>
    <tableColumn id="13689" xr3:uid="{4F166C24-CAEB-FB4D-99FA-2B5FF818C5B7}" name="Column13670"/>
    <tableColumn id="13690" xr3:uid="{0047B666-F08C-1F4D-932B-5FC65C691F39}" name="Column13671"/>
    <tableColumn id="13691" xr3:uid="{869EC6C1-421D-3349-8F50-6B9DA2B4D50B}" name="Column13672"/>
    <tableColumn id="13692" xr3:uid="{169506B6-08DF-5C4D-8928-01E5C1522232}" name="Column13673"/>
    <tableColumn id="13693" xr3:uid="{60D984FB-ABFF-F140-B91B-59E1E7B99A36}" name="Column13674"/>
    <tableColumn id="13694" xr3:uid="{8AE5A097-5524-C444-91F1-7F3EFC1E2D0A}" name="Column13675"/>
    <tableColumn id="13695" xr3:uid="{64CD6638-E60D-FE43-808A-5C4228B53103}" name="Column13676"/>
    <tableColumn id="13696" xr3:uid="{C9ED9C16-9E90-3343-BBCF-2727BE49C896}" name="Column13677"/>
    <tableColumn id="13697" xr3:uid="{02DB3982-1CEF-6545-B4DB-49C2BE15B577}" name="Column13678"/>
    <tableColumn id="13698" xr3:uid="{147C41AF-752D-7A46-B948-5F06F402AF79}" name="Column13679"/>
    <tableColumn id="13699" xr3:uid="{4C1F5EE6-B6C6-CF4A-971C-5AE3B6CCCF79}" name="Column13680"/>
    <tableColumn id="13700" xr3:uid="{147146A2-FFD2-B14D-9F96-64347CC53646}" name="Column13681"/>
    <tableColumn id="13701" xr3:uid="{B47330E8-5D1F-3D4D-956D-F7B050C7437E}" name="Column13682"/>
    <tableColumn id="13702" xr3:uid="{A032560D-5DD5-BB45-9487-A012B7D0C83A}" name="Column13683"/>
    <tableColumn id="13703" xr3:uid="{E879DF84-6390-DF4E-AC97-E3448D7E10DF}" name="Column13684"/>
    <tableColumn id="13704" xr3:uid="{81E3BDF5-0F40-0D46-8969-115FEDFCD657}" name="Column13685"/>
    <tableColumn id="13705" xr3:uid="{0366DACF-F8B7-984C-9294-0C899DCBD729}" name="Column13686"/>
    <tableColumn id="13706" xr3:uid="{44BB173D-E78E-1E48-BA8B-9F6D1D04CA65}" name="Column13687"/>
    <tableColumn id="13707" xr3:uid="{C6101503-B4C5-6548-8924-0A0A26FBBBAB}" name="Column13688"/>
    <tableColumn id="13708" xr3:uid="{94266DEF-068C-E14E-8D8F-FD6B772313F7}" name="Column13689"/>
    <tableColumn id="13709" xr3:uid="{D7F6B074-E839-804B-B2BE-70532274B312}" name="Column13690"/>
    <tableColumn id="13710" xr3:uid="{77A08EB0-AB17-8042-91C6-0D289A24CC91}" name="Column13691"/>
    <tableColumn id="13711" xr3:uid="{B659A368-3519-0945-8B24-4A5867489337}" name="Column13692"/>
    <tableColumn id="13712" xr3:uid="{E0D1FEF3-B371-B849-9DF4-827A52A50F48}" name="Column13693"/>
    <tableColumn id="13713" xr3:uid="{254201FA-E226-FF43-9BD2-243594A14FB6}" name="Column13694"/>
    <tableColumn id="13714" xr3:uid="{9D383ABB-7C28-A841-8E15-8366957CC9A9}" name="Column13695"/>
    <tableColumn id="13715" xr3:uid="{AF14928A-3CFA-8A47-9F14-3BAFEA7A2ECD}" name="Column13696"/>
    <tableColumn id="13716" xr3:uid="{F7BA3666-0DFA-9E4E-AF2E-D8FBB3D2338A}" name="Column13697"/>
    <tableColumn id="13717" xr3:uid="{55008236-F477-BD43-985B-0244AE52F36A}" name="Column13698"/>
    <tableColumn id="13718" xr3:uid="{AA171FF9-C976-0E45-9F3F-23C6D25CFEAB}" name="Column13699"/>
    <tableColumn id="13719" xr3:uid="{11CA5E38-4F70-EB49-896E-A9D430CF5BEE}" name="Column13700"/>
    <tableColumn id="13720" xr3:uid="{E0A0607E-3EBE-0440-80B8-07E928137415}" name="Column13701"/>
    <tableColumn id="13721" xr3:uid="{CB14E8A8-E90F-8645-B85B-0673017360C5}" name="Column13702"/>
    <tableColumn id="13722" xr3:uid="{FD654D03-CFDF-FD4E-AD9C-4240C12CF9AA}" name="Column13703"/>
    <tableColumn id="13723" xr3:uid="{16F938A7-B312-D444-88B1-181960784C5B}" name="Column13704"/>
    <tableColumn id="13724" xr3:uid="{63F605D0-DD81-834F-9FC3-4ED43AA63192}" name="Column13705"/>
    <tableColumn id="13725" xr3:uid="{C61DFF47-6F1D-E243-9F1D-50CDD9323046}" name="Column13706"/>
    <tableColumn id="13726" xr3:uid="{877B4F42-41C7-3144-924F-F3B5CAA943D5}" name="Column13707"/>
    <tableColumn id="13727" xr3:uid="{184E9493-589D-6E48-95D1-23901A27030A}" name="Column13708"/>
    <tableColumn id="13728" xr3:uid="{8D246248-27BF-A249-94E4-B10621AD34BC}" name="Column13709"/>
    <tableColumn id="13729" xr3:uid="{3CE490A3-3C98-0E49-849A-3AB4621A6A0D}" name="Column13710"/>
    <tableColumn id="13730" xr3:uid="{607B1EE5-B7C3-9043-B52B-6829DADE9DAF}" name="Column13711"/>
    <tableColumn id="13731" xr3:uid="{0660DB33-E8C9-6A41-9330-247F38BD5B42}" name="Column13712"/>
    <tableColumn id="13732" xr3:uid="{4D9BF684-D743-C34C-920B-D0A083125AA9}" name="Column13713"/>
    <tableColumn id="13733" xr3:uid="{EB08FAE6-E17A-A547-A716-0E7DC669171C}" name="Column13714"/>
    <tableColumn id="13734" xr3:uid="{7C023ECB-7218-F04B-B1C7-B011299CA07D}" name="Column13715"/>
    <tableColumn id="13735" xr3:uid="{B1F8674C-62E6-D348-BF73-327D5C50EDA6}" name="Column13716"/>
    <tableColumn id="13736" xr3:uid="{266520C6-035B-D242-A2FD-1BE2554F2FDC}" name="Column13717"/>
    <tableColumn id="13737" xr3:uid="{D27D0971-B6F5-2E47-87BD-AAB6899035FC}" name="Column13718"/>
    <tableColumn id="13738" xr3:uid="{23B70D54-CFC7-DD49-B019-5E256CEDF048}" name="Column13719"/>
    <tableColumn id="13739" xr3:uid="{2282D693-BCB4-1D4A-A487-2AD96FACB863}" name="Column13720"/>
    <tableColumn id="13740" xr3:uid="{BCD36C2E-F57C-C34F-9D0C-4A0F9ED1BFA2}" name="Column13721"/>
    <tableColumn id="13741" xr3:uid="{D3B06F53-AD1B-DD46-9E77-A789024E2E4C}" name="Column13722"/>
    <tableColumn id="13742" xr3:uid="{9773666F-B02A-A148-9D4F-C03D591328AD}" name="Column13723"/>
    <tableColumn id="13743" xr3:uid="{4083954D-BBB7-1F48-AD9A-530B36F3EFD9}" name="Column13724"/>
    <tableColumn id="13744" xr3:uid="{195638A9-37C9-9C4B-9A6C-95E26B1CC9DE}" name="Column13725"/>
    <tableColumn id="13745" xr3:uid="{D11479BE-2376-F947-BCEA-D1AE1B5CB651}" name="Column13726"/>
    <tableColumn id="13746" xr3:uid="{8B83D158-0C05-C149-A2BF-16C134C034BB}" name="Column13727"/>
    <tableColumn id="13747" xr3:uid="{E29854F3-5E04-7F46-887A-BA0085F3A883}" name="Column13728"/>
    <tableColumn id="13748" xr3:uid="{E7A5B526-9FC1-5A4C-9D35-36B2BDDB9AB7}" name="Column13729"/>
    <tableColumn id="13749" xr3:uid="{5DF07DBD-2C55-4943-AD1D-3A05F9302305}" name="Column13730"/>
    <tableColumn id="13750" xr3:uid="{66EBEB5F-A098-C143-8D0D-FA11958177CD}" name="Column13731"/>
    <tableColumn id="13751" xr3:uid="{5A51E44D-0193-5649-9A3D-5FEE59C9065E}" name="Column13732"/>
    <tableColumn id="13752" xr3:uid="{5DF1F1EB-110D-9043-8611-7C904C6FAC3C}" name="Column13733"/>
    <tableColumn id="13753" xr3:uid="{BD4BB4C4-9ECB-3A48-9687-5932D08FBBB4}" name="Column13734"/>
    <tableColumn id="13754" xr3:uid="{C51595FF-0CF4-C340-9CAC-C6D9158C94AE}" name="Column13735"/>
    <tableColumn id="13755" xr3:uid="{E9DFEEF7-8693-EE4A-A5BD-BBC8150FB923}" name="Column13736"/>
    <tableColumn id="13756" xr3:uid="{8B4E6D8D-37A4-B54A-B9AC-C4634234DFEF}" name="Column13737"/>
    <tableColumn id="13757" xr3:uid="{2ABE35CB-6867-4A43-BA93-2CBBFC59C893}" name="Column13738"/>
    <tableColumn id="13758" xr3:uid="{60A0AA4F-0A41-B642-BE11-0AB1893602D4}" name="Column13739"/>
    <tableColumn id="13759" xr3:uid="{9D6EE52F-96EF-4243-BCA5-D537C2A87EA9}" name="Column13740"/>
    <tableColumn id="13760" xr3:uid="{17F9B3C1-0230-9F4D-88CA-F6AE858D4A93}" name="Column13741"/>
    <tableColumn id="13761" xr3:uid="{FA3B2D5D-B0F8-3047-B0F4-7897868C03F8}" name="Column13742"/>
    <tableColumn id="13762" xr3:uid="{C1695F37-DE34-A842-B95D-77BE0522D5BF}" name="Column13743"/>
    <tableColumn id="13763" xr3:uid="{71094821-E8ED-A34C-A562-9BABB41740D8}" name="Column13744"/>
    <tableColumn id="13764" xr3:uid="{2974E380-A911-6646-A04E-16A907918394}" name="Column13745"/>
    <tableColumn id="13765" xr3:uid="{F3438667-EB97-BD40-80F3-B8C7D4F006F6}" name="Column13746"/>
    <tableColumn id="13766" xr3:uid="{AB13825D-C87E-0443-9100-BBCC61C70E94}" name="Column13747"/>
    <tableColumn id="13767" xr3:uid="{84B4E7B0-00DE-A242-9BD1-F6BF3D9B9376}" name="Column13748"/>
    <tableColumn id="13768" xr3:uid="{269D23F5-E2DB-4347-92BB-E5A42E870F88}" name="Column13749"/>
    <tableColumn id="13769" xr3:uid="{760891CB-6E36-4646-8697-BC2519B1760E}" name="Column13750"/>
    <tableColumn id="13770" xr3:uid="{0A091BA9-7301-BD48-B2AE-42FDD7EE7490}" name="Column13751"/>
    <tableColumn id="13771" xr3:uid="{0FA96462-120A-0742-AF5D-B1CD73AA3220}" name="Column13752"/>
    <tableColumn id="13772" xr3:uid="{69B3465E-2D0C-464B-8DC1-5223A13ED0F5}" name="Column13753"/>
    <tableColumn id="13773" xr3:uid="{E1BDBDA5-DE0A-EA46-8EF0-BED37900387B}" name="Column13754"/>
    <tableColumn id="13774" xr3:uid="{A3D732FA-B8AC-4041-85EB-B3C182D4EFA1}" name="Column13755"/>
    <tableColumn id="13775" xr3:uid="{29FCD94E-1E66-984C-BC72-267C8979671B}" name="Column13756"/>
    <tableColumn id="13776" xr3:uid="{03F165ED-D49F-CB40-95BB-F35A95E03E1D}" name="Column13757"/>
    <tableColumn id="13777" xr3:uid="{57AFA79F-ABF9-F641-B8A9-45D2BD0B40A2}" name="Column13758"/>
    <tableColumn id="13778" xr3:uid="{FBBF082A-7486-154C-93DB-13A71F72805C}" name="Column13759"/>
    <tableColumn id="13779" xr3:uid="{A72F5430-8FDD-D045-B248-CB1ADEF4BD1E}" name="Column13760"/>
    <tableColumn id="13780" xr3:uid="{37F38FC3-4E50-4545-A79E-3A2C3E6A449C}" name="Column13761"/>
    <tableColumn id="13781" xr3:uid="{22007400-F617-4B4D-8C15-128F234CE9FC}" name="Column13762"/>
    <tableColumn id="13782" xr3:uid="{869E2DBD-72A4-3C48-905C-032FE009D9F7}" name="Column13763"/>
    <tableColumn id="13783" xr3:uid="{F386401F-017F-EE49-B488-DA6C70BE7E29}" name="Column13764"/>
    <tableColumn id="13784" xr3:uid="{CE2A5ACA-5C5B-B641-8B85-02C2318650F7}" name="Column13765"/>
    <tableColumn id="13785" xr3:uid="{7483FDEA-CA40-7F4B-AE42-2B1BD21FDEF2}" name="Column13766"/>
    <tableColumn id="13786" xr3:uid="{D4C75851-BF5D-0C42-9F49-51CE9AB8AC13}" name="Column13767"/>
    <tableColumn id="13787" xr3:uid="{86EEF1FF-6BE4-4146-93DD-FFEDE5F45008}" name="Column13768"/>
    <tableColumn id="13788" xr3:uid="{5CD8F452-FD85-BC4F-B536-086285F2E7A9}" name="Column13769"/>
    <tableColumn id="13789" xr3:uid="{3361DD36-E31D-414B-843D-19B117F175B8}" name="Column13770"/>
    <tableColumn id="13790" xr3:uid="{0FB35746-B510-6742-9C35-A837CD7382DD}" name="Column13771"/>
    <tableColumn id="13791" xr3:uid="{FABFC880-B9D1-CA42-90E8-91473B471C8A}" name="Column13772"/>
    <tableColumn id="13792" xr3:uid="{E6C1B4A3-D875-594B-8454-E9261710A9F9}" name="Column13773"/>
    <tableColumn id="13793" xr3:uid="{EA0464ED-2255-A140-B0C4-65B5D0056CBF}" name="Column13774"/>
    <tableColumn id="13794" xr3:uid="{DF93091C-1D8D-144C-8A70-F139B4F4139D}" name="Column13775"/>
    <tableColumn id="13795" xr3:uid="{F2C75FB9-CD9A-4B49-BE23-881D21684156}" name="Column13776"/>
    <tableColumn id="13796" xr3:uid="{50305931-6525-6249-A3F8-ADD3932CBC01}" name="Column13777"/>
    <tableColumn id="13797" xr3:uid="{D400FE94-3102-D54A-A011-2B5733B6C822}" name="Column13778"/>
    <tableColumn id="13798" xr3:uid="{337E0E02-89AD-6341-80EC-EC08904A82A3}" name="Column13779"/>
    <tableColumn id="13799" xr3:uid="{73B8CCBE-146B-C744-919E-B89BBB6B853D}" name="Column13780"/>
    <tableColumn id="13800" xr3:uid="{759037E5-6F15-5D47-A334-A39425DFFA64}" name="Column13781"/>
    <tableColumn id="13801" xr3:uid="{6C582875-115C-CA4D-8274-6F3BF04CFA48}" name="Column13782"/>
    <tableColumn id="13802" xr3:uid="{8C7FFE4C-C8BE-C448-AAD3-B3F64A918606}" name="Column13783"/>
    <tableColumn id="13803" xr3:uid="{76C60754-FF07-4E41-893F-A759EDA6EDE4}" name="Column13784"/>
    <tableColumn id="13804" xr3:uid="{B7E9AD77-A692-AC4C-B951-531C3CB465B9}" name="Column13785"/>
    <tableColumn id="13805" xr3:uid="{03C342F2-462C-5443-B24C-AC04E2EAFE7F}" name="Column13786"/>
    <tableColumn id="13806" xr3:uid="{9CEE56AA-2C8E-9F47-A330-0553F6B2F029}" name="Column13787"/>
    <tableColumn id="13807" xr3:uid="{CD869E23-E265-3A47-B142-A4C7540E80F2}" name="Column13788"/>
    <tableColumn id="13808" xr3:uid="{0C34D70E-FA08-7D49-882E-2D6090729816}" name="Column13789"/>
    <tableColumn id="13809" xr3:uid="{E22CBC0C-8193-764F-8CA0-B36060F4C35B}" name="Column13790"/>
    <tableColumn id="13810" xr3:uid="{9FD5487A-A60C-D047-86B7-E4B7F124F9A0}" name="Column13791"/>
    <tableColumn id="13811" xr3:uid="{221B8333-3E4B-5A46-81ED-7BA16894BB9C}" name="Column13792"/>
    <tableColumn id="13812" xr3:uid="{ED15EABD-4149-DA48-A4EB-48D2305C9AFB}" name="Column13793"/>
    <tableColumn id="13813" xr3:uid="{92F518B9-B7B1-A54F-A17D-078416F39731}" name="Column13794"/>
    <tableColumn id="13814" xr3:uid="{8AB94DE8-E2CB-3E47-9FA7-4FA2F56329FC}" name="Column13795"/>
    <tableColumn id="13815" xr3:uid="{B4E33A71-2276-7A44-BA62-D53D9D8B74E6}" name="Column13796"/>
    <tableColumn id="13816" xr3:uid="{A7379FEE-7DA5-2D4F-B658-D8B680D7686E}" name="Column13797"/>
    <tableColumn id="13817" xr3:uid="{F3276EE9-ED98-964F-AC15-CA9DF93FF0DE}" name="Column13798"/>
    <tableColumn id="13818" xr3:uid="{6F2F6D20-2753-EE4D-BB25-1EF3983056BA}" name="Column13799"/>
    <tableColumn id="13819" xr3:uid="{AC92D669-C3AB-7047-837E-C7AEAF855576}" name="Column13800"/>
    <tableColumn id="13820" xr3:uid="{485D11EF-518F-0149-A916-267A817CB527}" name="Column13801"/>
    <tableColumn id="13821" xr3:uid="{3FF56433-8359-364E-ADA9-6E6FF5A1B69B}" name="Column13802"/>
    <tableColumn id="13822" xr3:uid="{DCEEF5D5-41D8-074F-9F16-D04B3B49E623}" name="Column13803"/>
    <tableColumn id="13823" xr3:uid="{B6B1C337-76F5-754C-8A23-D1BA6BDF0567}" name="Column13804"/>
    <tableColumn id="13824" xr3:uid="{E2EBE4FD-A16D-0E4D-9FB9-CE401DDD1C5B}" name="Column13805"/>
    <tableColumn id="13825" xr3:uid="{3A21E2E5-F122-FE4C-B8DA-57A6FD1DAA85}" name="Column13806"/>
    <tableColumn id="13826" xr3:uid="{9D5DF371-CBEA-7F40-94F2-CD3F01627CB5}" name="Column13807"/>
    <tableColumn id="13827" xr3:uid="{D14FA04F-F650-7B44-8291-7FE55D7E9251}" name="Column13808"/>
    <tableColumn id="13828" xr3:uid="{35932DBE-C0E1-9B4E-ABE0-46A68EAC73D4}" name="Column13809"/>
    <tableColumn id="13829" xr3:uid="{7CDF9538-3F50-D842-92FA-E3DFFE60D778}" name="Column13810"/>
    <tableColumn id="13830" xr3:uid="{E90B8F56-6EDD-1547-80D4-BBF38107BAD9}" name="Column13811"/>
    <tableColumn id="13831" xr3:uid="{C005519A-1CCC-9140-8B29-27B16D61041E}" name="Column13812"/>
    <tableColumn id="13832" xr3:uid="{94572FDE-16CE-BC40-B16D-9084140A43F9}" name="Column13813"/>
    <tableColumn id="13833" xr3:uid="{8FE40A93-19D4-714D-9899-D2B22E73F0A9}" name="Column13814"/>
    <tableColumn id="13834" xr3:uid="{E4BDFB67-C185-4A4D-A16C-93C6041782EB}" name="Column13815"/>
    <tableColumn id="13835" xr3:uid="{B888C600-BA2C-2F4D-9788-6F07AEFD774F}" name="Column13816"/>
    <tableColumn id="13836" xr3:uid="{89AE2C87-3C97-D745-B530-687767695D18}" name="Column13817"/>
    <tableColumn id="13837" xr3:uid="{6437B993-3867-DF43-B186-0623DAA2FF33}" name="Column13818"/>
    <tableColumn id="13838" xr3:uid="{76F16722-572A-7444-BCC2-369B4E2CA961}" name="Column13819"/>
    <tableColumn id="13839" xr3:uid="{73AE9FAD-7905-0540-8CB8-E33589CE831A}" name="Column13820"/>
    <tableColumn id="13840" xr3:uid="{E5B03093-DEA5-964B-8CC7-E9CBE2DACF29}" name="Column13821"/>
    <tableColumn id="13841" xr3:uid="{3074110A-D491-3548-9245-A0913CDEB4D5}" name="Column13822"/>
    <tableColumn id="13842" xr3:uid="{E070DD81-256F-5C4C-9E01-23A33ED348A9}" name="Column13823"/>
    <tableColumn id="13843" xr3:uid="{A4ED3D7B-6362-CB43-8BC8-FC016B7E2BEA}" name="Column13824"/>
    <tableColumn id="13844" xr3:uid="{9DDB2586-A0C4-7F4A-9546-1722B4B1D04C}" name="Column13825"/>
    <tableColumn id="13845" xr3:uid="{64534866-287D-9E40-964A-9E11D7D4BC7A}" name="Column13826"/>
    <tableColumn id="13846" xr3:uid="{5E325A10-87A2-324F-B32F-E8EBE2B440A0}" name="Column13827"/>
    <tableColumn id="13847" xr3:uid="{C7068FA8-8612-8C48-85B3-4186DBEFA19B}" name="Column13828"/>
    <tableColumn id="13848" xr3:uid="{6F48862A-8919-1E4D-931F-1C6D391A7E8E}" name="Column13829"/>
    <tableColumn id="13849" xr3:uid="{E169FD6F-F117-924E-B70B-59D81C4E4394}" name="Column13830"/>
    <tableColumn id="13850" xr3:uid="{B43F6793-1D64-4747-983A-7D18CE22C137}" name="Column13831"/>
    <tableColumn id="13851" xr3:uid="{0351DC68-EC14-204C-B64F-D34B51B6CAF6}" name="Column13832"/>
    <tableColumn id="13852" xr3:uid="{99CDDBC1-992A-BC47-98BF-C3355693C8F3}" name="Column13833"/>
    <tableColumn id="13853" xr3:uid="{0EDC53BB-616F-FE43-B1B8-CF1A6C175F97}" name="Column13834"/>
    <tableColumn id="13854" xr3:uid="{DDCD12AD-B14F-1341-B7F7-0B6A1E98C601}" name="Column13835"/>
    <tableColumn id="13855" xr3:uid="{3F5B85CE-7D89-4149-9C15-FE4F81DE79BD}" name="Column13836"/>
    <tableColumn id="13856" xr3:uid="{815E1D05-A229-4F47-84D1-8FEEB3689E87}" name="Column13837"/>
    <tableColumn id="13857" xr3:uid="{3344E40E-D8CA-F04B-A689-AD363E722BEF}" name="Column13838"/>
    <tableColumn id="13858" xr3:uid="{B8348D95-A5C5-9A40-A6E8-3804FDB8BF15}" name="Column13839"/>
    <tableColumn id="13859" xr3:uid="{EEE453EA-F57E-EA41-92AD-FBF840897859}" name="Column13840"/>
    <tableColumn id="13860" xr3:uid="{B6A54148-A47C-444E-BB8B-12BF3484A0B7}" name="Column13841"/>
    <tableColumn id="13861" xr3:uid="{D34ADDE1-1ACC-F340-AB76-7C9B036A5E11}" name="Column13842"/>
    <tableColumn id="13862" xr3:uid="{76C8DD48-C439-7349-A90D-B3F82BE2EAAD}" name="Column13843"/>
    <tableColumn id="13863" xr3:uid="{3D29CD7F-0D62-D04E-8DAF-3256F5C115C4}" name="Column13844"/>
    <tableColumn id="13864" xr3:uid="{2EDC187D-1316-CA48-80DB-1A6655ACAE85}" name="Column13845"/>
    <tableColumn id="13865" xr3:uid="{3DA8CDD0-B3B9-CF42-8386-32EBC8012FE3}" name="Column13846"/>
    <tableColumn id="13866" xr3:uid="{26E080A5-3942-5643-90BA-D17E54802394}" name="Column13847"/>
    <tableColumn id="13867" xr3:uid="{D68459A3-B73F-6744-A28A-F43A51332AF4}" name="Column13848"/>
    <tableColumn id="13868" xr3:uid="{057A7A93-B9CA-8E47-835D-9F9353D13EF5}" name="Column13849"/>
    <tableColumn id="13869" xr3:uid="{0557C5BE-A429-9A4A-901B-A47FF4F5D82B}" name="Column13850"/>
    <tableColumn id="13870" xr3:uid="{4714FB0A-AC25-2B48-B451-B1DD9D03B4CC}" name="Column13851"/>
    <tableColumn id="13871" xr3:uid="{81B6E1B4-570F-FD4F-889F-22D787A79653}" name="Column13852"/>
    <tableColumn id="13872" xr3:uid="{FA9F758E-6E92-0D4B-9B7D-77D22A729232}" name="Column13853"/>
    <tableColumn id="13873" xr3:uid="{A76B74B2-8753-8142-B6EE-78E8000573C5}" name="Column13854"/>
    <tableColumn id="13874" xr3:uid="{2D9AB137-7390-D042-9438-A8BECA7A6D72}" name="Column13855"/>
    <tableColumn id="13875" xr3:uid="{8748D373-FDC7-8A47-AB37-0D4521C347FF}" name="Column13856"/>
    <tableColumn id="13876" xr3:uid="{6A21695C-14F7-E043-9641-2FCF664705C3}" name="Column13857"/>
    <tableColumn id="13877" xr3:uid="{F1CA436A-A9E5-744D-B21E-02FBFCD4B47B}" name="Column13858"/>
    <tableColumn id="13878" xr3:uid="{1CB6FA31-1B9A-5540-BEF1-2ED953F9DC5A}" name="Column13859"/>
    <tableColumn id="13879" xr3:uid="{141F142F-A727-E14C-970B-3AF2FF028CC5}" name="Column13860"/>
    <tableColumn id="13880" xr3:uid="{856E7E03-DA32-5844-8A11-7382CACD7DA3}" name="Column13861"/>
    <tableColumn id="13881" xr3:uid="{5CF6AFD5-1FB0-934B-A37E-87781DAEB72B}" name="Column13862"/>
    <tableColumn id="13882" xr3:uid="{C7853A5C-E143-D14E-8D77-AE0F8961D500}" name="Column13863"/>
    <tableColumn id="13883" xr3:uid="{6C33FFC3-B0FC-584E-B378-C30115E578F6}" name="Column13864"/>
    <tableColumn id="13884" xr3:uid="{8080AB5C-0C11-754B-8BC0-E23A09B8E154}" name="Column13865"/>
    <tableColumn id="13885" xr3:uid="{4CA7D8B7-35AB-EE45-9618-D45886ADDDE8}" name="Column13866"/>
    <tableColumn id="13886" xr3:uid="{C92D5BCE-10C4-CC43-A3CE-009558774539}" name="Column13867"/>
    <tableColumn id="13887" xr3:uid="{F4A705E7-F042-7849-ABE7-1E1DAA7857E3}" name="Column13868"/>
    <tableColumn id="13888" xr3:uid="{558FFCB0-BE2B-514F-A435-CE62129025B9}" name="Column13869"/>
    <tableColumn id="13889" xr3:uid="{FF5D2E58-3A5C-964E-B4F5-4BFBE9C1E541}" name="Column13870"/>
    <tableColumn id="13890" xr3:uid="{F5C7E6A1-0150-2647-8CF0-F3AE953B8E95}" name="Column13871"/>
    <tableColumn id="13891" xr3:uid="{7D92491A-6157-2B44-BD15-F692A12652DC}" name="Column13872"/>
    <tableColumn id="13892" xr3:uid="{ECB9F0E3-E5CA-B54D-8FE1-85642D1447B6}" name="Column13873"/>
    <tableColumn id="13893" xr3:uid="{CAF5FAFD-ABFF-394C-A32D-2280A6226BFA}" name="Column13874"/>
    <tableColumn id="13894" xr3:uid="{69199482-D505-044B-9D40-CE13D958928C}" name="Column13875"/>
    <tableColumn id="13895" xr3:uid="{79FE5D23-6752-8B49-85BB-4F8F3BFC25A1}" name="Column13876"/>
    <tableColumn id="13896" xr3:uid="{794577C4-BCE5-544A-A583-9FF790EA0B4E}" name="Column13877"/>
    <tableColumn id="13897" xr3:uid="{C31A938D-AC97-D94B-B390-A15B4E0C4DE7}" name="Column13878"/>
    <tableColumn id="13898" xr3:uid="{585AC7FF-A298-3B43-8831-D32DB349E3A5}" name="Column13879"/>
    <tableColumn id="13899" xr3:uid="{FF7DDCF8-991F-5640-94BC-E6B9CFCDFD13}" name="Column13880"/>
    <tableColumn id="13900" xr3:uid="{2A4F8CB5-E5AB-334C-AF93-46FE27FB03A1}" name="Column13881"/>
    <tableColumn id="13901" xr3:uid="{7471B43E-D748-264B-B487-40A928F308D8}" name="Column13882"/>
    <tableColumn id="13902" xr3:uid="{986EC09D-5A2D-CC48-8F0E-6B8759489929}" name="Column13883"/>
    <tableColumn id="13903" xr3:uid="{9B918D6C-7707-A449-BC19-56747340A094}" name="Column13884"/>
    <tableColumn id="13904" xr3:uid="{CC140FCD-3710-0D4F-88E2-A3B0DC237393}" name="Column13885"/>
    <tableColumn id="13905" xr3:uid="{5790E858-6FF2-8743-A143-72FEE2929F63}" name="Column13886"/>
    <tableColumn id="13906" xr3:uid="{9678BD98-B047-0949-842C-33E3F0431158}" name="Column13887"/>
    <tableColumn id="13907" xr3:uid="{31032FDE-FD9F-044B-8DD3-AA0A947D5225}" name="Column13888"/>
    <tableColumn id="13908" xr3:uid="{E148E131-B324-F047-8273-DEE1FE88F6C9}" name="Column13889"/>
    <tableColumn id="13909" xr3:uid="{FFB4A9A7-C64C-8C42-B485-9317B0D2CDA6}" name="Column13890"/>
    <tableColumn id="13910" xr3:uid="{A06771B4-9123-2D4D-B92E-DE44A454CBFD}" name="Column13891"/>
    <tableColumn id="13911" xr3:uid="{A9D2D756-BCBC-DD43-8178-A157FEE43153}" name="Column13892"/>
    <tableColumn id="13912" xr3:uid="{108E81CB-8E13-3543-9E6F-BBF2662289B1}" name="Column13893"/>
    <tableColumn id="13913" xr3:uid="{B1ABAAB7-8419-6644-9373-4B0C40E11001}" name="Column13894"/>
    <tableColumn id="13914" xr3:uid="{DEFFCC74-B5C9-DD4E-BF6D-4288306AF0D1}" name="Column13895"/>
    <tableColumn id="13915" xr3:uid="{F92C3B77-5C0C-DA4A-9246-EAB7434B0247}" name="Column13896"/>
    <tableColumn id="13916" xr3:uid="{2E98D254-C35A-CF43-B406-51A55E0A0AA8}" name="Column13897"/>
    <tableColumn id="13917" xr3:uid="{8CC5DCA5-36DD-7442-9852-97C0FBA61DFA}" name="Column13898"/>
    <tableColumn id="13918" xr3:uid="{E5AA67AF-8AB4-8A4C-8AEF-025C9CB5C5E5}" name="Column13899"/>
    <tableColumn id="13919" xr3:uid="{59BA7792-03CF-4649-B30C-30585D755C3E}" name="Column13900"/>
    <tableColumn id="13920" xr3:uid="{DB281339-ECDE-3F40-B6F3-23A4D3678260}" name="Column13901"/>
    <tableColumn id="13921" xr3:uid="{6162D56F-A89D-014D-9310-F9BD425E74EA}" name="Column13902"/>
    <tableColumn id="13922" xr3:uid="{5B961334-EF21-1A4E-99D7-251053F346FE}" name="Column13903"/>
    <tableColumn id="13923" xr3:uid="{11A33AAA-147E-2C48-A5AF-22F2481D90A5}" name="Column13904"/>
    <tableColumn id="13924" xr3:uid="{3397828C-10E9-A04E-BA72-623E140D5401}" name="Column13905"/>
    <tableColumn id="13925" xr3:uid="{3833795F-BA68-8B4E-A23C-A743AF3A666E}" name="Column13906"/>
    <tableColumn id="13926" xr3:uid="{BEE7027E-7CF3-E54A-B4A6-A23809EA5FEE}" name="Column13907"/>
    <tableColumn id="13927" xr3:uid="{AAABB4D3-609A-494E-AE73-D075F157F556}" name="Column13908"/>
    <tableColumn id="13928" xr3:uid="{8A622575-F902-4F46-BE53-82296E307905}" name="Column13909"/>
    <tableColumn id="13929" xr3:uid="{665EDC8B-D53C-9F4B-B11C-9A79477633E3}" name="Column13910"/>
    <tableColumn id="13930" xr3:uid="{0F954361-0BCD-DA4F-937C-942827B9FB54}" name="Column13911"/>
    <tableColumn id="13931" xr3:uid="{362AA11F-FBC1-B345-B314-A2FEEC756F5B}" name="Column13912"/>
    <tableColumn id="13932" xr3:uid="{3145D17B-C6AA-FD4D-8CF7-A53B98EB05E4}" name="Column13913"/>
    <tableColumn id="13933" xr3:uid="{D4E72A48-A2DD-4045-AC90-FB348DD43057}" name="Column13914"/>
    <tableColumn id="13934" xr3:uid="{A88BE2F0-364A-1145-95BF-8D02B060AF11}" name="Column13915"/>
    <tableColumn id="13935" xr3:uid="{7D38F5F6-0B64-E642-A9EF-3899C030E61B}" name="Column13916"/>
    <tableColumn id="13936" xr3:uid="{AD879C17-998F-934E-8FD9-AFAD669CDEFB}" name="Column13917"/>
    <tableColumn id="13937" xr3:uid="{2BB30DE5-3F2F-BF41-9142-9CAAE41B3A88}" name="Column13918"/>
    <tableColumn id="13938" xr3:uid="{38603F06-6E3C-1947-910F-08ABFDFDBEEB}" name="Column13919"/>
    <tableColumn id="13939" xr3:uid="{3BB682B0-1977-3740-9ABA-5428912364DC}" name="Column13920"/>
    <tableColumn id="13940" xr3:uid="{A0BA6AF0-87C6-0C49-9FFB-27FD359C4FDB}" name="Column13921"/>
    <tableColumn id="13941" xr3:uid="{3E3E26E1-AA31-D04B-BAAD-28AF8C4C39B0}" name="Column13922"/>
    <tableColumn id="13942" xr3:uid="{65FDDB13-404A-FF41-8C59-3A049CC4777A}" name="Column13923"/>
    <tableColumn id="13943" xr3:uid="{E060DA70-837B-3F4C-98A3-D1816A1F15BE}" name="Column13924"/>
    <tableColumn id="13944" xr3:uid="{7AD3E88B-77AB-EF41-AB51-0AB79A15E5E3}" name="Column13925"/>
    <tableColumn id="13945" xr3:uid="{B4540EE1-FCDC-E44E-A3B9-920962F70D56}" name="Column13926"/>
    <tableColumn id="13946" xr3:uid="{882B0E78-23EC-1841-AF49-DF1029F9A084}" name="Column13927"/>
    <tableColumn id="13947" xr3:uid="{300C02B6-3EFB-834E-8922-7A41FC4FC955}" name="Column13928"/>
    <tableColumn id="13948" xr3:uid="{1F3B2FD1-49B2-8343-A560-80D6ADAE53AA}" name="Column13929"/>
    <tableColumn id="13949" xr3:uid="{7A8FC170-8CC9-D447-91D2-8BF7F8ACED7C}" name="Column13930"/>
    <tableColumn id="13950" xr3:uid="{79B4A59C-1A00-1243-9BC9-7F0B15713EC5}" name="Column13931"/>
    <tableColumn id="13951" xr3:uid="{9A99A1D4-DBBE-6944-A133-F1D9405C554A}" name="Column13932"/>
    <tableColumn id="13952" xr3:uid="{B12A513C-3FF9-7D4B-9470-10B2970ACA4C}" name="Column13933"/>
    <tableColumn id="13953" xr3:uid="{E651A9CE-FEC5-1042-BFA1-60ADF9AA241C}" name="Column13934"/>
    <tableColumn id="13954" xr3:uid="{9BAFEA1A-B367-AD46-B5D4-35255FCB2B7B}" name="Column13935"/>
    <tableColumn id="13955" xr3:uid="{0C1573CE-10BF-9B44-BD3E-4DD7CFD90863}" name="Column13936"/>
    <tableColumn id="13956" xr3:uid="{6098AD18-4752-E24C-BFA4-3CABA6CE1842}" name="Column13937"/>
    <tableColumn id="13957" xr3:uid="{7983D5ED-7DD0-3C44-8506-ECC55B4E20C4}" name="Column13938"/>
    <tableColumn id="13958" xr3:uid="{9876AC06-487C-1540-B67D-20E2F2D89C31}" name="Column13939"/>
    <tableColumn id="13959" xr3:uid="{E5BFCC21-A330-4149-AAB9-EF2C4E1EC0A1}" name="Column13940"/>
    <tableColumn id="13960" xr3:uid="{90F8A07F-E86C-1D45-BF7E-853FCF0C1266}" name="Column13941"/>
    <tableColumn id="13961" xr3:uid="{8FF45390-2E53-7545-9F3F-70F0D4DBFA57}" name="Column13942"/>
    <tableColumn id="13962" xr3:uid="{4C52BA1D-C974-F640-BEA5-3D15F2EBF0D5}" name="Column13943"/>
    <tableColumn id="13963" xr3:uid="{7AD25156-1AEC-314D-8F96-51F15C1C6E08}" name="Column13944"/>
    <tableColumn id="13964" xr3:uid="{F3F840CD-12A7-8E44-8B84-801C177B6B53}" name="Column13945"/>
    <tableColumn id="13965" xr3:uid="{9F0C4722-E3B2-804C-A573-028AAC84D47D}" name="Column13946"/>
    <tableColumn id="13966" xr3:uid="{3C4EC2F4-0815-5B41-ACB0-8CFA5B3340D5}" name="Column13947"/>
    <tableColumn id="13967" xr3:uid="{E274C9B1-82BC-CD4C-BA4A-C80A61C7986A}" name="Column13948"/>
    <tableColumn id="13968" xr3:uid="{4A5A1F42-9F14-9E43-BB0B-C9DAF97C349B}" name="Column13949"/>
    <tableColumn id="13969" xr3:uid="{967300A7-9BBF-0743-B354-B6712460C1DE}" name="Column13950"/>
    <tableColumn id="13970" xr3:uid="{0930E24F-2839-D04C-93F0-950D6F72219D}" name="Column13951"/>
    <tableColumn id="13971" xr3:uid="{BCFE2C7E-81C5-544F-B036-70C4EF750516}" name="Column13952"/>
    <tableColumn id="13972" xr3:uid="{567C2B7C-2F86-B442-845A-F471094354D9}" name="Column13953"/>
    <tableColumn id="13973" xr3:uid="{B8CAE193-7EC0-D340-A87F-024C1C66DB3C}" name="Column13954"/>
    <tableColumn id="13974" xr3:uid="{3781FA8D-EF26-CB4E-8BCA-C9A6F62BD870}" name="Column13955"/>
    <tableColumn id="13975" xr3:uid="{40FFE7BE-A3B3-5442-8756-3BFA0037227A}" name="Column13956"/>
    <tableColumn id="13976" xr3:uid="{6F527D43-262B-914F-8CC7-5E1D548AF0F4}" name="Column13957"/>
    <tableColumn id="13977" xr3:uid="{46F42832-83C2-8144-8419-811E904011A8}" name="Column13958"/>
    <tableColumn id="13978" xr3:uid="{4300C7D4-195A-D04F-86F3-E630D4F09066}" name="Column13959"/>
    <tableColumn id="13979" xr3:uid="{0E8C1200-2E85-1541-AF9A-A0E2A52DB0D7}" name="Column13960"/>
    <tableColumn id="13980" xr3:uid="{5E2A211F-2587-AD41-9660-EA9EB3AA441C}" name="Column13961"/>
    <tableColumn id="13981" xr3:uid="{8EF7F69A-743D-0246-8C53-C6172AA43BC7}" name="Column13962"/>
    <tableColumn id="13982" xr3:uid="{651BDB4C-975E-C043-B34A-A9CBE48C086C}" name="Column13963"/>
    <tableColumn id="13983" xr3:uid="{76226A24-486E-734B-979F-6AE70334CE9E}" name="Column13964"/>
    <tableColumn id="13984" xr3:uid="{ADAE6CEA-BC12-B44E-93EE-AD226EF09FC5}" name="Column13965"/>
    <tableColumn id="13985" xr3:uid="{28E3E63F-6792-3241-B88B-FB4A28179EE9}" name="Column13966"/>
    <tableColumn id="13986" xr3:uid="{14D8978A-679C-6446-8FD1-5D572FDE4B81}" name="Column13967"/>
    <tableColumn id="13987" xr3:uid="{815A59CD-D830-8B4F-A993-B66D136A88DF}" name="Column13968"/>
    <tableColumn id="13988" xr3:uid="{16E67346-71DF-7341-86A1-FC2B9C5B1E34}" name="Column13969"/>
    <tableColumn id="13989" xr3:uid="{CEE3CAEF-33C2-DB45-B43D-AF7730C4BE69}" name="Column13970"/>
    <tableColumn id="13990" xr3:uid="{2687DCDB-A2D2-1649-A999-C73E4F22B00B}" name="Column13971"/>
    <tableColumn id="13991" xr3:uid="{8ACD1203-856E-A045-8802-393F7539C555}" name="Column13972"/>
    <tableColumn id="13992" xr3:uid="{054F3E81-BAEC-1340-99EF-87CCF3AD998A}" name="Column13973"/>
    <tableColumn id="13993" xr3:uid="{F5A490FF-059B-444E-9A20-579D52AF34C4}" name="Column13974"/>
    <tableColumn id="13994" xr3:uid="{AAFFAC42-5082-BD4A-94B3-F115FC8041B9}" name="Column13975"/>
    <tableColumn id="13995" xr3:uid="{7EEE0E67-C6A7-0D45-97B0-849B6BFA8479}" name="Column13976"/>
    <tableColumn id="13996" xr3:uid="{96F020D0-8AA2-5A42-A6A5-D7C3A7F7066E}" name="Column13977"/>
    <tableColumn id="13997" xr3:uid="{D9FE463A-B828-1440-BC31-E33AD25C5042}" name="Column13978"/>
    <tableColumn id="13998" xr3:uid="{8D6BB492-38D7-9F4F-B473-5D49895117F5}" name="Column13979"/>
    <tableColumn id="13999" xr3:uid="{8422685E-E376-D84A-950A-96A33CB98D35}" name="Column13980"/>
    <tableColumn id="14000" xr3:uid="{A63BD485-CECA-2349-B57E-1E1E6C727703}" name="Column13981"/>
    <tableColumn id="14001" xr3:uid="{228D1D66-4F64-2A4B-A4AE-4170A1F73F4E}" name="Column13982"/>
    <tableColumn id="14002" xr3:uid="{528F374F-2069-0B41-9568-72E772FA925E}" name="Column13983"/>
    <tableColumn id="14003" xr3:uid="{22C8AF41-7BCF-8249-AE66-FFBA9FF9F728}" name="Column13984"/>
    <tableColumn id="14004" xr3:uid="{3F807EB9-AE2B-484F-BF80-A4398FC07A53}" name="Column13985"/>
    <tableColumn id="14005" xr3:uid="{7B195740-D948-0944-8FE3-08C0B062A4AE}" name="Column13986"/>
    <tableColumn id="14006" xr3:uid="{55E9BCA2-959D-164D-888E-7D2BAED56710}" name="Column13987"/>
    <tableColumn id="14007" xr3:uid="{A50C83FF-77B3-6344-8107-EF58195B94FE}" name="Column13988"/>
    <tableColumn id="14008" xr3:uid="{E926F20E-8474-4F4F-B5D8-23AE36394C32}" name="Column13989"/>
    <tableColumn id="14009" xr3:uid="{E3FD6FF4-1B1B-8F4B-B0E7-B4DFE7B5B40F}" name="Column13990"/>
    <tableColumn id="14010" xr3:uid="{B61BAEEF-9CF6-3149-B352-D26512012108}" name="Column13991"/>
    <tableColumn id="14011" xr3:uid="{3F69535D-06AB-E245-B0D1-838724ED6C11}" name="Column13992"/>
    <tableColumn id="14012" xr3:uid="{272008D5-DFF6-1845-8156-3A2FD49ED3AC}" name="Column13993"/>
    <tableColumn id="14013" xr3:uid="{B0C340F1-35DC-5B40-8599-D0C7CC01A100}" name="Column13994"/>
    <tableColumn id="14014" xr3:uid="{2212E057-9428-524F-9320-1C4291708F48}" name="Column13995"/>
    <tableColumn id="14015" xr3:uid="{47B8C9DD-B96B-AE4C-85ED-3CCE805DAF31}" name="Column13996"/>
    <tableColumn id="14016" xr3:uid="{81D56717-4392-8749-94BA-C3D920FE50CE}" name="Column13997"/>
    <tableColumn id="14017" xr3:uid="{76AD3D9E-E000-C642-A220-E45C6A29F91D}" name="Column13998"/>
    <tableColumn id="14018" xr3:uid="{594028EB-22D9-CE43-A767-49E8C4700B27}" name="Column13999"/>
    <tableColumn id="14019" xr3:uid="{E8B3C481-CD2F-7746-B1F2-744FC22ED09E}" name="Column14000"/>
    <tableColumn id="14020" xr3:uid="{2CFD76A3-2FB4-CF4C-ACFE-B04C67CAD8B3}" name="Column14001"/>
    <tableColumn id="14021" xr3:uid="{AEAD9C35-F777-F64E-8546-556AD0D51A99}" name="Column14002"/>
    <tableColumn id="14022" xr3:uid="{1FC421C6-E438-764B-B969-F13D95AC6C57}" name="Column14003"/>
    <tableColumn id="14023" xr3:uid="{759F94EC-F89E-2A49-A91E-EA3D8738AD55}" name="Column14004"/>
    <tableColumn id="14024" xr3:uid="{71F23018-0E0C-6D45-ADE0-075A3FF8A913}" name="Column14005"/>
    <tableColumn id="14025" xr3:uid="{D9F39A7F-0E5B-4F4E-8CA9-9B70EEB4EEAA}" name="Column14006"/>
    <tableColumn id="14026" xr3:uid="{31C2F523-BAB5-224E-8611-8855B089BE4B}" name="Column14007"/>
    <tableColumn id="14027" xr3:uid="{92E32D1D-E315-C743-8F28-B55218D71539}" name="Column14008"/>
    <tableColumn id="14028" xr3:uid="{B31ED1E2-D758-6943-AA08-58820BF3CBE3}" name="Column14009"/>
    <tableColumn id="14029" xr3:uid="{8D8019FC-DF07-9B40-9028-9C612411C6C4}" name="Column14010"/>
    <tableColumn id="14030" xr3:uid="{B3671375-51E6-7D41-9C03-0C7660063D5A}" name="Column14011"/>
    <tableColumn id="14031" xr3:uid="{5ECE4B63-31F4-E34D-BA0D-D7864FE8CBDB}" name="Column14012"/>
    <tableColumn id="14032" xr3:uid="{832857D1-3B83-0743-82EC-72849618318C}" name="Column14013"/>
    <tableColumn id="14033" xr3:uid="{0F889C85-8DBB-8744-8C35-0FDA4BE0C151}" name="Column14014"/>
    <tableColumn id="14034" xr3:uid="{5D019F12-A2A6-2A4E-82DD-CC36AD4A2EA6}" name="Column14015"/>
    <tableColumn id="14035" xr3:uid="{9F57D97B-6246-3644-B479-E8B6E5F3FEDA}" name="Column14016"/>
    <tableColumn id="14036" xr3:uid="{A6EB407E-17FC-3A45-BB4D-6210B50B3265}" name="Column14017"/>
    <tableColumn id="14037" xr3:uid="{64C063A4-654C-734F-9734-502A4BDBA427}" name="Column14018"/>
    <tableColumn id="14038" xr3:uid="{23F8ADC4-5C8E-F942-BD84-00120C82E023}" name="Column14019"/>
    <tableColumn id="14039" xr3:uid="{8D8101B2-3550-1C4B-B16E-A3EBBD3E71C1}" name="Column14020"/>
    <tableColumn id="14040" xr3:uid="{0E21586C-4621-B849-B0F6-140559AC0827}" name="Column14021"/>
    <tableColumn id="14041" xr3:uid="{2F19F5E8-42D3-8244-9675-2FF9A4A402C6}" name="Column14022"/>
    <tableColumn id="14042" xr3:uid="{D032F779-FBB7-DD47-B60E-8F663ADDD4D7}" name="Column14023"/>
    <tableColumn id="14043" xr3:uid="{76E4BA53-1D4D-D548-84D0-C3C0FF1C856B}" name="Column14024"/>
    <tableColumn id="14044" xr3:uid="{2E599E2D-928C-7C4B-A23A-6D7D0B04AC00}" name="Column14025"/>
    <tableColumn id="14045" xr3:uid="{36AE9C96-F20D-C041-A3CF-FB09E70445A1}" name="Column14026"/>
    <tableColumn id="14046" xr3:uid="{0E74CAEE-B9CF-3643-AFA3-BA154ADF30A7}" name="Column14027"/>
    <tableColumn id="14047" xr3:uid="{93C2AFB4-2EBB-764B-A8B9-99BD71C65C0A}" name="Column14028"/>
    <tableColumn id="14048" xr3:uid="{4586D7BD-9CBD-9349-9091-85EBD42E3CFD}" name="Column14029"/>
    <tableColumn id="14049" xr3:uid="{BFC939C4-498A-3C49-96DA-831AD71A87E6}" name="Column14030"/>
    <tableColumn id="14050" xr3:uid="{0B07C2AE-A371-F247-A0C8-4E13C2DD1556}" name="Column14031"/>
    <tableColumn id="14051" xr3:uid="{8477CFE3-2691-7741-98CC-8194FAC79822}" name="Column14032"/>
    <tableColumn id="14052" xr3:uid="{C645BF40-D471-784B-90DA-A141EBE807C8}" name="Column14033"/>
    <tableColumn id="14053" xr3:uid="{B0784724-4F7D-A649-800E-FB05BBA7E9CC}" name="Column14034"/>
    <tableColumn id="14054" xr3:uid="{8E050FCC-A790-E04F-A64D-23BFCCD01B45}" name="Column14035"/>
    <tableColumn id="14055" xr3:uid="{C008650D-751E-DA4F-A0E1-480A19F6061F}" name="Column14036"/>
    <tableColumn id="14056" xr3:uid="{E4AD3ACE-E443-F94D-8931-D5E8E60D3CD8}" name="Column14037"/>
    <tableColumn id="14057" xr3:uid="{91CC11ED-F9F3-A14F-A29E-06F5FC826680}" name="Column14038"/>
    <tableColumn id="14058" xr3:uid="{9D9D6A74-FCE1-7D4E-A82D-5BB34A4BB0A1}" name="Column14039"/>
    <tableColumn id="14059" xr3:uid="{95D38E88-B0D6-1346-B951-DA2DBA96A5E2}" name="Column14040"/>
    <tableColumn id="14060" xr3:uid="{C874B46B-9E85-0442-A34A-5704DF060B06}" name="Column14041"/>
    <tableColumn id="14061" xr3:uid="{CE8C0C17-0719-E94A-9650-142E2BD1B77E}" name="Column14042"/>
    <tableColumn id="14062" xr3:uid="{A646F561-8F3D-E14C-B00F-74052B4A2F12}" name="Column14043"/>
    <tableColumn id="14063" xr3:uid="{1756B342-73B3-5249-868A-AEDB8491ADAD}" name="Column14044"/>
    <tableColumn id="14064" xr3:uid="{69D281DC-3CB1-434B-ADBD-20EE1C89100C}" name="Column14045"/>
    <tableColumn id="14065" xr3:uid="{224A3131-7771-F74F-879F-1A4F9F2E8A63}" name="Column14046"/>
    <tableColumn id="14066" xr3:uid="{1E692AED-DE09-F147-9ED3-6EA5DDB6C5D3}" name="Column14047"/>
    <tableColumn id="14067" xr3:uid="{67AC68BB-E6D1-DA48-AE11-7043F060C271}" name="Column14048"/>
    <tableColumn id="14068" xr3:uid="{1B0C58FC-BC7C-A34D-A27F-0CEBFF28E1DE}" name="Column14049"/>
    <tableColumn id="14069" xr3:uid="{95222514-9176-0C43-9B77-6BFA2E1EFC96}" name="Column14050"/>
    <tableColumn id="14070" xr3:uid="{80B0A67E-B53D-F54B-B235-E090DCAC53D8}" name="Column14051"/>
    <tableColumn id="14071" xr3:uid="{B91C4FD9-2A4F-0E48-BCA5-B5B20A7885F2}" name="Column14052"/>
    <tableColumn id="14072" xr3:uid="{9BAC1CAE-0166-B545-996B-81AE8F05F6DB}" name="Column14053"/>
    <tableColumn id="14073" xr3:uid="{850AB5AA-CE8E-3648-AF2D-38C78B436955}" name="Column14054"/>
    <tableColumn id="14074" xr3:uid="{D7EA78C3-C312-8A4F-BD5E-E3E284993C57}" name="Column14055"/>
    <tableColumn id="14075" xr3:uid="{59C9581B-0C9D-F046-91A1-988E5E60BFCF}" name="Column14056"/>
    <tableColumn id="14076" xr3:uid="{BD5C4612-C48D-FA40-BBF7-A1082E6E0750}" name="Column14057"/>
    <tableColumn id="14077" xr3:uid="{68964473-872C-284D-B39B-E3D98AD446C7}" name="Column14058"/>
    <tableColumn id="14078" xr3:uid="{BC4E50B9-FF2F-CF40-A4E9-58816081B5BD}" name="Column14059"/>
    <tableColumn id="14079" xr3:uid="{90BD9EFC-908A-2E48-AA1C-4921A24D13E3}" name="Column14060"/>
    <tableColumn id="14080" xr3:uid="{70B1FFE9-0191-AC42-AB72-E60B498F48FD}" name="Column14061"/>
    <tableColumn id="14081" xr3:uid="{540CB11A-69B4-5949-B1E1-104F285357BD}" name="Column14062"/>
    <tableColumn id="14082" xr3:uid="{E1650243-C910-0A46-8D6D-D1D21688E3D4}" name="Column14063"/>
    <tableColumn id="14083" xr3:uid="{CB66D40D-8050-5D4C-AD56-FC2BF1A6FC67}" name="Column14064"/>
    <tableColumn id="14084" xr3:uid="{92A51E6E-29AB-9F44-9EFC-29C660C7A88B}" name="Column14065"/>
    <tableColumn id="14085" xr3:uid="{56539FFE-3B10-DA4C-AB79-1D11F2C7F9D3}" name="Column14066"/>
    <tableColumn id="14086" xr3:uid="{316AA114-D014-9441-BAF4-29E31C2088E5}" name="Column14067"/>
    <tableColumn id="14087" xr3:uid="{891B5854-C884-D147-BADB-811E879526F1}" name="Column14068"/>
    <tableColumn id="14088" xr3:uid="{E027E7BF-4410-AA42-8D93-F798A66F2633}" name="Column14069"/>
    <tableColumn id="14089" xr3:uid="{0FAC8D4B-CABE-DA42-91AC-1B7E5D772552}" name="Column14070"/>
    <tableColumn id="14090" xr3:uid="{B41230DB-A9D7-FC41-9A54-3DAB164F93D9}" name="Column14071"/>
    <tableColumn id="14091" xr3:uid="{00DDB5EA-99D6-9447-A5A0-CA99A4FF5155}" name="Column14072"/>
    <tableColumn id="14092" xr3:uid="{5A18362E-E05D-004F-AD29-8F9C9178B8DB}" name="Column14073"/>
    <tableColumn id="14093" xr3:uid="{FB7CEAB0-6F8B-274D-8EB0-06C62615E31E}" name="Column14074"/>
    <tableColumn id="14094" xr3:uid="{B8D3AE4F-AFA9-EC41-BA9D-1E3E3B70B8F2}" name="Column14075"/>
    <tableColumn id="14095" xr3:uid="{096115D6-2882-DA45-8298-18BA9B1A3DD0}" name="Column14076"/>
    <tableColumn id="14096" xr3:uid="{61DA32D7-4601-694B-8DC6-A268D3193BC4}" name="Column14077"/>
    <tableColumn id="14097" xr3:uid="{B03C90B1-2365-004E-906A-D6760891E145}" name="Column14078"/>
    <tableColumn id="14098" xr3:uid="{CFE3705F-5A0B-2E41-8B88-74B6C0C3057C}" name="Column14079"/>
    <tableColumn id="14099" xr3:uid="{2F5A0A9F-6123-334C-8BF7-3C6C714A8F43}" name="Column14080"/>
    <tableColumn id="14100" xr3:uid="{A070D513-5799-5F41-A908-1935A9BA44A7}" name="Column14081"/>
    <tableColumn id="14101" xr3:uid="{0A82BF34-4197-0143-8CB0-36A827CCCA56}" name="Column14082"/>
    <tableColumn id="14102" xr3:uid="{DD6E9B1D-3C7F-9749-B7E8-6AD9E0F66C78}" name="Column14083"/>
    <tableColumn id="14103" xr3:uid="{91DE4130-96A8-914E-BFA2-3F5D9B39C945}" name="Column14084"/>
    <tableColumn id="14104" xr3:uid="{FD1A86EA-5AA4-6B4E-98AE-530FD0517493}" name="Column14085"/>
    <tableColumn id="14105" xr3:uid="{F6121940-7686-7544-B2E7-F963FBA2A522}" name="Column14086"/>
    <tableColumn id="14106" xr3:uid="{E7D1068D-68D4-5049-B0D4-BEE5E9FB84B4}" name="Column14087"/>
    <tableColumn id="14107" xr3:uid="{277F5730-F876-4944-A9D4-F8B8940D0328}" name="Column14088"/>
    <tableColumn id="14108" xr3:uid="{160477BD-464B-7144-A52E-8E435AA937CA}" name="Column14089"/>
    <tableColumn id="14109" xr3:uid="{D6433F87-F2B6-B344-9FA8-3474F31BBE50}" name="Column14090"/>
    <tableColumn id="14110" xr3:uid="{2CA14641-6D61-8E4D-AC0C-C58BF0AE56A6}" name="Column14091"/>
    <tableColumn id="14111" xr3:uid="{4ED7B9C0-4766-9C4D-9EE2-193B80692D11}" name="Column14092"/>
    <tableColumn id="14112" xr3:uid="{B9E48ABC-2590-0744-AFB4-1091BC301860}" name="Column14093"/>
    <tableColumn id="14113" xr3:uid="{D9D02AC4-9DCF-1340-97BF-AD46B939A5C3}" name="Column14094"/>
    <tableColumn id="14114" xr3:uid="{0E9C483E-33D7-D148-8541-137B1D63BF93}" name="Column14095"/>
    <tableColumn id="14115" xr3:uid="{4ED58754-B5E4-EB40-A2AD-D61B54DA6CD6}" name="Column14096"/>
    <tableColumn id="14116" xr3:uid="{775BEB24-3B33-1C46-82F6-250020BCB932}" name="Column14097"/>
    <tableColumn id="14117" xr3:uid="{15528695-5CB2-EA43-B4E2-003BBB951320}" name="Column14098"/>
    <tableColumn id="14118" xr3:uid="{405F145F-7374-EF4F-AA1C-2B1D927AE393}" name="Column14099"/>
    <tableColumn id="14119" xr3:uid="{ACF518D4-616F-3042-9A1B-07595AFCE999}" name="Column14100"/>
    <tableColumn id="14120" xr3:uid="{0836C585-8642-9F46-BE55-E5BC66A7A07B}" name="Column14101"/>
    <tableColumn id="14121" xr3:uid="{B8D39A08-3246-2347-A122-8D7ED014B6FB}" name="Column14102"/>
    <tableColumn id="14122" xr3:uid="{BDCAD450-0948-B242-A341-10A4B6371C06}" name="Column14103"/>
    <tableColumn id="14123" xr3:uid="{ADB6177C-FF8D-C94F-A4B4-1CB4A534D28A}" name="Column14104"/>
    <tableColumn id="14124" xr3:uid="{D89B7C54-B11D-8444-83CA-69B4E23C9AD9}" name="Column14105"/>
    <tableColumn id="14125" xr3:uid="{862633D7-20BE-244C-93BF-9D892B763899}" name="Column14106"/>
    <tableColumn id="14126" xr3:uid="{ED65A32E-E43E-5944-B220-2A03705C840B}" name="Column14107"/>
    <tableColumn id="14127" xr3:uid="{653C9521-EAE2-BF49-ADF2-6BDE2B1E7CF7}" name="Column14108"/>
    <tableColumn id="14128" xr3:uid="{143D7435-51BD-294B-BB42-A9225430F849}" name="Column14109"/>
    <tableColumn id="14129" xr3:uid="{400291D1-8736-5F48-AFC8-B6B15381B397}" name="Column14110"/>
    <tableColumn id="14130" xr3:uid="{FA345EBE-7780-C44A-A1B0-7FA2AA9E447A}" name="Column14111"/>
    <tableColumn id="14131" xr3:uid="{1A0B9D00-875C-2141-B603-A7F5DF14D75B}" name="Column14112"/>
    <tableColumn id="14132" xr3:uid="{2C0AD58D-1DC1-DC45-B77C-7BF8B3AF06EA}" name="Column14113"/>
    <tableColumn id="14133" xr3:uid="{D40754DB-B055-014C-81E3-491ACEF2B534}" name="Column14114"/>
    <tableColumn id="14134" xr3:uid="{5660DB9C-CB1A-8D49-9F12-186113C1FA6B}" name="Column14115"/>
    <tableColumn id="14135" xr3:uid="{99EF8E6B-6453-F949-9DA9-88867241277D}" name="Column14116"/>
    <tableColumn id="14136" xr3:uid="{64A3191C-1CE1-1642-AA95-FD9B20D6313F}" name="Column14117"/>
    <tableColumn id="14137" xr3:uid="{B903D9E9-A04C-364D-B5D4-12A2517A6166}" name="Column14118"/>
    <tableColumn id="14138" xr3:uid="{E51263AA-7BF0-7244-BD29-EFBA4D3B24D7}" name="Column14119"/>
    <tableColumn id="14139" xr3:uid="{DDEBC669-7B48-9C48-839B-42E6F769A410}" name="Column14120"/>
    <tableColumn id="14140" xr3:uid="{FF75C626-44A2-2345-A712-428B1C5E58C3}" name="Column14121"/>
    <tableColumn id="14141" xr3:uid="{6B403B55-D058-224E-AA61-E5106E968D23}" name="Column14122"/>
    <tableColumn id="14142" xr3:uid="{DF9BE3D0-A154-8644-AA6F-0F5FA363AACC}" name="Column14123"/>
    <tableColumn id="14143" xr3:uid="{06EF15EE-80EF-BA4D-A59B-0B6C18724CBE}" name="Column14124"/>
    <tableColumn id="14144" xr3:uid="{1DE86945-2998-394C-8CB5-CCCFA4F9BED7}" name="Column14125"/>
    <tableColumn id="14145" xr3:uid="{27EF3E17-8EA8-DC4A-9B67-B60B7383D2DF}" name="Column14126"/>
    <tableColumn id="14146" xr3:uid="{1902293E-6100-7C47-9431-7B7570BB9DDA}" name="Column14127"/>
    <tableColumn id="14147" xr3:uid="{F55C2E06-3007-204A-B6BF-34B94F0D6EEA}" name="Column14128"/>
    <tableColumn id="14148" xr3:uid="{47588168-A8DA-9C4D-B565-0CBF61C15686}" name="Column14129"/>
    <tableColumn id="14149" xr3:uid="{9DC6281C-56B7-2D47-B38E-D8A43C2D8AE8}" name="Column14130"/>
    <tableColumn id="14150" xr3:uid="{378019BA-28DB-EE4A-B645-73E131402380}" name="Column14131"/>
    <tableColumn id="14151" xr3:uid="{655C4FEA-78FC-F544-BC34-B2CEA39E9966}" name="Column14132"/>
    <tableColumn id="14152" xr3:uid="{C71C46E5-B8A0-F546-8547-402993A5ECEF}" name="Column14133"/>
    <tableColumn id="14153" xr3:uid="{2702284E-10E9-E240-A311-038CCF8E1578}" name="Column14134"/>
    <tableColumn id="14154" xr3:uid="{A40581C4-55FB-1546-93D7-A1022321AC35}" name="Column14135"/>
    <tableColumn id="14155" xr3:uid="{7565576B-F8BE-0F42-9FC0-F7BC98C28BF6}" name="Column14136"/>
    <tableColumn id="14156" xr3:uid="{84975CF7-2263-DF45-A162-5EC45A9E014F}" name="Column14137"/>
    <tableColumn id="14157" xr3:uid="{A7DA8BF7-8115-D540-B855-2D4BFE829391}" name="Column14138"/>
    <tableColumn id="14158" xr3:uid="{3B4A522F-A9CC-CC44-85C1-316DC9C7CE6F}" name="Column14139"/>
    <tableColumn id="14159" xr3:uid="{7CE6BD7D-7B63-954A-8736-7152A0EEB8A1}" name="Column14140"/>
    <tableColumn id="14160" xr3:uid="{2076C740-023C-7B4F-BFA1-F73BB1199A0A}" name="Column14141"/>
    <tableColumn id="14161" xr3:uid="{F4449ADB-6516-724C-B13F-BD6D9FCBD804}" name="Column14142"/>
    <tableColumn id="14162" xr3:uid="{3AC19C0B-32A1-C147-9722-92FD8EC3B1ED}" name="Column14143"/>
    <tableColumn id="14163" xr3:uid="{D6B832EE-5337-EF41-BB9F-D6CFA1C3AE68}" name="Column14144"/>
    <tableColumn id="14164" xr3:uid="{543A0F61-3C59-C643-8256-AA63FE6D8F5E}" name="Column14145"/>
    <tableColumn id="14165" xr3:uid="{2F277601-7350-8F48-80D4-8FCB7F6C5237}" name="Column14146"/>
    <tableColumn id="14166" xr3:uid="{B9587E28-CB53-D64F-9D95-BA0D9C908422}" name="Column14147"/>
    <tableColumn id="14167" xr3:uid="{2E8D75B6-EB8F-E740-814A-A3A5A21FD56A}" name="Column14148"/>
    <tableColumn id="14168" xr3:uid="{8B193035-BC71-5A44-BDE7-6EC4C9F33442}" name="Column14149"/>
    <tableColumn id="14169" xr3:uid="{A4EA22AB-6B9C-8C4A-885D-BFBB6BC70231}" name="Column14150"/>
    <tableColumn id="14170" xr3:uid="{2149E0ED-1B06-C84E-B7ED-B52E78786C53}" name="Column14151"/>
    <tableColumn id="14171" xr3:uid="{A4439FF7-7D3B-0542-8CA7-2ED2369F347E}" name="Column14152"/>
    <tableColumn id="14172" xr3:uid="{C1A6AFA6-DF5E-0144-81A6-FDED10A2024F}" name="Column14153"/>
    <tableColumn id="14173" xr3:uid="{362C5D16-0835-ED4F-B079-856D9DFE710B}" name="Column14154"/>
    <tableColumn id="14174" xr3:uid="{09433847-D658-EE49-A525-A02F52108367}" name="Column14155"/>
    <tableColumn id="14175" xr3:uid="{C254B41A-57DA-8B48-9FE1-D4C867B9D465}" name="Column14156"/>
    <tableColumn id="14176" xr3:uid="{E4ECC72B-9346-4644-B6E6-B001D3D37044}" name="Column14157"/>
    <tableColumn id="14177" xr3:uid="{C5DED498-CACC-D043-B1CE-41B1595D2F80}" name="Column14158"/>
    <tableColumn id="14178" xr3:uid="{BCBDAB29-B1AC-2544-AE34-EF6EF7CBCDBB}" name="Column14159"/>
    <tableColumn id="14179" xr3:uid="{D072F567-8F1A-A747-99E2-13EA52855B0A}" name="Column14160"/>
    <tableColumn id="14180" xr3:uid="{A9D9CB18-2981-8A49-8F6A-3D8C39DF5377}" name="Column14161"/>
    <tableColumn id="14181" xr3:uid="{8521E8DE-C913-2449-A150-2EBCC73BBBC6}" name="Column14162"/>
    <tableColumn id="14182" xr3:uid="{EEB1FED5-8CCA-CE47-BC9F-3E227ECDC087}" name="Column14163"/>
    <tableColumn id="14183" xr3:uid="{3FD022F3-CAFA-FD42-8ADE-4DB577FB4984}" name="Column14164"/>
    <tableColumn id="14184" xr3:uid="{BAB00536-13FB-5644-B627-5F338266F4F6}" name="Column14165"/>
    <tableColumn id="14185" xr3:uid="{4F8E2A7C-200B-644A-BF23-A3205035B510}" name="Column14166"/>
    <tableColumn id="14186" xr3:uid="{4D201AE1-9D35-FD4B-A126-8092BDB2298E}" name="Column14167"/>
    <tableColumn id="14187" xr3:uid="{8E2FE3D4-3EB2-CD46-8E72-75005EB4CBA7}" name="Column14168"/>
    <tableColumn id="14188" xr3:uid="{35F7269D-5B7A-404D-8A79-E445104C7A92}" name="Column14169"/>
    <tableColumn id="14189" xr3:uid="{333715C4-B914-9344-B5E4-6DEFE9FB1128}" name="Column14170"/>
    <tableColumn id="14190" xr3:uid="{D18268AB-6098-DE4D-BCFB-05C5BFE10E38}" name="Column14171"/>
    <tableColumn id="14191" xr3:uid="{DE440BBC-F639-444B-BB9C-FDF1EF23CD6C}" name="Column14172"/>
    <tableColumn id="14192" xr3:uid="{C0D60573-7206-FB47-8D68-2D323EB721D6}" name="Column14173"/>
    <tableColumn id="14193" xr3:uid="{AD925438-F98A-F84D-99D1-0B19C8D8BCFF}" name="Column14174"/>
    <tableColumn id="14194" xr3:uid="{3C739B53-2BC4-5A4E-8855-86A7D0B7D5BF}" name="Column14175"/>
    <tableColumn id="14195" xr3:uid="{E5DC3671-70D6-974A-B42E-6D3A7DAEC1D0}" name="Column14176"/>
    <tableColumn id="14196" xr3:uid="{7832C1DD-D06C-DF47-8E19-2FC49F69EC17}" name="Column14177"/>
    <tableColumn id="14197" xr3:uid="{AE8F012F-79ED-074A-B690-5FDF6116F575}" name="Column14178"/>
    <tableColumn id="14198" xr3:uid="{C4FCAED6-18F9-FD47-BFCC-B90280A15D90}" name="Column14179"/>
    <tableColumn id="14199" xr3:uid="{DAB28BF1-4ADF-AD4D-9CB1-8256FDF51488}" name="Column14180"/>
    <tableColumn id="14200" xr3:uid="{ED4C103F-A9F2-7E43-931B-2837D9F1C85B}" name="Column14181"/>
    <tableColumn id="14201" xr3:uid="{2FBEA19B-B6AC-7647-A272-75108EAD09A1}" name="Column14182"/>
    <tableColumn id="14202" xr3:uid="{E1B13549-6129-C849-9FF2-84AF02AC9205}" name="Column14183"/>
    <tableColumn id="14203" xr3:uid="{DF744B4E-FB1B-6E42-84E1-53196B772172}" name="Column14184"/>
    <tableColumn id="14204" xr3:uid="{697050CA-C155-C946-A62B-160A691EBA71}" name="Column14185"/>
    <tableColumn id="14205" xr3:uid="{40D7BD97-E4A5-094B-94EC-5AA9762B79BC}" name="Column14186"/>
    <tableColumn id="14206" xr3:uid="{29F32158-2359-0447-B984-3EDA7D05DD0D}" name="Column14187"/>
    <tableColumn id="14207" xr3:uid="{CE0D0475-1BAB-804D-A870-D6EDB712C2D3}" name="Column14188"/>
    <tableColumn id="14208" xr3:uid="{02AF3A07-31DD-EB49-BBEF-6804246626DC}" name="Column14189"/>
    <tableColumn id="14209" xr3:uid="{660D6488-4D35-3D43-972B-38557BB74AD3}" name="Column14190"/>
    <tableColumn id="14210" xr3:uid="{768942AD-069E-E649-99AD-BC7BFF772801}" name="Column14191"/>
    <tableColumn id="14211" xr3:uid="{66CFD722-D907-9246-B827-568E056E7929}" name="Column14192"/>
    <tableColumn id="14212" xr3:uid="{FEC6A207-9598-074D-BB04-273A632B410A}" name="Column14193"/>
    <tableColumn id="14213" xr3:uid="{660DDF43-9392-4749-A271-177E1BF3E04E}" name="Column14194"/>
    <tableColumn id="14214" xr3:uid="{A4205164-CF41-9A43-AB97-80B1B325E59E}" name="Column14195"/>
    <tableColumn id="14215" xr3:uid="{E531FC69-68FA-484F-8ED7-6ACEE381EB35}" name="Column14196"/>
    <tableColumn id="14216" xr3:uid="{FE4E0CC2-C0FC-BC4D-A247-B93E9FCF0BE4}" name="Column14197"/>
    <tableColumn id="14217" xr3:uid="{4F39F231-7C44-5246-A976-B7DA0352187C}" name="Column14198"/>
    <tableColumn id="14218" xr3:uid="{EDBBC59D-02A7-AE46-850C-7209974BC99D}" name="Column14199"/>
    <tableColumn id="14219" xr3:uid="{065F377C-20F7-F14F-8B0A-664F5FC38516}" name="Column14200"/>
    <tableColumn id="14220" xr3:uid="{C1F05738-CF62-8743-BE3C-9BDE780817BB}" name="Column14201"/>
    <tableColumn id="14221" xr3:uid="{0B70E515-4993-164A-95DB-8562A58C61C6}" name="Column14202"/>
    <tableColumn id="14222" xr3:uid="{113DA938-0C9A-A44D-B4A5-10CE099BFD73}" name="Column14203"/>
    <tableColumn id="14223" xr3:uid="{7647A636-2576-0F44-81DC-6ACC8BB650A7}" name="Column14204"/>
    <tableColumn id="14224" xr3:uid="{CF4C102A-B972-184F-A2E2-5322A7F41FC0}" name="Column14205"/>
    <tableColumn id="14225" xr3:uid="{A0A9B816-6491-BF49-A0DA-2C9E71E94803}" name="Column14206"/>
    <tableColumn id="14226" xr3:uid="{2880D872-842D-1847-989B-0AD81518774E}" name="Column14207"/>
    <tableColumn id="14227" xr3:uid="{E646C9AB-2412-004E-AA74-5482F5DB565C}" name="Column14208"/>
    <tableColumn id="14228" xr3:uid="{20E119AC-0CDD-A34F-80D8-1B20A94BC61D}" name="Column14209"/>
    <tableColumn id="14229" xr3:uid="{A0EDC0DD-423F-A24D-A223-5EF011659786}" name="Column14210"/>
    <tableColumn id="14230" xr3:uid="{55A798BB-5DEB-854E-881C-F63C987D3799}" name="Column14211"/>
    <tableColumn id="14231" xr3:uid="{36AA29B0-1D46-0543-A823-1D378C7048EF}" name="Column14212"/>
    <tableColumn id="14232" xr3:uid="{38F31811-DBC5-4D45-B9D5-ABDC089C3448}" name="Column14213"/>
    <tableColumn id="14233" xr3:uid="{15708D12-6285-5846-ADB2-59AD4F3679F0}" name="Column14214"/>
    <tableColumn id="14234" xr3:uid="{B1F9DBD7-7F00-B440-9D8B-9F6FE08D8AD9}" name="Column14215"/>
    <tableColumn id="14235" xr3:uid="{2CB010CB-72F4-1041-883C-F3534B9D08C9}" name="Column14216"/>
    <tableColumn id="14236" xr3:uid="{B5CB8BE8-35B6-0942-A720-BDDCFBB4A59D}" name="Column14217"/>
    <tableColumn id="14237" xr3:uid="{642CBFD1-6EE7-7E40-9566-92D18F2F5949}" name="Column14218"/>
    <tableColumn id="14238" xr3:uid="{27338451-ECCE-DF40-911E-AFC8856B5DEB}" name="Column14219"/>
    <tableColumn id="14239" xr3:uid="{7E8B7928-4557-AF44-BA1B-F85C0756E507}" name="Column14220"/>
    <tableColumn id="14240" xr3:uid="{187074A0-40A7-5844-8A21-E5FC78FA3DE1}" name="Column14221"/>
    <tableColumn id="14241" xr3:uid="{83F8AB1C-4ADB-8449-9A58-FD53CB2DA59A}" name="Column14222"/>
    <tableColumn id="14242" xr3:uid="{CCDC0BB9-EB0F-E641-BF78-F1920E6DF9EB}" name="Column14223"/>
    <tableColumn id="14243" xr3:uid="{1C7FD849-CD67-D649-A519-1532044252D2}" name="Column14224"/>
    <tableColumn id="14244" xr3:uid="{A3E2DBDE-5EB1-644F-AF57-9537F2BEE3FE}" name="Column14225"/>
    <tableColumn id="14245" xr3:uid="{78D67A34-7A18-D844-9794-CC7D016E6210}" name="Column14226"/>
    <tableColumn id="14246" xr3:uid="{5F0571F1-4E31-5B4B-9C12-1B8FCFB286AC}" name="Column14227"/>
    <tableColumn id="14247" xr3:uid="{65ACE4BC-0035-3A4B-8810-02F579EABB14}" name="Column14228"/>
    <tableColumn id="14248" xr3:uid="{7C925C3F-787D-3F49-8CF5-645D141440B2}" name="Column14229"/>
    <tableColumn id="14249" xr3:uid="{E3FA627D-8F91-C04C-9146-245CA0FB9CA6}" name="Column14230"/>
    <tableColumn id="14250" xr3:uid="{41CEBDDF-F633-E544-ABCA-0E20D63CE06E}" name="Column14231"/>
    <tableColumn id="14251" xr3:uid="{6264F090-D50E-3E4B-B71E-7B68A4C744B5}" name="Column14232"/>
    <tableColumn id="14252" xr3:uid="{AFD98FD9-165B-334B-8B20-762C6B078281}" name="Column14233"/>
    <tableColumn id="14253" xr3:uid="{D9EC65A4-CFD2-5741-8970-1C190C62ED64}" name="Column14234"/>
    <tableColumn id="14254" xr3:uid="{80C653CC-3C13-8A43-B3BE-650D4B2AAF16}" name="Column14235"/>
    <tableColumn id="14255" xr3:uid="{BF5ADF11-280A-944B-9D37-A0074D1E592B}" name="Column14236"/>
    <tableColumn id="14256" xr3:uid="{438B464B-95FD-814D-A6C2-C79458186CCB}" name="Column14237"/>
    <tableColumn id="14257" xr3:uid="{02237DDD-C20E-3644-B1A0-6C22B4A1382D}" name="Column14238"/>
    <tableColumn id="14258" xr3:uid="{BFBCDACF-86F9-2540-BC44-E1C1D60614DD}" name="Column14239"/>
    <tableColumn id="14259" xr3:uid="{39944344-2CA3-9842-933F-FE8BF685A8FB}" name="Column14240"/>
    <tableColumn id="14260" xr3:uid="{BBC6FBA9-B3BF-8944-AC7C-045AC0569DBB}" name="Column14241"/>
    <tableColumn id="14261" xr3:uid="{6E45D49D-8218-5844-943F-E62196F03AC8}" name="Column14242"/>
    <tableColumn id="14262" xr3:uid="{5F0287F4-EB7F-EF48-B944-A643942E20B0}" name="Column14243"/>
    <tableColumn id="14263" xr3:uid="{992DD1A1-63DA-2F4B-A4EE-14BF3D63554C}" name="Column14244"/>
    <tableColumn id="14264" xr3:uid="{14905FFA-91B2-2043-B14F-B63F16D42B7E}" name="Column14245"/>
    <tableColumn id="14265" xr3:uid="{3B55C864-B319-9C43-B192-545E55A31F41}" name="Column14246"/>
    <tableColumn id="14266" xr3:uid="{C9CCC43C-83C1-334F-B6E5-5076A7B18BF9}" name="Column14247"/>
    <tableColumn id="14267" xr3:uid="{70A15D41-FC32-E744-B073-DCFC1BF98369}" name="Column14248"/>
    <tableColumn id="14268" xr3:uid="{133DBB9F-A7AC-BD4D-9E74-FF24EC687892}" name="Column14249"/>
    <tableColumn id="14269" xr3:uid="{661E4B36-4A0A-4D4F-B891-A4745622E79F}" name="Column14250"/>
    <tableColumn id="14270" xr3:uid="{9297EB75-497D-064A-9366-7B83FECC4FC1}" name="Column14251"/>
    <tableColumn id="14271" xr3:uid="{20C35BC1-663A-CE4D-AE36-DDC5A3710E9F}" name="Column14252"/>
    <tableColumn id="14272" xr3:uid="{6639A36B-64CE-EF44-8D2C-981FD8381481}" name="Column14253"/>
    <tableColumn id="14273" xr3:uid="{E08CE821-956F-F94A-8792-7117780A1B8F}" name="Column14254"/>
    <tableColumn id="14274" xr3:uid="{AB6F3723-F328-BC43-8CF8-493609E68272}" name="Column14255"/>
    <tableColumn id="14275" xr3:uid="{85895994-2038-1142-B218-4BA99D89205E}" name="Column14256"/>
    <tableColumn id="14276" xr3:uid="{88049928-FFE4-EC4B-91CE-F98014B36D53}" name="Column14257"/>
    <tableColumn id="14277" xr3:uid="{BE586B0B-B3B6-DC4C-9F35-496BD9839B8A}" name="Column14258"/>
    <tableColumn id="14278" xr3:uid="{0F86FD3D-57EF-0546-B7F2-654930CE955A}" name="Column14259"/>
    <tableColumn id="14279" xr3:uid="{9B34D02D-5ADB-A249-A97B-74832133414A}" name="Column14260"/>
    <tableColumn id="14280" xr3:uid="{790B3CE2-FA98-5B4D-8A7F-38AA36B5BC09}" name="Column14261"/>
    <tableColumn id="14281" xr3:uid="{52B6A259-8D1F-5A40-9CAF-AD66716C9376}" name="Column14262"/>
    <tableColumn id="14282" xr3:uid="{B43FE91C-5439-4C4C-AB99-8F98D7E4D019}" name="Column14263"/>
    <tableColumn id="14283" xr3:uid="{57FDC74B-217E-8745-B526-A3FE5817824B}" name="Column14264"/>
    <tableColumn id="14284" xr3:uid="{39658857-5F4C-0046-902F-587A8832B856}" name="Column14265"/>
    <tableColumn id="14285" xr3:uid="{B8CBC85B-12CE-C14A-94E8-FA44507620C3}" name="Column14266"/>
    <tableColumn id="14286" xr3:uid="{FF9F60EF-4488-F24E-B74E-CA2C75386699}" name="Column14267"/>
    <tableColumn id="14287" xr3:uid="{30F2BA85-A11E-174E-979C-2BBDBFCD4E3B}" name="Column14268"/>
    <tableColumn id="14288" xr3:uid="{C6911B14-8EDB-724D-AA3B-683E3B2D6E25}" name="Column14269"/>
    <tableColumn id="14289" xr3:uid="{847C6C6F-E0A7-7A43-8C57-1D3381CCECE7}" name="Column14270"/>
    <tableColumn id="14290" xr3:uid="{99821E50-D0BF-C641-BCF5-52C5F72AA271}" name="Column14271"/>
    <tableColumn id="14291" xr3:uid="{A1666B43-B4D3-0140-95C7-DB17A0ACA0F5}" name="Column14272"/>
    <tableColumn id="14292" xr3:uid="{519BF3FE-6765-E949-881F-08B60E2D41B7}" name="Column14273"/>
    <tableColumn id="14293" xr3:uid="{D47860F3-7B67-A148-9835-B695B1B185DE}" name="Column14274"/>
    <tableColumn id="14294" xr3:uid="{E33EE185-076D-544F-9524-81C9031672AD}" name="Column14275"/>
    <tableColumn id="14295" xr3:uid="{B70893BE-A590-144E-BA4A-36B15AFDA6E4}" name="Column14276"/>
    <tableColumn id="14296" xr3:uid="{22884E5C-12D9-C24E-8F3C-445805AE4AF6}" name="Column14277"/>
    <tableColumn id="14297" xr3:uid="{F30EE297-3EB5-964A-80A1-E84FECCDBB06}" name="Column14278"/>
    <tableColumn id="14298" xr3:uid="{EF374F40-DFAC-FD4F-8E47-862C0E7E83C2}" name="Column14279"/>
    <tableColumn id="14299" xr3:uid="{A10E46C7-1F95-C04D-987B-619B8446905E}" name="Column14280"/>
    <tableColumn id="14300" xr3:uid="{FE2CB6BE-AE16-204C-BD37-F6CB675323DF}" name="Column14281"/>
    <tableColumn id="14301" xr3:uid="{44F4EA25-3122-3148-A65B-708223DB8899}" name="Column14282"/>
    <tableColumn id="14302" xr3:uid="{60C6085B-EF49-9B4B-94BE-05B2FA3F9585}" name="Column14283"/>
    <tableColumn id="14303" xr3:uid="{74EF6BF6-840C-744A-86F5-A69A7CD7202B}" name="Column14284"/>
    <tableColumn id="14304" xr3:uid="{96F56AE5-10E1-A442-BFAB-33E4783AF805}" name="Column14285"/>
    <tableColumn id="14305" xr3:uid="{689D2259-BCEA-DB49-A998-2640F8CBCACE}" name="Column14286"/>
    <tableColumn id="14306" xr3:uid="{91ED626C-E3D1-ED44-AD44-D853DB64573F}" name="Column14287"/>
    <tableColumn id="14307" xr3:uid="{3F82EAB9-718E-4B48-8462-3FBAB3F5D6B2}" name="Column14288"/>
    <tableColumn id="14308" xr3:uid="{54EEB162-C6F8-BC42-B161-BDB56D680C1B}" name="Column14289"/>
    <tableColumn id="14309" xr3:uid="{646B669B-8B43-E449-B724-DA7AE1BFAABD}" name="Column14290"/>
    <tableColumn id="14310" xr3:uid="{E9900B4F-9FB5-6D47-8232-AA196AEB5CEB}" name="Column14291"/>
    <tableColumn id="14311" xr3:uid="{1BDC8EB5-AAE8-F940-ACA4-1524CE83CD66}" name="Column14292"/>
    <tableColumn id="14312" xr3:uid="{7C4ED476-AD5A-AD42-AAB5-2E128A16D959}" name="Column14293"/>
    <tableColumn id="14313" xr3:uid="{B5811C2E-AC50-CC43-B36D-02883CBFC082}" name="Column14294"/>
    <tableColumn id="14314" xr3:uid="{0DABC446-14C3-B944-9689-5C5861990F97}" name="Column14295"/>
    <tableColumn id="14315" xr3:uid="{C36DB819-30A2-7347-BB51-28F029AF2D59}" name="Column14296"/>
    <tableColumn id="14316" xr3:uid="{ECB23C60-888D-414E-8882-8D7B444D0B90}" name="Column14297"/>
    <tableColumn id="14317" xr3:uid="{53BECB28-4934-3F40-A18A-CA6F72B6BD9B}" name="Column14298"/>
    <tableColumn id="14318" xr3:uid="{757275AE-5C99-EE4C-8A92-D3E62E161FAD}" name="Column14299"/>
    <tableColumn id="14319" xr3:uid="{C7CE7E08-ECB6-4B45-A307-2BD71E4374BC}" name="Column14300"/>
    <tableColumn id="14320" xr3:uid="{C27BF2FC-A9F0-444C-AECC-6D2566F795D8}" name="Column14301"/>
    <tableColumn id="14321" xr3:uid="{39924B75-FA35-AC4E-ADA7-B5B278141DFF}" name="Column14302"/>
    <tableColumn id="14322" xr3:uid="{AF9EC566-5BE9-BB4B-B0B6-4C1AAE2CD66E}" name="Column14303"/>
    <tableColumn id="14323" xr3:uid="{C564D775-5588-CB42-A3F4-5116A13ACA06}" name="Column14304"/>
    <tableColumn id="14324" xr3:uid="{B5240E1F-6EA0-C44B-96A3-03BDB5331C96}" name="Column14305"/>
    <tableColumn id="14325" xr3:uid="{311A2358-DD08-574B-835B-BF75C1395C43}" name="Column14306"/>
    <tableColumn id="14326" xr3:uid="{7D0FD23F-CA3A-EA4C-A7F9-5744C4987C07}" name="Column14307"/>
    <tableColumn id="14327" xr3:uid="{24E55672-6306-0B40-B9ED-4A88211717AB}" name="Column14308"/>
    <tableColumn id="14328" xr3:uid="{A8E4F565-A60B-4C4B-B4CC-0CF1F3D96832}" name="Column14309"/>
    <tableColumn id="14329" xr3:uid="{A15F4F66-1572-9A40-98DE-338A75B2AEE6}" name="Column14310"/>
    <tableColumn id="14330" xr3:uid="{E695FF46-05EF-D746-B9E6-152355C4B1BE}" name="Column14311"/>
    <tableColumn id="14331" xr3:uid="{A38E411C-72FE-AB49-9DF0-C4F593F8A06B}" name="Column14312"/>
    <tableColumn id="14332" xr3:uid="{509C0420-4BBD-1443-8619-693FA237DB66}" name="Column14313"/>
    <tableColumn id="14333" xr3:uid="{879641FD-C988-F54B-B1C3-CF4287B5F77A}" name="Column14314"/>
    <tableColumn id="14334" xr3:uid="{E655C806-3728-274D-AFE3-2AA334990CF2}" name="Column14315"/>
    <tableColumn id="14335" xr3:uid="{10D183DE-3FA3-644F-A63A-F27643A2B52F}" name="Column14316"/>
    <tableColumn id="14336" xr3:uid="{BED55792-EDA6-FE45-9D8F-B0C889850B35}" name="Column14317"/>
    <tableColumn id="14337" xr3:uid="{B88D776C-2523-D043-9411-01A4C328D9B0}" name="Column14318"/>
    <tableColumn id="14338" xr3:uid="{E38A5FDD-2288-E24B-AA65-EDDBDD8FF653}" name="Column14319"/>
    <tableColumn id="14339" xr3:uid="{1EDBDBB1-AA42-344E-9B81-9CFECDB161F3}" name="Column14320"/>
    <tableColumn id="14340" xr3:uid="{3FB16B4D-3E8B-1D4B-8321-13B5716E1332}" name="Column14321"/>
    <tableColumn id="14341" xr3:uid="{C763A9D2-052A-0847-B63D-5E2529FC4FC3}" name="Column14322"/>
    <tableColumn id="14342" xr3:uid="{FB81D099-7DCB-F74A-9A46-DFC97293B84F}" name="Column14323"/>
    <tableColumn id="14343" xr3:uid="{2EA8322B-28CA-8840-93A5-19C8103DFA17}" name="Column14324"/>
    <tableColumn id="14344" xr3:uid="{EE595BE3-D285-7D4F-A865-E10124DE3754}" name="Column14325"/>
    <tableColumn id="14345" xr3:uid="{0AFE3E3A-E11A-494C-8AC1-388BB4448978}" name="Column14326"/>
    <tableColumn id="14346" xr3:uid="{A7851BCE-3571-FB43-A747-7B7972540402}" name="Column14327"/>
    <tableColumn id="14347" xr3:uid="{7813DFE9-95AF-1B4E-85E2-101A727691AE}" name="Column14328"/>
    <tableColumn id="14348" xr3:uid="{BF4ACE5C-00CA-4D44-9992-58DA33E80059}" name="Column14329"/>
    <tableColumn id="14349" xr3:uid="{8289750C-999C-8E4A-BA83-17D6F72A82C5}" name="Column14330"/>
    <tableColumn id="14350" xr3:uid="{73A1D26D-3A88-DF40-94F9-5DFE13DA05F7}" name="Column14331"/>
    <tableColumn id="14351" xr3:uid="{76738B2F-5077-A042-83D7-703E3C897B60}" name="Column14332"/>
    <tableColumn id="14352" xr3:uid="{E74AC27A-E20F-8A4C-BE72-CFC82159D18B}" name="Column14333"/>
    <tableColumn id="14353" xr3:uid="{C2AFACA7-6C6E-BC4F-A416-BABC3183A715}" name="Column14334"/>
    <tableColumn id="14354" xr3:uid="{06A812E3-6572-A340-A007-828E815448F8}" name="Column14335"/>
    <tableColumn id="14355" xr3:uid="{D5B4D6F1-64CE-CB43-A75B-B240644ECB53}" name="Column14336"/>
    <tableColumn id="14356" xr3:uid="{C9069B2D-E0A1-4448-995F-FEBEAF21B5E4}" name="Column14337"/>
    <tableColumn id="14357" xr3:uid="{E7E43DCF-0170-5840-892F-38AB8BAEDF1B}" name="Column14338"/>
    <tableColumn id="14358" xr3:uid="{922AD35F-86C2-4B46-B8D2-5DDC18CB8E5D}" name="Column14339"/>
    <tableColumn id="14359" xr3:uid="{DBDC1902-BD42-774E-9954-93D3F84125DF}" name="Column14340"/>
    <tableColumn id="14360" xr3:uid="{31BD0023-5190-2C4F-AE9B-6D529E28C440}" name="Column14341"/>
    <tableColumn id="14361" xr3:uid="{D14B29CE-6F44-3149-AC24-E1BC229EA995}" name="Column14342"/>
    <tableColumn id="14362" xr3:uid="{EF42FB86-64A9-4542-B19A-3A7156709E65}" name="Column14343"/>
    <tableColumn id="14363" xr3:uid="{9CE3F2A3-DAC8-CB4D-95FE-501B02C61BB1}" name="Column14344"/>
    <tableColumn id="14364" xr3:uid="{5267C48B-0E45-C547-9D53-533CFBADF1EA}" name="Column14345"/>
    <tableColumn id="14365" xr3:uid="{74A0B3D9-7831-AF49-BE18-67AD822BC827}" name="Column14346"/>
    <tableColumn id="14366" xr3:uid="{1DDDD404-B95C-AB46-95A2-FCB98220C749}" name="Column14347"/>
    <tableColumn id="14367" xr3:uid="{D3BC697C-0FBA-334A-BFDA-0A6F6E133DA4}" name="Column14348"/>
    <tableColumn id="14368" xr3:uid="{3CB384F9-27D4-C444-9969-79DD03C3D12E}" name="Column14349"/>
    <tableColumn id="14369" xr3:uid="{CCACD149-F68A-2343-BB5A-5E5B782F6521}" name="Column14350"/>
    <tableColumn id="14370" xr3:uid="{0EE658DE-88EE-8F49-8257-189A6856E310}" name="Column14351"/>
    <tableColumn id="14371" xr3:uid="{6A20B0A0-31A2-504A-B17B-05925683B7DD}" name="Column14352"/>
    <tableColumn id="14372" xr3:uid="{E73DD5C1-7E88-5847-8C64-4E34794BCD5E}" name="Column14353"/>
    <tableColumn id="14373" xr3:uid="{F712E0B8-52DE-5549-8D4E-F6E05F7C94CA}" name="Column14354"/>
    <tableColumn id="14374" xr3:uid="{E8096B38-6AFB-644E-89C5-41ED8CE22570}" name="Column14355"/>
    <tableColumn id="14375" xr3:uid="{F84D0CC4-90F6-3A4E-83D3-18BE3B69E9DC}" name="Column14356"/>
    <tableColumn id="14376" xr3:uid="{6148961C-8810-FD43-ADBA-40C13EF3DA21}" name="Column14357"/>
    <tableColumn id="14377" xr3:uid="{0293E262-1524-6C49-911C-DE443AD4284A}" name="Column14358"/>
    <tableColumn id="14378" xr3:uid="{B0DCA558-C24F-E541-A333-91B5D34ADAA7}" name="Column14359"/>
    <tableColumn id="14379" xr3:uid="{CD208165-3C8D-184D-917E-FF10980D10AE}" name="Column14360"/>
    <tableColumn id="14380" xr3:uid="{19505A9A-FAA5-3849-8DE1-096729E7B31A}" name="Column14361"/>
    <tableColumn id="14381" xr3:uid="{D923CA30-DB10-5F46-905E-E5D952C8EE21}" name="Column14362"/>
    <tableColumn id="14382" xr3:uid="{8E2F10A0-6AF9-6D41-8292-7FBA42FA7DB2}" name="Column14363"/>
    <tableColumn id="14383" xr3:uid="{C1FF3921-DE8C-574E-B3C4-319383FD46D7}" name="Column14364"/>
    <tableColumn id="14384" xr3:uid="{EEF2C552-7D24-1942-9023-DA0FE89EFD51}" name="Column14365"/>
    <tableColumn id="14385" xr3:uid="{561FAFCB-9C97-C548-B312-B06ACF576FA6}" name="Column14366"/>
    <tableColumn id="14386" xr3:uid="{A3216A53-3F14-6949-AD8E-9EA0591DF759}" name="Column14367"/>
    <tableColumn id="14387" xr3:uid="{05EBB761-3671-934E-BD3D-5D553704589B}" name="Column14368"/>
    <tableColumn id="14388" xr3:uid="{B4C2143B-64CB-1045-93A2-4B988FDA2B85}" name="Column14369"/>
    <tableColumn id="14389" xr3:uid="{365F4ACC-2959-2041-AEA2-24279529B1EA}" name="Column14370"/>
    <tableColumn id="14390" xr3:uid="{2686CB5B-20C8-D841-AE8B-54D9F6CA4572}" name="Column14371"/>
    <tableColumn id="14391" xr3:uid="{6C5F5EBA-B460-A846-B620-B21F66284CB1}" name="Column14372"/>
    <tableColumn id="14392" xr3:uid="{F7BAECAF-F4D3-F84C-B98A-20ED8B4DB5E5}" name="Column14373"/>
    <tableColumn id="14393" xr3:uid="{290D0868-1A51-E04A-836D-558AB5A94FC7}" name="Column14374"/>
    <tableColumn id="14394" xr3:uid="{06EAC43F-F9EF-2844-801F-211D257535EE}" name="Column14375"/>
    <tableColumn id="14395" xr3:uid="{62E80232-5D9D-3C4F-BDDD-37D68A273A3D}" name="Column14376"/>
    <tableColumn id="14396" xr3:uid="{8FCA0549-8B27-EC48-BA52-6506132E9CD1}" name="Column14377"/>
    <tableColumn id="14397" xr3:uid="{FD19CC1A-1E66-264D-83FC-F208BDE99738}" name="Column14378"/>
    <tableColumn id="14398" xr3:uid="{D247F2D5-0CB3-DF4E-A39E-9EF69C24E539}" name="Column14379"/>
    <tableColumn id="14399" xr3:uid="{8B0A8FB2-F2A2-7A4D-B139-DEB8CABDA7A7}" name="Column14380"/>
    <tableColumn id="14400" xr3:uid="{FCF92D4E-F398-1D47-826B-DE1432E791E4}" name="Column14381"/>
    <tableColumn id="14401" xr3:uid="{414A04B4-9A97-E840-8B64-18941DAD557B}" name="Column14382"/>
    <tableColumn id="14402" xr3:uid="{BE104A04-D217-704B-B16B-781D45A113D8}" name="Column14383"/>
    <tableColumn id="14403" xr3:uid="{8DAEBDC6-FE14-5040-9B06-F5A708D7D15B}" name="Column14384"/>
    <tableColumn id="14404" xr3:uid="{2BD41A73-542A-3B44-9878-E452F3C3927D}" name="Column14385"/>
    <tableColumn id="14405" xr3:uid="{ACB11033-F530-3442-A377-347800C94C86}" name="Column14386"/>
    <tableColumn id="14406" xr3:uid="{9ADA0AEC-7E29-DA4C-BE1C-0A3D8483E001}" name="Column14387"/>
    <tableColumn id="14407" xr3:uid="{54D9BEF8-7030-F34E-977A-2A6EF7EEC326}" name="Column14388"/>
    <tableColumn id="14408" xr3:uid="{18F65B40-327A-DD46-9880-89C95EE2EC25}" name="Column14389"/>
    <tableColumn id="14409" xr3:uid="{98A8F9A0-E63E-5D4A-903F-C6A5C3F3C1AA}" name="Column14390"/>
    <tableColumn id="14410" xr3:uid="{EF9D4DED-6E7F-0340-8B17-2F88C5F4C365}" name="Column14391"/>
    <tableColumn id="14411" xr3:uid="{ADF15B44-13E5-DC42-AEB4-C64F214CB735}" name="Column14392"/>
    <tableColumn id="14412" xr3:uid="{9780A2B5-B0F4-884A-8F18-179D89896D25}" name="Column14393"/>
    <tableColumn id="14413" xr3:uid="{9A4108E2-42E1-BF46-84C3-CEFF4CF0936C}" name="Column14394"/>
    <tableColumn id="14414" xr3:uid="{D32DC75A-0BF4-4D41-BD24-9C71339CE268}" name="Column14395"/>
    <tableColumn id="14415" xr3:uid="{7AA78891-8C06-8D4D-8823-92C9660B107C}" name="Column14396"/>
    <tableColumn id="14416" xr3:uid="{265801B7-9A12-B043-9E51-FA81CAA70A6A}" name="Column14397"/>
    <tableColumn id="14417" xr3:uid="{C8CCE30E-E769-8045-ADC7-6ABF06226EF6}" name="Column14398"/>
    <tableColumn id="14418" xr3:uid="{AC8ADC49-CD38-1345-B3AC-4081883660E4}" name="Column14399"/>
    <tableColumn id="14419" xr3:uid="{C31E554F-21B7-714C-B93C-0BC491DFBAAA}" name="Column14400"/>
    <tableColumn id="14420" xr3:uid="{6678188F-D53D-2E40-82BC-E2D06C5D5C8A}" name="Column14401"/>
    <tableColumn id="14421" xr3:uid="{F063A138-FAF6-0145-8DA9-766A9402D060}" name="Column14402"/>
    <tableColumn id="14422" xr3:uid="{33258D6E-AAD0-3640-8610-9E516943F977}" name="Column14403"/>
    <tableColumn id="14423" xr3:uid="{38255FC3-4721-5E45-B4C1-7DB2F97EBC3D}" name="Column14404"/>
    <tableColumn id="14424" xr3:uid="{827E48DD-A0FE-FF40-BFBD-8F2ECA664E35}" name="Column14405"/>
    <tableColumn id="14425" xr3:uid="{D08C927E-B937-684D-BECB-3A5EBB129C7E}" name="Column14406"/>
    <tableColumn id="14426" xr3:uid="{BA8B2BBF-BCDA-484B-8168-B0309003A621}" name="Column14407"/>
    <tableColumn id="14427" xr3:uid="{553F7E9B-AC13-6F43-BF50-7D0BBCA1A190}" name="Column14408"/>
    <tableColumn id="14428" xr3:uid="{244947E4-CB9F-954D-99C0-67418DC8D6B4}" name="Column14409"/>
    <tableColumn id="14429" xr3:uid="{9A750D79-CE9E-8F4C-8EED-7AAC6EDBE46C}" name="Column14410"/>
    <tableColumn id="14430" xr3:uid="{13DF9543-41FE-2542-B3E4-EB9B9038179B}" name="Column14411"/>
    <tableColumn id="14431" xr3:uid="{CB7EBC99-9128-FF42-B649-21E798393849}" name="Column14412"/>
    <tableColumn id="14432" xr3:uid="{D26B5F49-878F-4C4F-B22A-ED124BC715AB}" name="Column14413"/>
    <tableColumn id="14433" xr3:uid="{E1352F3D-5F17-5B47-9825-4F1EE7F4CC85}" name="Column14414"/>
    <tableColumn id="14434" xr3:uid="{F2740DCC-035E-0F48-85A8-88FF64D6191C}" name="Column14415"/>
    <tableColumn id="14435" xr3:uid="{FE8C8BF7-F0A7-0A47-AE8F-868D0B4C18CC}" name="Column14416"/>
    <tableColumn id="14436" xr3:uid="{F3FC5E28-D2F8-0C42-AD31-CA3F889D39BC}" name="Column14417"/>
    <tableColumn id="14437" xr3:uid="{4766F87E-9949-B640-9C69-380BECC6F865}" name="Column14418"/>
    <tableColumn id="14438" xr3:uid="{375D5C87-4DBA-D145-AC46-0E45E8BB645B}" name="Column14419"/>
    <tableColumn id="14439" xr3:uid="{BEFF04C4-9C34-F74A-AD46-FEBE8EA03896}" name="Column14420"/>
    <tableColumn id="14440" xr3:uid="{22C98078-FC57-CA45-8F35-6CF4F246BF53}" name="Column14421"/>
    <tableColumn id="14441" xr3:uid="{D2757FEF-5E27-7047-8AF0-0A9FB3D9D8D7}" name="Column14422"/>
    <tableColumn id="14442" xr3:uid="{005BA25C-4660-2147-8FBE-C711A584A3A7}" name="Column14423"/>
    <tableColumn id="14443" xr3:uid="{D69D1678-F342-DF4C-BC4B-01E029645FBA}" name="Column14424"/>
    <tableColumn id="14444" xr3:uid="{C4AE3B5F-EC35-FA4C-8024-EE851C8E4F50}" name="Column14425"/>
    <tableColumn id="14445" xr3:uid="{69371667-932F-6C4A-AEC0-0B70F186176F}" name="Column14426"/>
    <tableColumn id="14446" xr3:uid="{BE935245-A69B-3442-A338-BA90CEC60A41}" name="Column14427"/>
    <tableColumn id="14447" xr3:uid="{29D31517-95CA-AA4C-A9A5-357377DFC705}" name="Column14428"/>
    <tableColumn id="14448" xr3:uid="{C8F7CC1D-BF8A-264C-A9ED-CA3B48728523}" name="Column14429"/>
    <tableColumn id="14449" xr3:uid="{0AC7534F-1F9D-D04B-86B9-174C3E182058}" name="Column14430"/>
    <tableColumn id="14450" xr3:uid="{5ABB1DDA-267E-1643-8D4F-8669D0F6416C}" name="Column14431"/>
    <tableColumn id="14451" xr3:uid="{BDDB4CA7-6F09-AA49-B4E9-00A2910DAAA4}" name="Column14432"/>
    <tableColumn id="14452" xr3:uid="{B78E5DAF-0786-E641-9AD6-3D0A5C1724AE}" name="Column14433"/>
    <tableColumn id="14453" xr3:uid="{DDB32907-C52F-8C48-91B0-D5A1CFD5AD5D}" name="Column14434"/>
    <tableColumn id="14454" xr3:uid="{7F32288C-65F7-EE4D-9C35-000EFFF4C9A8}" name="Column14435"/>
    <tableColumn id="14455" xr3:uid="{D0F57EBA-871E-D84E-AB34-5236BD59AA58}" name="Column14436"/>
    <tableColumn id="14456" xr3:uid="{803C35FC-832B-D342-80FF-DFAF5D13336E}" name="Column14437"/>
    <tableColumn id="14457" xr3:uid="{0B0A927F-89BE-3840-8EBA-A5F67BA0A8F1}" name="Column14438"/>
    <tableColumn id="14458" xr3:uid="{C832CA51-2A9F-E44F-BB09-B98AE5BC6D12}" name="Column14439"/>
    <tableColumn id="14459" xr3:uid="{14C24A00-62DD-4E4A-9CE1-71A2A0DC5E51}" name="Column14440"/>
    <tableColumn id="14460" xr3:uid="{1C60A9D8-1217-034E-8536-D0655773A34E}" name="Column14441"/>
    <tableColumn id="14461" xr3:uid="{05924CAE-FE93-FD4A-B91E-7BD8F308F3F4}" name="Column14442"/>
    <tableColumn id="14462" xr3:uid="{8F36C770-1D9B-504C-A394-F75446E0DCCB}" name="Column14443"/>
    <tableColumn id="14463" xr3:uid="{27F7C95A-0085-B249-8BA1-7B5F2155FE7F}" name="Column14444"/>
    <tableColumn id="14464" xr3:uid="{AE1A55F2-310F-EC49-8C6B-1DF48E569B89}" name="Column14445"/>
    <tableColumn id="14465" xr3:uid="{77506258-249E-4C42-B211-9877CD3E55DB}" name="Column14446"/>
    <tableColumn id="14466" xr3:uid="{60EE6A27-310B-704D-B2B2-A6201860A3E4}" name="Column14447"/>
    <tableColumn id="14467" xr3:uid="{8C7897CC-08EC-9142-93DC-B7FE307B90A3}" name="Column14448"/>
    <tableColumn id="14468" xr3:uid="{CE1FE94C-C2FB-AE46-AB00-5AAC6C84B044}" name="Column14449"/>
    <tableColumn id="14469" xr3:uid="{9BFD942F-D36E-F944-9BD1-E339D307E70E}" name="Column14450"/>
    <tableColumn id="14470" xr3:uid="{6EDCAEA5-B9BB-8745-A3AB-61CCEE13E062}" name="Column14451"/>
    <tableColumn id="14471" xr3:uid="{8EA3C737-29F9-5945-857A-EAFB35A5A1F9}" name="Column14452"/>
    <tableColumn id="14472" xr3:uid="{20E83578-F8AF-3D48-8B32-844C1933AEC3}" name="Column14453"/>
    <tableColumn id="14473" xr3:uid="{74C68AE2-D975-234E-A2A5-ABE9D389301E}" name="Column14454"/>
    <tableColumn id="14474" xr3:uid="{BC7F5986-9D90-B44F-951C-4C49C1C8708F}" name="Column14455"/>
    <tableColumn id="14475" xr3:uid="{B5BC84D5-7B2B-0643-A583-7758D9E9B60D}" name="Column14456"/>
    <tableColumn id="14476" xr3:uid="{9634B937-75CA-BF4F-898F-B2619C2117F3}" name="Column14457"/>
    <tableColumn id="14477" xr3:uid="{D7309C74-97DD-6C49-B5E8-C9E821AA8DF4}" name="Column14458"/>
    <tableColumn id="14478" xr3:uid="{FDD3C2C7-D0AF-0F44-980D-FD8ED554FADC}" name="Column14459"/>
    <tableColumn id="14479" xr3:uid="{69120293-AFEF-3D41-9905-35252BAB02E5}" name="Column14460"/>
    <tableColumn id="14480" xr3:uid="{623883D2-8F82-E64D-8958-200F090E5BED}" name="Column14461"/>
    <tableColumn id="14481" xr3:uid="{700DC445-D70B-6A42-A050-CF785795027C}" name="Column14462"/>
    <tableColumn id="14482" xr3:uid="{5F637867-AD04-5C46-8E8A-8DC33EDC7ADE}" name="Column14463"/>
    <tableColumn id="14483" xr3:uid="{4472EB82-EC91-4843-8DE6-A7F13A60CD47}" name="Column14464"/>
    <tableColumn id="14484" xr3:uid="{405873C1-53A6-BE49-BE16-F2D6C06AFA05}" name="Column14465"/>
    <tableColumn id="14485" xr3:uid="{558947A1-EA29-504F-A6ED-0CCFF89FF819}" name="Column14466"/>
    <tableColumn id="14486" xr3:uid="{33302DAF-28FC-9544-A599-BEA04213E258}" name="Column14467"/>
    <tableColumn id="14487" xr3:uid="{54B09365-D142-4D4A-849F-FD846533679D}" name="Column14468"/>
    <tableColumn id="14488" xr3:uid="{7CD1885C-D99B-744B-92F4-63B98EF94883}" name="Column14469"/>
    <tableColumn id="14489" xr3:uid="{EDB39E5E-0A1C-E743-9400-C29805B5D16D}" name="Column14470"/>
    <tableColumn id="14490" xr3:uid="{7E9920D8-3595-0045-A867-B00528CE993B}" name="Column14471"/>
    <tableColumn id="14491" xr3:uid="{55E0B171-BD1B-E64F-89D7-13734561A226}" name="Column14472"/>
    <tableColumn id="14492" xr3:uid="{869E8B49-0B1E-364F-80BD-194150813389}" name="Column14473"/>
    <tableColumn id="14493" xr3:uid="{5D288E04-2850-FC4F-AF0B-06E5CC6F5F82}" name="Column14474"/>
    <tableColumn id="14494" xr3:uid="{93AD3BB1-5E73-E542-BDD1-A49A2745ED1A}" name="Column14475"/>
    <tableColumn id="14495" xr3:uid="{B8248AEB-3F9E-D14F-81BB-185C84854391}" name="Column14476"/>
    <tableColumn id="14496" xr3:uid="{63BB80DD-A0EC-8D48-AB13-C56302E29EFA}" name="Column14477"/>
    <tableColumn id="14497" xr3:uid="{4E1E8864-FBA2-F144-B118-DD0DB35CEAE9}" name="Column14478"/>
    <tableColumn id="14498" xr3:uid="{66CAEF21-9B92-E240-84D0-B622AD4FC420}" name="Column14479"/>
    <tableColumn id="14499" xr3:uid="{497683F2-F1B3-144B-814F-131EA9239E02}" name="Column14480"/>
    <tableColumn id="14500" xr3:uid="{B6704932-DBDE-D149-AE07-4395F41B5655}" name="Column14481"/>
    <tableColumn id="14501" xr3:uid="{6E27973B-1333-734D-95E2-F6CE2E097240}" name="Column14482"/>
    <tableColumn id="14502" xr3:uid="{F9B51ADB-FA04-4349-BDD3-3DEC6331772C}" name="Column14483"/>
    <tableColumn id="14503" xr3:uid="{C7979DBB-CD6F-B145-A2DC-69A180CD70EF}" name="Column14484"/>
    <tableColumn id="14504" xr3:uid="{BBA8499C-B3E1-994F-A4B7-4E59D430396F}" name="Column14485"/>
    <tableColumn id="14505" xr3:uid="{839C92B3-CD74-4E43-B04B-5B04A0136182}" name="Column14486"/>
    <tableColumn id="14506" xr3:uid="{4D7B1A9D-A07E-B747-89CB-006B39A4F77C}" name="Column14487"/>
    <tableColumn id="14507" xr3:uid="{72D8D614-0505-B143-870F-4A636DD8008A}" name="Column14488"/>
    <tableColumn id="14508" xr3:uid="{499B96B0-A562-3B48-BADC-670FE895A65A}" name="Column14489"/>
    <tableColumn id="14509" xr3:uid="{D1218A56-BA8F-7E48-9C00-6D9ABB1D435A}" name="Column14490"/>
    <tableColumn id="14510" xr3:uid="{99EF1BA3-C225-B34D-9ABF-337CAB9389BB}" name="Column14491"/>
    <tableColumn id="14511" xr3:uid="{054D981A-9F99-3646-AAB8-26B2E0B77DA5}" name="Column14492"/>
    <tableColumn id="14512" xr3:uid="{CB291222-C6E4-1B4C-9090-865EB9262462}" name="Column14493"/>
    <tableColumn id="14513" xr3:uid="{710CFE17-63C7-E548-AB67-3EFD1E76DF86}" name="Column14494"/>
    <tableColumn id="14514" xr3:uid="{A789143C-E456-7D4C-A4AD-8CC15C0A0B2B}" name="Column14495"/>
    <tableColumn id="14515" xr3:uid="{2151EDEB-03AE-4748-9BF2-43B4E62F8687}" name="Column14496"/>
    <tableColumn id="14516" xr3:uid="{00AB0807-4AD8-2F41-8257-0AECA3FDAEB3}" name="Column14497"/>
    <tableColumn id="14517" xr3:uid="{346A8B65-1E07-634C-92E0-8957B44C3C28}" name="Column14498"/>
    <tableColumn id="14518" xr3:uid="{67F33D9D-DED1-5D4E-9473-EA2E659EAF5B}" name="Column14499"/>
    <tableColumn id="14519" xr3:uid="{F823E0E6-A5B6-C347-836C-7DB53C831EE2}" name="Column14500"/>
    <tableColumn id="14520" xr3:uid="{840D3A3B-2EB3-A34A-A68E-18B19338A06B}" name="Column14501"/>
    <tableColumn id="14521" xr3:uid="{A2362AE3-57B7-5F42-B2A5-688662E6BF4A}" name="Column14502"/>
    <tableColumn id="14522" xr3:uid="{1DA98AB2-3C82-4347-838B-7A4B5C5AD78D}" name="Column14503"/>
    <tableColumn id="14523" xr3:uid="{45A25C63-A5C3-BB43-81F7-0D1D6DE10C0C}" name="Column14504"/>
    <tableColumn id="14524" xr3:uid="{B626B44C-6449-4047-B2B7-B95267B75658}" name="Column14505"/>
    <tableColumn id="14525" xr3:uid="{51C5F31C-6272-AE4F-9EF7-B62E4620447F}" name="Column14506"/>
    <tableColumn id="14526" xr3:uid="{E5209D6D-9A88-C049-B2D6-4578372342C2}" name="Column14507"/>
    <tableColumn id="14527" xr3:uid="{D60AFF4A-7F6E-D84E-A70C-AB43BA04AC8C}" name="Column14508"/>
    <tableColumn id="14528" xr3:uid="{80A02BC7-4A4C-0545-821C-91D01DD72527}" name="Column14509"/>
    <tableColumn id="14529" xr3:uid="{C597F10F-714C-D14D-89F0-5423FEB0284C}" name="Column14510"/>
    <tableColumn id="14530" xr3:uid="{F817D8D6-8F5C-EE4F-B321-6ED68E3EE55F}" name="Column14511"/>
    <tableColumn id="14531" xr3:uid="{8EEB732D-B215-7E44-9046-E205B77E0CD4}" name="Column14512"/>
    <tableColumn id="14532" xr3:uid="{B05F81DE-7704-524F-AD78-4AAC7FC3D14C}" name="Column14513"/>
    <tableColumn id="14533" xr3:uid="{1E6C8F4D-CD11-8E43-AF1C-F5A18037F6E6}" name="Column14514"/>
    <tableColumn id="14534" xr3:uid="{B42E7B2A-7C73-FF4C-A5E9-64F69BA8C0C9}" name="Column14515"/>
    <tableColumn id="14535" xr3:uid="{2F061612-F9F7-8B4B-8BB3-1BE3A60C04DF}" name="Column14516"/>
    <tableColumn id="14536" xr3:uid="{CBF06562-82B8-4C40-BAF9-A07F52B61A11}" name="Column14517"/>
    <tableColumn id="14537" xr3:uid="{EA281729-FBF6-4149-8563-72481CCE113A}" name="Column14518"/>
    <tableColumn id="14538" xr3:uid="{1AF023B9-D8CF-F64C-AEDE-5670CF85BF74}" name="Column14519"/>
    <tableColumn id="14539" xr3:uid="{561C61DF-2724-484A-BA52-319EEDFAE920}" name="Column14520"/>
    <tableColumn id="14540" xr3:uid="{D0C809F3-2ED5-3843-B93B-CE014B9531C7}" name="Column14521"/>
    <tableColumn id="14541" xr3:uid="{103D54C3-E6F8-4549-8C10-543ED0C00DD4}" name="Column14522"/>
    <tableColumn id="14542" xr3:uid="{48AACAD7-546C-484E-ACBD-91DEB62E9A28}" name="Column14523"/>
    <tableColumn id="14543" xr3:uid="{1CD6F17E-C601-9448-BC42-6974D7784630}" name="Column14524"/>
    <tableColumn id="14544" xr3:uid="{E6E6F33B-9E5D-EF46-8CF6-B36EFE94AAAB}" name="Column14525"/>
    <tableColumn id="14545" xr3:uid="{2CF4ED58-2E61-0340-B92D-B2655249F66B}" name="Column14526"/>
    <tableColumn id="14546" xr3:uid="{C38B8897-3808-B947-A047-71D10AD58C47}" name="Column14527"/>
    <tableColumn id="14547" xr3:uid="{AF43F0FD-D277-AC40-9E19-01944ED22876}" name="Column14528"/>
    <tableColumn id="14548" xr3:uid="{387BE2D0-3B86-E44E-B87C-6CB048B704BA}" name="Column14529"/>
    <tableColumn id="14549" xr3:uid="{F0930C1B-D8D8-9843-A177-E2DD8DF4B9DD}" name="Column14530"/>
    <tableColumn id="14550" xr3:uid="{AFC52BF2-EF09-C540-9E4A-DB3223A5A4CF}" name="Column14531"/>
    <tableColumn id="14551" xr3:uid="{2970016F-A269-AC4B-B330-629C0286E1D5}" name="Column14532"/>
    <tableColumn id="14552" xr3:uid="{435EE69F-4B4F-834D-9D43-315FE9F5ADE1}" name="Column14533"/>
    <tableColumn id="14553" xr3:uid="{F66191DD-384B-1642-AEA4-EC760EE93996}" name="Column14534"/>
    <tableColumn id="14554" xr3:uid="{56BD8B29-3ADB-C64E-BE7F-00157E64E104}" name="Column14535"/>
    <tableColumn id="14555" xr3:uid="{D76E4C35-1EC0-FD43-A274-C2AA719DE231}" name="Column14536"/>
    <tableColumn id="14556" xr3:uid="{F5A4D9A1-A344-F24B-8925-8E1B1067F5AB}" name="Column14537"/>
    <tableColumn id="14557" xr3:uid="{EB99ABD3-7982-0243-8AE2-64FBDA456425}" name="Column14538"/>
    <tableColumn id="14558" xr3:uid="{10DE1481-96A3-0D4C-A6F8-F4EC60DE5675}" name="Column14539"/>
    <tableColumn id="14559" xr3:uid="{23C7AC34-1FF5-484A-BD30-A173C3EE597F}" name="Column14540"/>
    <tableColumn id="14560" xr3:uid="{35B3215F-9EC3-EC4F-838B-1C7CD8415416}" name="Column14541"/>
    <tableColumn id="14561" xr3:uid="{BC2C11D3-3634-A04F-A7DF-306874CFAB6D}" name="Column14542"/>
    <tableColumn id="14562" xr3:uid="{6B17B728-EB71-A64A-AA5B-04D429B59D52}" name="Column14543"/>
    <tableColumn id="14563" xr3:uid="{71614699-F316-924E-9CB9-12219F5A0C3F}" name="Column14544"/>
    <tableColumn id="14564" xr3:uid="{5CB4AA11-A84F-BD49-8CF0-D6289AFCA796}" name="Column14545"/>
    <tableColumn id="14565" xr3:uid="{A901EC4F-B987-194D-90FF-E2E866E1D834}" name="Column14546"/>
    <tableColumn id="14566" xr3:uid="{C5E8A091-50C6-E449-8141-48E36D1A2B6C}" name="Column14547"/>
    <tableColumn id="14567" xr3:uid="{47A38672-F2E9-A94C-A0B9-3D4D303BFA9B}" name="Column14548"/>
    <tableColumn id="14568" xr3:uid="{44C75A8F-D9DC-5A45-9B4D-0EB77588C42C}" name="Column14549"/>
    <tableColumn id="14569" xr3:uid="{A0701DCC-0811-EE42-AC1B-98273947F27C}" name="Column14550"/>
    <tableColumn id="14570" xr3:uid="{2FBFFC79-5058-B04A-A465-D81D4857C94D}" name="Column14551"/>
    <tableColumn id="14571" xr3:uid="{52E255F8-7247-9445-82F9-AACC3885F356}" name="Column14552"/>
    <tableColumn id="14572" xr3:uid="{DF73978D-7800-DE47-8F3B-D700D49522E7}" name="Column14553"/>
    <tableColumn id="14573" xr3:uid="{3DDB0432-BCC5-854B-AFF1-D24C0D78AEC6}" name="Column14554"/>
    <tableColumn id="14574" xr3:uid="{94DE33AE-E11B-CF4D-B541-332903B73A3B}" name="Column14555"/>
    <tableColumn id="14575" xr3:uid="{7D76EB08-475F-184A-82AD-40FB148DCE77}" name="Column14556"/>
    <tableColumn id="14576" xr3:uid="{4F717ABE-6635-7F41-98E9-D64B23FA38B2}" name="Column14557"/>
    <tableColumn id="14577" xr3:uid="{5C14C359-B650-224D-B3EB-1DFCA2EF0D0C}" name="Column14558"/>
    <tableColumn id="14578" xr3:uid="{BCC08C0A-8A37-4646-A0F5-CB2F74F3C7B8}" name="Column14559"/>
    <tableColumn id="14579" xr3:uid="{944987CB-6369-4A48-836D-8EA83385A648}" name="Column14560"/>
    <tableColumn id="14580" xr3:uid="{A1006B0D-A51A-8F41-89D3-1B134957B652}" name="Column14561"/>
    <tableColumn id="14581" xr3:uid="{6828B713-EBE5-A345-B6FB-2C20260AC5F2}" name="Column14562"/>
    <tableColumn id="14582" xr3:uid="{00CDBFF9-231C-E846-82B1-82F3C7CF755F}" name="Column14563"/>
    <tableColumn id="14583" xr3:uid="{91572F4B-3ABD-3245-A105-4DF17AD6E543}" name="Column14564"/>
    <tableColumn id="14584" xr3:uid="{CCDFCE00-A70C-EA48-A9FF-F16B3E89E483}" name="Column14565"/>
    <tableColumn id="14585" xr3:uid="{DF3FCAAB-B7A5-9443-A687-18C3E05E7FE3}" name="Column14566"/>
    <tableColumn id="14586" xr3:uid="{541D3815-916D-6E4B-8629-797F18486060}" name="Column14567"/>
    <tableColumn id="14587" xr3:uid="{7A8E75A0-1542-0A4A-947B-B201F5359194}" name="Column14568"/>
    <tableColumn id="14588" xr3:uid="{62A4BF28-5BF3-C34E-981E-8F76D4C648F7}" name="Column14569"/>
    <tableColumn id="14589" xr3:uid="{F75229E5-BBE9-2F47-A820-18E9A489A94A}" name="Column14570"/>
    <tableColumn id="14590" xr3:uid="{9D388DC4-126B-E241-956C-4D64DAF81D6D}" name="Column14571"/>
    <tableColumn id="14591" xr3:uid="{231E5766-6B2E-0A41-B188-4F7C6204C0FB}" name="Column14572"/>
    <tableColumn id="14592" xr3:uid="{DA4F8A8D-D735-ED4B-8334-7B77CC7F7143}" name="Column14573"/>
    <tableColumn id="14593" xr3:uid="{B1CA7C3B-85A7-8041-99EA-9C136EF98DBF}" name="Column14574"/>
    <tableColumn id="14594" xr3:uid="{B059FF6E-8DBB-2D4A-9FC2-81690233213E}" name="Column14575"/>
    <tableColumn id="14595" xr3:uid="{B9A6EB40-A6F1-A742-97E1-7D466762A569}" name="Column14576"/>
    <tableColumn id="14596" xr3:uid="{5BD8F0DD-1871-5E49-80F8-5EF40CC91FE9}" name="Column14577"/>
    <tableColumn id="14597" xr3:uid="{CC691A43-6802-EE40-A265-7D2D4A750289}" name="Column14578"/>
    <tableColumn id="14598" xr3:uid="{AC550DDB-C262-DE44-A6FA-9AF32ED204B3}" name="Column14579"/>
    <tableColumn id="14599" xr3:uid="{28248211-953F-B849-B715-A5538CB764C9}" name="Column14580"/>
    <tableColumn id="14600" xr3:uid="{DB27B8CD-2AF1-8748-8188-062FFDC5B2A3}" name="Column14581"/>
    <tableColumn id="14601" xr3:uid="{C0921E28-DCE6-D14C-B3B5-E40DADE65056}" name="Column14582"/>
    <tableColumn id="14602" xr3:uid="{DFE3BB2B-555B-A54F-A8D4-4D377E08DEDC}" name="Column14583"/>
    <tableColumn id="14603" xr3:uid="{D7366BEF-B654-204F-9EE5-CF581F7AA4CC}" name="Column14584"/>
    <tableColumn id="14604" xr3:uid="{741C59B0-2E00-5B46-B982-12221C0BBF6B}" name="Column14585"/>
    <tableColumn id="14605" xr3:uid="{594C75EB-4924-8442-96D1-C1A7701D3959}" name="Column14586"/>
    <tableColumn id="14606" xr3:uid="{934270DD-BD7B-8642-A184-0B021B9B2A46}" name="Column14587"/>
    <tableColumn id="14607" xr3:uid="{8DC0E15E-24BB-664E-9F04-648E25042C7B}" name="Column14588"/>
    <tableColumn id="14608" xr3:uid="{DC81C490-003B-5C40-8AAC-9E12CA068EA8}" name="Column14589"/>
    <tableColumn id="14609" xr3:uid="{F2B9CA22-690E-3549-B297-4322698BB3F7}" name="Column14590"/>
    <tableColumn id="14610" xr3:uid="{0A37B27C-CD59-0548-A346-2B5C83EB8BFB}" name="Column14591"/>
    <tableColumn id="14611" xr3:uid="{44E0955D-177C-3D42-A1C0-A666FB4AD0E3}" name="Column14592"/>
    <tableColumn id="14612" xr3:uid="{C7B5DE70-0B12-D346-8921-34E4B5DDFE06}" name="Column14593"/>
    <tableColumn id="14613" xr3:uid="{910DD496-8A45-7D4D-B326-316E685D5676}" name="Column14594"/>
    <tableColumn id="14614" xr3:uid="{0EF705F3-4A39-844D-9A77-29A0A2C7F001}" name="Column14595"/>
    <tableColumn id="14615" xr3:uid="{B1F2E539-6A08-9D42-B02C-E02CE4424C4F}" name="Column14596"/>
    <tableColumn id="14616" xr3:uid="{176C590E-E7E0-1041-8BFC-9609A6F6E622}" name="Column14597"/>
    <tableColumn id="14617" xr3:uid="{57FF1904-ED63-CF41-BDE8-6239E11BEEA7}" name="Column14598"/>
    <tableColumn id="14618" xr3:uid="{D1B23304-17A2-6E47-9B64-EFC563A1B9F9}" name="Column14599"/>
    <tableColumn id="14619" xr3:uid="{5E280355-C55F-114E-B0FA-4CE67E5734FF}" name="Column14600"/>
    <tableColumn id="14620" xr3:uid="{E78A1A3D-7787-AE47-8332-752DFAC43EC7}" name="Column14601"/>
    <tableColumn id="14621" xr3:uid="{7464A886-6BB9-0349-9CF6-9E11A47A9753}" name="Column14602"/>
    <tableColumn id="14622" xr3:uid="{A294E70D-50EC-E945-BEF3-6FC117D6E14D}" name="Column14603"/>
    <tableColumn id="14623" xr3:uid="{F15F7B86-EAD7-BB48-8038-F6352C020C2C}" name="Column14604"/>
    <tableColumn id="14624" xr3:uid="{C1906075-9446-E546-B4C7-D3004648B907}" name="Column14605"/>
    <tableColumn id="14625" xr3:uid="{61CC4379-2A0F-7348-8378-D53FD2DE51E7}" name="Column14606"/>
    <tableColumn id="14626" xr3:uid="{B2BDFB50-C0C1-374C-B24C-DBE7C1C42AEE}" name="Column14607"/>
    <tableColumn id="14627" xr3:uid="{E4684343-ED7F-644E-9474-C3FCC7E53850}" name="Column14608"/>
    <tableColumn id="14628" xr3:uid="{0E726544-C4AF-5740-99C6-8C51CCFE8AA3}" name="Column14609"/>
    <tableColumn id="14629" xr3:uid="{6374ED81-168B-9045-BCD9-2098F156DBB5}" name="Column14610"/>
    <tableColumn id="14630" xr3:uid="{1090FE97-322B-7A44-8C64-0DA8EAAA43C7}" name="Column14611"/>
    <tableColumn id="14631" xr3:uid="{C0CA2387-EBC2-0542-B5F3-444F750592E1}" name="Column14612"/>
    <tableColumn id="14632" xr3:uid="{212301C3-97F1-8C46-8772-CA7FEF8A0010}" name="Column14613"/>
    <tableColumn id="14633" xr3:uid="{3715BABB-E463-104F-BF6B-B509B5CE47C5}" name="Column14614"/>
    <tableColumn id="14634" xr3:uid="{6BBFBDE4-3394-DA40-A60D-AE47BEB72B0A}" name="Column14615"/>
    <tableColumn id="14635" xr3:uid="{5668DCC4-FCE4-A14C-B9F4-DD00BF9A4AF0}" name="Column14616"/>
    <tableColumn id="14636" xr3:uid="{A09CFF3F-070A-044F-8DB5-C9B4D8669E23}" name="Column14617"/>
    <tableColumn id="14637" xr3:uid="{03DB7C0E-7EE1-B646-97DF-606CC363270D}" name="Column14618"/>
    <tableColumn id="14638" xr3:uid="{1CA5F681-272E-5D4B-9C50-49FC5D70003B}" name="Column14619"/>
    <tableColumn id="14639" xr3:uid="{D5907FBB-4F22-8244-9EA9-A06110BC9EF2}" name="Column14620"/>
    <tableColumn id="14640" xr3:uid="{4AB5A292-5A95-124D-AB72-6EFEDF4FBAF0}" name="Column14621"/>
    <tableColumn id="14641" xr3:uid="{A417CE81-B880-A74D-B2CA-ACB74BDE6109}" name="Column14622"/>
    <tableColumn id="14642" xr3:uid="{25269418-A775-2A49-AFB7-D1C6763974CD}" name="Column14623"/>
    <tableColumn id="14643" xr3:uid="{1EDE9333-EFC2-884B-8FBC-DC01107437FD}" name="Column14624"/>
    <tableColumn id="14644" xr3:uid="{CB5584A8-DA1E-EB41-90E8-393935213E09}" name="Column14625"/>
    <tableColumn id="14645" xr3:uid="{4C035E06-7DBC-CC4B-8F20-FA6452270B3F}" name="Column14626"/>
    <tableColumn id="14646" xr3:uid="{DBB8D55E-9428-174F-9A2A-266A1741C22C}" name="Column14627"/>
    <tableColumn id="14647" xr3:uid="{B29AD122-4316-B042-BDA9-074177BDB3F6}" name="Column14628"/>
    <tableColumn id="14648" xr3:uid="{0663D53F-2922-E749-9C31-3B5F804270AB}" name="Column14629"/>
    <tableColumn id="14649" xr3:uid="{E6C3377A-7B4F-444C-A94E-8E681F7788B9}" name="Column14630"/>
    <tableColumn id="14650" xr3:uid="{7E9907F6-B7E5-F448-99A7-F6188E387C4A}" name="Column14631"/>
    <tableColumn id="14651" xr3:uid="{2BD2DD30-22D2-FA42-B8F2-359BB88F8640}" name="Column14632"/>
    <tableColumn id="14652" xr3:uid="{3739CD7C-43FF-BC46-B73F-DE4087E67049}" name="Column14633"/>
    <tableColumn id="14653" xr3:uid="{D5EC507E-F7D4-984D-844B-C2E08ECE697B}" name="Column14634"/>
    <tableColumn id="14654" xr3:uid="{C73F914A-923B-C444-99CB-7A7B0C8468CB}" name="Column14635"/>
    <tableColumn id="14655" xr3:uid="{F8CB62FE-4528-414A-9042-D3BB4BF52049}" name="Column14636"/>
    <tableColumn id="14656" xr3:uid="{721D925A-A034-8B4A-BBB0-7893515998BA}" name="Column14637"/>
    <tableColumn id="14657" xr3:uid="{CB0DE81A-E5D1-5842-BD4F-60344B6995B7}" name="Column14638"/>
    <tableColumn id="14658" xr3:uid="{E6D4DF27-9F98-BB4D-AA00-0F2008C7CE26}" name="Column14639"/>
    <tableColumn id="14659" xr3:uid="{9E1334F6-58B4-634A-A1F2-215DC5939F9D}" name="Column14640"/>
    <tableColumn id="14660" xr3:uid="{174675C0-5ADC-1F4E-80E6-0B6DC571879A}" name="Column14641"/>
    <tableColumn id="14661" xr3:uid="{ECC7EF73-3714-2A40-A585-9852801CC57F}" name="Column14642"/>
    <tableColumn id="14662" xr3:uid="{2E361B17-330E-B942-B226-A4530B6D4B8B}" name="Column14643"/>
    <tableColumn id="14663" xr3:uid="{FF09E08C-CB22-6D40-801C-995018F85B0A}" name="Column14644"/>
    <tableColumn id="14664" xr3:uid="{20A5C24D-6236-7F42-8AF7-CC83198F4D11}" name="Column14645"/>
    <tableColumn id="14665" xr3:uid="{010EFC23-E375-7149-9A31-236251782544}" name="Column14646"/>
    <tableColumn id="14666" xr3:uid="{4C928158-E905-6849-971A-BFA67F096C97}" name="Column14647"/>
    <tableColumn id="14667" xr3:uid="{69405C9C-1037-B94E-9FE2-F6192DAABD43}" name="Column14648"/>
    <tableColumn id="14668" xr3:uid="{A4D73A8A-119B-9C4F-B2ED-EEFD9E6DEE1C}" name="Column14649"/>
    <tableColumn id="14669" xr3:uid="{1B3114F7-78A0-BD44-83ED-EBEEA3199B33}" name="Column14650"/>
    <tableColumn id="14670" xr3:uid="{9C1D6A26-E0B9-A543-83C0-2D49172A3762}" name="Column14651"/>
    <tableColumn id="14671" xr3:uid="{28ABAAB5-44B2-5348-86CA-BAE385830ECA}" name="Column14652"/>
    <tableColumn id="14672" xr3:uid="{E6FE51CB-BB40-6F41-9D04-A78256FB2E61}" name="Column14653"/>
    <tableColumn id="14673" xr3:uid="{1AE1D053-ED3E-974E-89CB-EBCB101EDC7B}" name="Column14654"/>
    <tableColumn id="14674" xr3:uid="{FF838DC6-C170-9043-9905-F54553D0B826}" name="Column14655"/>
    <tableColumn id="14675" xr3:uid="{A3322D3F-AAAF-0340-BD23-2EE3FDEC513A}" name="Column14656"/>
    <tableColumn id="14676" xr3:uid="{1A11572A-4DC3-E245-9CE3-DB887C540F41}" name="Column14657"/>
    <tableColumn id="14677" xr3:uid="{2BD9BDE4-4E69-5A42-ABDA-AD3F343E5BE1}" name="Column14658"/>
    <tableColumn id="14678" xr3:uid="{F8FFCCE5-7F1E-5B41-85FE-C6ACC14F9DF0}" name="Column14659"/>
    <tableColumn id="14679" xr3:uid="{29E2FEE8-0FC3-6D47-BD76-D643733034C4}" name="Column14660"/>
    <tableColumn id="14680" xr3:uid="{D0834E00-83A7-8147-B42C-9E61CD222416}" name="Column14661"/>
    <tableColumn id="14681" xr3:uid="{C9E1B565-A887-B946-A696-7485AD4EDB73}" name="Column14662"/>
    <tableColumn id="14682" xr3:uid="{6CB43BA4-E1E7-3749-875F-1A47E9182059}" name="Column14663"/>
    <tableColumn id="14683" xr3:uid="{E881D976-A636-3C46-A9B5-21208256369F}" name="Column14664"/>
    <tableColumn id="14684" xr3:uid="{C98D3DBF-4004-0A43-A1DD-CEAEB25DCD49}" name="Column14665"/>
    <tableColumn id="14685" xr3:uid="{05293B80-4F4E-0B4E-B98C-FD0A6553287B}" name="Column14666"/>
    <tableColumn id="14686" xr3:uid="{E5C2BF03-76AC-9F40-9B26-21F47F1A15EE}" name="Column14667"/>
    <tableColumn id="14687" xr3:uid="{59CA026B-33A0-2C40-9642-0F106490F089}" name="Column14668"/>
    <tableColumn id="14688" xr3:uid="{1B223979-4757-2946-BBBE-B20D085E1DE6}" name="Column14669"/>
    <tableColumn id="14689" xr3:uid="{AA811A0A-B1E5-1841-927B-97578C76554D}" name="Column14670"/>
    <tableColumn id="14690" xr3:uid="{93CBF829-7976-6D4F-91F5-40724FC03FD2}" name="Column14671"/>
    <tableColumn id="14691" xr3:uid="{62C690D2-4747-0247-B72C-71A78FF3EE36}" name="Column14672"/>
    <tableColumn id="14692" xr3:uid="{58DC3C25-6B4D-C846-821F-F6572763AC4B}" name="Column14673"/>
    <tableColumn id="14693" xr3:uid="{C7D6CAC9-D8F7-DA4F-B270-A572802F8595}" name="Column14674"/>
    <tableColumn id="14694" xr3:uid="{C9B8A8F0-0C0A-8943-A44F-9F495DB62ACA}" name="Column14675"/>
    <tableColumn id="14695" xr3:uid="{F4DEE410-FAFD-0A4D-A098-7685BBD56C28}" name="Column14676"/>
    <tableColumn id="14696" xr3:uid="{B77AE330-6E3E-D94D-BDFC-41A4995A5C37}" name="Column14677"/>
    <tableColumn id="14697" xr3:uid="{7A060EF0-95BF-A44F-91C0-75C56FA4B7FE}" name="Column14678"/>
    <tableColumn id="14698" xr3:uid="{D7FEAB89-2814-3444-A586-1AAB74C15E81}" name="Column14679"/>
    <tableColumn id="14699" xr3:uid="{3A927AC5-DBD1-A543-894E-05E889410447}" name="Column14680"/>
    <tableColumn id="14700" xr3:uid="{02215FAA-1E95-3045-8988-BCDFB17CE96D}" name="Column14681"/>
    <tableColumn id="14701" xr3:uid="{127691C4-CA9A-3D4C-BE63-F5C851A9FEF8}" name="Column14682"/>
    <tableColumn id="14702" xr3:uid="{37AED739-0F51-1243-BF98-6B4E5AB57407}" name="Column14683"/>
    <tableColumn id="14703" xr3:uid="{3421C5F1-852A-CC43-99E8-FFC6AC7ABA6C}" name="Column14684"/>
    <tableColumn id="14704" xr3:uid="{05896487-BD34-FF4D-8AAD-6E43FA1AAFF2}" name="Column14685"/>
    <tableColumn id="14705" xr3:uid="{8AED3834-6E76-8143-A4E2-AD35CA88092E}" name="Column14686"/>
    <tableColumn id="14706" xr3:uid="{A9F07D72-C4E3-C249-BDBA-2CC86EBFE6DC}" name="Column14687"/>
    <tableColumn id="14707" xr3:uid="{0504182F-D211-E348-AAA5-96D4CEAA3B6A}" name="Column14688"/>
    <tableColumn id="14708" xr3:uid="{0F07B06D-08B3-B144-87D7-AE4998AA9B3A}" name="Column14689"/>
    <tableColumn id="14709" xr3:uid="{E12F1C96-253E-A54C-AC3D-2A2F6A7D5B28}" name="Column14690"/>
    <tableColumn id="14710" xr3:uid="{7813C547-6A4D-CC4F-9E35-ABC674CAF122}" name="Column14691"/>
    <tableColumn id="14711" xr3:uid="{4595B7E2-5D9E-1842-8B95-CC3BE9240C65}" name="Column14692"/>
    <tableColumn id="14712" xr3:uid="{42356DB9-59B4-9F43-8FC1-D83254B15AAC}" name="Column14693"/>
    <tableColumn id="14713" xr3:uid="{20003E05-CB35-CA4B-808C-87E66A174722}" name="Column14694"/>
    <tableColumn id="14714" xr3:uid="{AD019233-21EE-1542-9DE4-BA4A46EA40C0}" name="Column14695"/>
    <tableColumn id="14715" xr3:uid="{DE52E866-5C07-2046-BE40-9174D129E414}" name="Column14696"/>
    <tableColumn id="14716" xr3:uid="{87000C45-B44E-6944-8A6B-1E35E9D92C52}" name="Column14697"/>
    <tableColumn id="14717" xr3:uid="{2D267D29-5A15-DE44-9581-CB6CEE6B9A40}" name="Column14698"/>
    <tableColumn id="14718" xr3:uid="{F791D96F-887A-5941-8BE1-B01754BAAA7D}" name="Column14699"/>
    <tableColumn id="14719" xr3:uid="{C6F4EF4A-F799-6341-8F9D-A4C8108DC7F3}" name="Column14700"/>
    <tableColumn id="14720" xr3:uid="{B6CFB89E-CDC3-844F-B342-49877B3AAA7E}" name="Column14701"/>
    <tableColumn id="14721" xr3:uid="{AD279029-C9A7-B84C-BEC6-A2B13D3FF6FB}" name="Column14702"/>
    <tableColumn id="14722" xr3:uid="{242EBF5C-B0CB-A34E-9394-3F10B643513B}" name="Column14703"/>
    <tableColumn id="14723" xr3:uid="{D921AB31-8217-4A4D-B592-35F256BC93BE}" name="Column14704"/>
    <tableColumn id="14724" xr3:uid="{7DA6045A-FC1E-0840-89F1-BD1486529D0B}" name="Column14705"/>
    <tableColumn id="14725" xr3:uid="{8B4B0EF5-BE16-8347-9E09-945509513A36}" name="Column14706"/>
    <tableColumn id="14726" xr3:uid="{72DEA5AE-68BF-4648-B915-2BAB75288A26}" name="Column14707"/>
    <tableColumn id="14727" xr3:uid="{0E7CA9B0-CB5C-C646-8441-7AF0C688A36C}" name="Column14708"/>
    <tableColumn id="14728" xr3:uid="{EE6CC329-8EF2-4B48-A1ED-317837242C89}" name="Column14709"/>
    <tableColumn id="14729" xr3:uid="{5B329A8B-4DB0-F642-A48F-B8C2442FC090}" name="Column14710"/>
    <tableColumn id="14730" xr3:uid="{FCB6D643-06B6-9047-8026-5050CD880FB4}" name="Column14711"/>
    <tableColumn id="14731" xr3:uid="{96AFCD80-6FCF-BD41-B4AB-9D78FF726F8D}" name="Column14712"/>
    <tableColumn id="14732" xr3:uid="{9D07F96E-AEB6-284A-9EC7-405D1CA241A5}" name="Column14713"/>
    <tableColumn id="14733" xr3:uid="{123EE50F-9C48-244F-AB5A-9CC49FFD5385}" name="Column14714"/>
    <tableColumn id="14734" xr3:uid="{D9628C72-9FEE-844C-8840-D42B8A13BF04}" name="Column14715"/>
    <tableColumn id="14735" xr3:uid="{1FFB4F23-B7A3-684B-9E55-79476C115865}" name="Column14716"/>
    <tableColumn id="14736" xr3:uid="{359F1C36-8F76-994A-9945-3F832D4DE82E}" name="Column14717"/>
    <tableColumn id="14737" xr3:uid="{0B19B416-310F-344D-B6DB-929FED922BE4}" name="Column14718"/>
    <tableColumn id="14738" xr3:uid="{DA774A9F-56C8-2F45-9165-35AC8D3306DB}" name="Column14719"/>
    <tableColumn id="14739" xr3:uid="{227212E7-7D91-F449-8287-E5638080D03F}" name="Column14720"/>
    <tableColumn id="14740" xr3:uid="{76512477-4820-F541-B1F8-63A11CF9739A}" name="Column14721"/>
    <tableColumn id="14741" xr3:uid="{5A940C5D-462C-2645-9448-2BF8A49E2A2F}" name="Column14722"/>
    <tableColumn id="14742" xr3:uid="{F48D830B-40BE-0743-8825-B9F554A9ED36}" name="Column14723"/>
    <tableColumn id="14743" xr3:uid="{929ABB00-D56A-6E47-ABAE-E6F41E01B641}" name="Column14724"/>
    <tableColumn id="14744" xr3:uid="{DEAC6DEB-02B0-574F-A330-76169EE3DA69}" name="Column14725"/>
    <tableColumn id="14745" xr3:uid="{D93D5798-FF85-3B41-8279-2A8DB28BFDA0}" name="Column14726"/>
    <tableColumn id="14746" xr3:uid="{E3AF7266-2D58-9848-8342-D986C5DABF14}" name="Column14727"/>
    <tableColumn id="14747" xr3:uid="{5843FBC9-B44B-214E-A983-552A3670250E}" name="Column14728"/>
    <tableColumn id="14748" xr3:uid="{826E7D59-5DBC-4E42-A171-1191A52CD054}" name="Column14729"/>
    <tableColumn id="14749" xr3:uid="{DF303679-B70C-804C-B9BF-6BEC67943C28}" name="Column14730"/>
    <tableColumn id="14750" xr3:uid="{FC376022-147A-594F-8495-B417D19CDF02}" name="Column14731"/>
    <tableColumn id="14751" xr3:uid="{5BCA513D-8D44-214A-815A-9E685E5D2FE7}" name="Column14732"/>
    <tableColumn id="14752" xr3:uid="{2DD262F7-C1BD-4D4B-86D9-2F2A16BA9640}" name="Column14733"/>
    <tableColumn id="14753" xr3:uid="{26EE92AE-C00B-6A40-B677-155A06745BF7}" name="Column14734"/>
    <tableColumn id="14754" xr3:uid="{59ACC581-078E-824B-8E70-38B76B61CEC5}" name="Column14735"/>
    <tableColumn id="14755" xr3:uid="{6DACBFAB-DAF3-4F4F-8D0B-DF3D191B60CC}" name="Column14736"/>
    <tableColumn id="14756" xr3:uid="{E6031079-72AA-7043-AADD-EDC3173661F4}" name="Column14737"/>
    <tableColumn id="14757" xr3:uid="{0E139487-2107-2849-8C72-D6414F127212}" name="Column14738"/>
    <tableColumn id="14758" xr3:uid="{DA8B1F6A-C56D-F141-8E24-0B91FED588C3}" name="Column14739"/>
    <tableColumn id="14759" xr3:uid="{E51EFFFF-FBCA-044B-B2A8-ED52141F2924}" name="Column14740"/>
    <tableColumn id="14760" xr3:uid="{C5EA5837-23F0-B247-86C5-55CCC5B5C7D0}" name="Column14741"/>
    <tableColumn id="14761" xr3:uid="{2101A254-677B-2C45-8EEA-73446B622947}" name="Column14742"/>
    <tableColumn id="14762" xr3:uid="{A8749578-AC86-9641-8828-0D6014B2E477}" name="Column14743"/>
    <tableColumn id="14763" xr3:uid="{2A27224E-FB25-EB49-A7C5-4EE30996E31E}" name="Column14744"/>
    <tableColumn id="14764" xr3:uid="{5074A85F-73BF-534D-B640-42C7636FB1CD}" name="Column14745"/>
    <tableColumn id="14765" xr3:uid="{3B10DB98-6E4F-654F-98C6-1E0F48CDC2A5}" name="Column14746"/>
    <tableColumn id="14766" xr3:uid="{BD090B38-DDB7-EE42-B3CF-F716462CA70F}" name="Column14747"/>
    <tableColumn id="14767" xr3:uid="{86595310-17B9-B642-8FAA-90822CAC107D}" name="Column14748"/>
    <tableColumn id="14768" xr3:uid="{62EDB923-63D4-0743-A03D-BF2D80A10A25}" name="Column14749"/>
    <tableColumn id="14769" xr3:uid="{BBC325FE-4B3C-D54B-AFD6-0BF8FCFBEA5D}" name="Column14750"/>
    <tableColumn id="14770" xr3:uid="{FE8DCA05-A2FE-1C4C-86CB-5B8DC52BAD56}" name="Column14751"/>
    <tableColumn id="14771" xr3:uid="{E0583A08-41EF-884C-87B1-43A48625BFE9}" name="Column14752"/>
    <tableColumn id="14772" xr3:uid="{933A10E0-E4C7-984C-89D7-FE7FF776A846}" name="Column14753"/>
    <tableColumn id="14773" xr3:uid="{F6DB11F3-3FA2-2A4E-A3AC-EDE5EBCD4193}" name="Column14754"/>
    <tableColumn id="14774" xr3:uid="{CFFEEFE1-F6FB-1342-BFDA-DDA2B5CFA4F0}" name="Column14755"/>
    <tableColumn id="14775" xr3:uid="{1EF1D44D-F985-9241-BECC-B29D45911CBB}" name="Column14756"/>
    <tableColumn id="14776" xr3:uid="{934CC0B5-9250-2347-9641-1A9A5714E877}" name="Column14757"/>
    <tableColumn id="14777" xr3:uid="{9369DB26-5BEA-8246-BA73-EA4A626D9886}" name="Column14758"/>
    <tableColumn id="14778" xr3:uid="{A3455E8F-6C8E-2D47-BC91-51E5E40DF951}" name="Column14759"/>
    <tableColumn id="14779" xr3:uid="{81E4F65E-EF82-AC49-B94A-0FF40CAE34AD}" name="Column14760"/>
    <tableColumn id="14780" xr3:uid="{AE307476-8861-D346-B36E-000E62C9FA1F}" name="Column14761"/>
    <tableColumn id="14781" xr3:uid="{30AEC82D-2018-5242-86F6-3BF6E3CF1009}" name="Column14762"/>
    <tableColumn id="14782" xr3:uid="{87B5A5DF-967D-124C-AA50-A9D0E815B8ED}" name="Column14763"/>
    <tableColumn id="14783" xr3:uid="{6026166D-FBFE-9645-A95C-6228539D9944}" name="Column14764"/>
    <tableColumn id="14784" xr3:uid="{ECF313B2-C453-AA46-AC78-6EE5BFBDB4A9}" name="Column14765"/>
    <tableColumn id="14785" xr3:uid="{FF7B865C-9FFA-8D4B-B645-8E08F6E8B36C}" name="Column14766"/>
    <tableColumn id="14786" xr3:uid="{24E0B276-35EB-484D-AFEA-1974108DC102}" name="Column14767"/>
    <tableColumn id="14787" xr3:uid="{05B812E5-3F27-A148-84BB-8D0CBDA63E2E}" name="Column14768"/>
    <tableColumn id="14788" xr3:uid="{9A232FE0-9620-504B-B6A8-5DA123B1A9DF}" name="Column14769"/>
    <tableColumn id="14789" xr3:uid="{A138CD06-65A4-3845-A391-67CDE4F3F4F9}" name="Column14770"/>
    <tableColumn id="14790" xr3:uid="{E7E37B87-B28C-FE4B-8F1C-C9ECF4AB37F7}" name="Column14771"/>
    <tableColumn id="14791" xr3:uid="{F30CD4BC-267B-6943-966A-7A7614F9A211}" name="Column14772"/>
    <tableColumn id="14792" xr3:uid="{06CC9CAD-AB48-224B-9DDA-A9348F4B694D}" name="Column14773"/>
    <tableColumn id="14793" xr3:uid="{24D36A74-1B34-2E4A-B2D1-768228A823C3}" name="Column14774"/>
    <tableColumn id="14794" xr3:uid="{8AD926E7-9E24-6A41-8C8C-2F1A4BA4B12A}" name="Column14775"/>
    <tableColumn id="14795" xr3:uid="{9A6A2A85-6108-7542-8798-E50AC2A3C7B5}" name="Column14776"/>
    <tableColumn id="14796" xr3:uid="{366A9052-7968-B94D-AEC4-ED500496AF72}" name="Column14777"/>
    <tableColumn id="14797" xr3:uid="{387AED5A-8E3F-4E4B-BB23-37FA56263C3B}" name="Column14778"/>
    <tableColumn id="14798" xr3:uid="{4BFB35F8-5FD9-1D4D-86A8-DEB70D25717C}" name="Column14779"/>
    <tableColumn id="14799" xr3:uid="{BDA1880E-1703-424C-B586-203DDAA64804}" name="Column14780"/>
    <tableColumn id="14800" xr3:uid="{26187453-7EB7-D14D-9513-A85249453823}" name="Column14781"/>
    <tableColumn id="14801" xr3:uid="{C4194F56-3117-CC4D-A7EE-5C7B81B1032A}" name="Column14782"/>
    <tableColumn id="14802" xr3:uid="{6B9D5A90-3BC3-C24A-9861-B4891405F933}" name="Column14783"/>
    <tableColumn id="14803" xr3:uid="{248B4AC9-0371-B446-8B57-FD1B6E999F01}" name="Column14784"/>
    <tableColumn id="14804" xr3:uid="{B35E9571-83A5-FA48-8654-7682C6C04888}" name="Column14785"/>
    <tableColumn id="14805" xr3:uid="{2A6D6BA7-253E-6045-9412-B60E4757B0B3}" name="Column14786"/>
    <tableColumn id="14806" xr3:uid="{AA7E92F0-D7D1-4F45-9F22-0DD17A51CF7E}" name="Column14787"/>
    <tableColumn id="14807" xr3:uid="{7753F8B6-770A-D641-9B83-E9DFF7D42BD1}" name="Column14788"/>
    <tableColumn id="14808" xr3:uid="{10EBC061-EC56-104E-9A91-16B4431C81EB}" name="Column14789"/>
    <tableColumn id="14809" xr3:uid="{B59A3FF1-FF3D-274F-9661-179459F16D61}" name="Column14790"/>
    <tableColumn id="14810" xr3:uid="{E795E88D-0D5B-3B4F-87D9-F46BBD0503EF}" name="Column14791"/>
    <tableColumn id="14811" xr3:uid="{5EDD50EE-6045-6841-9479-69C344009C92}" name="Column14792"/>
    <tableColumn id="14812" xr3:uid="{6F08B78A-6637-7F4C-8133-0F368BF77B86}" name="Column14793"/>
    <tableColumn id="14813" xr3:uid="{2FB1AB5C-C4E8-E043-AFCC-55B566F85DF8}" name="Column14794"/>
    <tableColumn id="14814" xr3:uid="{4C045242-7FF6-3546-A755-137E769EF2D5}" name="Column14795"/>
    <tableColumn id="14815" xr3:uid="{818B87F6-20B4-AA46-B216-7559F9EADF82}" name="Column14796"/>
    <tableColumn id="14816" xr3:uid="{C46FD9E8-B427-5643-AC6B-5C7047FB4D0C}" name="Column14797"/>
    <tableColumn id="14817" xr3:uid="{77821C0C-1D4E-F148-9927-59A9FD7539A5}" name="Column14798"/>
    <tableColumn id="14818" xr3:uid="{9DCBB3F9-BD3E-D749-9ACC-CF5C572F381C}" name="Column14799"/>
    <tableColumn id="14819" xr3:uid="{1F85D707-2EB1-764B-B95D-41117C9A5BDB}" name="Column14800"/>
    <tableColumn id="14820" xr3:uid="{7A9CF069-DC27-2D48-816E-2D40D9C48DA9}" name="Column14801"/>
    <tableColumn id="14821" xr3:uid="{4F17CEC9-7F9A-1046-BC74-478156D7A787}" name="Column14802"/>
    <tableColumn id="14822" xr3:uid="{49F17EAC-0ACE-334D-80E8-12AFE4F44DE4}" name="Column14803"/>
    <tableColumn id="14823" xr3:uid="{D56EE66D-BE10-5446-8E40-E1FC4EFD8B35}" name="Column14804"/>
    <tableColumn id="14824" xr3:uid="{15AE56A7-742C-FC47-8067-F995E1B95A4B}" name="Column14805"/>
    <tableColumn id="14825" xr3:uid="{3D38994F-5F62-6242-844E-B0A12960960E}" name="Column14806"/>
    <tableColumn id="14826" xr3:uid="{9B6C397D-07C0-D145-8647-A55BFF9BC267}" name="Column14807"/>
    <tableColumn id="14827" xr3:uid="{617360C1-2180-1949-84D5-E0033A892E9E}" name="Column14808"/>
    <tableColumn id="14828" xr3:uid="{0F2DE98E-B410-8849-8367-565AEF1D7D0D}" name="Column14809"/>
    <tableColumn id="14829" xr3:uid="{75CCBA15-5259-A149-B945-44A9D6E2B4AB}" name="Column14810"/>
    <tableColumn id="14830" xr3:uid="{719B11CC-2248-754A-9850-3C54B069E3A1}" name="Column14811"/>
    <tableColumn id="14831" xr3:uid="{5628BF7C-4DEE-AD4D-A205-02A57F16449E}" name="Column14812"/>
    <tableColumn id="14832" xr3:uid="{292BAE9B-3086-FE48-A3A7-450717E85F4E}" name="Column14813"/>
    <tableColumn id="14833" xr3:uid="{594F3DB7-CDC9-0D4F-8E3A-CC65B0689AF8}" name="Column14814"/>
    <tableColumn id="14834" xr3:uid="{8A0F9184-8474-754E-8983-D5EC4061973B}" name="Column14815"/>
    <tableColumn id="14835" xr3:uid="{AB0CBB46-397B-964E-B068-FA1A9BC393FB}" name="Column14816"/>
    <tableColumn id="14836" xr3:uid="{019B0987-973A-3B4A-B1CE-1FFE892B7D7E}" name="Column14817"/>
    <tableColumn id="14837" xr3:uid="{09FB7951-AFAE-C94E-8068-C7876F82E0BD}" name="Column14818"/>
    <tableColumn id="14838" xr3:uid="{BE7866AB-97CF-A647-880B-CF8236345645}" name="Column14819"/>
    <tableColumn id="14839" xr3:uid="{5D2CD7CA-D521-A345-B1B7-72AA6299DBF2}" name="Column14820"/>
    <tableColumn id="14840" xr3:uid="{DC43077A-FC84-454E-A255-588D651F347C}" name="Column14821"/>
    <tableColumn id="14841" xr3:uid="{F471C712-D157-814B-81AD-DCDDF4CB491A}" name="Column14822"/>
    <tableColumn id="14842" xr3:uid="{D965DE99-755C-A042-8319-40631B9BE7A6}" name="Column14823"/>
    <tableColumn id="14843" xr3:uid="{4F0DFD5E-379D-B143-A2CD-50A8FB0A68A1}" name="Column14824"/>
    <tableColumn id="14844" xr3:uid="{64789CDE-198B-704F-A3FF-BF5102C4A48A}" name="Column14825"/>
    <tableColumn id="14845" xr3:uid="{2CBB415B-3AC7-D44A-B93E-8A6F46B014C8}" name="Column14826"/>
    <tableColumn id="14846" xr3:uid="{9D49FBB7-BA5F-A346-B7D6-FA48E90A0198}" name="Column14827"/>
    <tableColumn id="14847" xr3:uid="{B1833A94-F782-CE40-870E-6E2F355B0404}" name="Column14828"/>
    <tableColumn id="14848" xr3:uid="{8F13686D-EAC5-7C4A-A090-C35355CCA4B5}" name="Column14829"/>
    <tableColumn id="14849" xr3:uid="{918158A6-2B5D-C341-8316-14C335C085B8}" name="Column14830"/>
    <tableColumn id="14850" xr3:uid="{FB663B6C-FB32-784A-8CE0-0BE80B8AF539}" name="Column14831"/>
    <tableColumn id="14851" xr3:uid="{16B30C1C-6885-4346-844B-EEF529DF6FDF}" name="Column14832"/>
    <tableColumn id="14852" xr3:uid="{5228211E-3EF9-884F-A80B-46421BB4AD92}" name="Column14833"/>
    <tableColumn id="14853" xr3:uid="{249C0820-0B87-CF48-B658-D0B0A4BC66BD}" name="Column14834"/>
    <tableColumn id="14854" xr3:uid="{5A24C6A5-4CC5-F446-BCEB-377826831CCF}" name="Column14835"/>
    <tableColumn id="14855" xr3:uid="{159941AF-C060-C147-9D93-2549B06E5259}" name="Column14836"/>
    <tableColumn id="14856" xr3:uid="{F01A9858-F731-3149-B92F-3700B80FD1C0}" name="Column14837"/>
    <tableColumn id="14857" xr3:uid="{EC90E931-8D76-4B4E-B410-E3624B76FA84}" name="Column14838"/>
    <tableColumn id="14858" xr3:uid="{01BCE809-1F62-274E-B9BB-4D7D4E6420A1}" name="Column14839"/>
    <tableColumn id="14859" xr3:uid="{5AA51A72-8201-4044-A5E7-1E006E1BC3C4}" name="Column14840"/>
    <tableColumn id="14860" xr3:uid="{BB932A16-92AC-0B4B-BB94-2CE512584546}" name="Column14841"/>
    <tableColumn id="14861" xr3:uid="{F8C34A99-007B-9E45-AEAD-677E5076B5D3}" name="Column14842"/>
    <tableColumn id="14862" xr3:uid="{57B5AF7B-FDD6-7342-8F66-D6EE35DEED84}" name="Column14843"/>
    <tableColumn id="14863" xr3:uid="{383DF09B-6208-D546-8CBE-51880204FCB1}" name="Column14844"/>
    <tableColumn id="14864" xr3:uid="{2E2D02A5-CA5D-E747-8E2E-B0DB26CD5CAA}" name="Column14845"/>
    <tableColumn id="14865" xr3:uid="{DFE1A73B-E251-1D48-AF2A-15681CFB6D80}" name="Column14846"/>
    <tableColumn id="14866" xr3:uid="{79611C69-2ED0-FA43-8018-25A76F690CB8}" name="Column14847"/>
    <tableColumn id="14867" xr3:uid="{1F3D9FFB-516C-C74D-A0EC-191B49F77B54}" name="Column14848"/>
    <tableColumn id="14868" xr3:uid="{3C9C484A-08A2-1C46-A76F-E82B9357ACC2}" name="Column14849"/>
    <tableColumn id="14869" xr3:uid="{8F0F6914-C259-BD4F-B88D-A5DC94919333}" name="Column14850"/>
    <tableColumn id="14870" xr3:uid="{375D62A5-57EB-024C-90B5-43F88866FAE9}" name="Column14851"/>
    <tableColumn id="14871" xr3:uid="{7D4A285E-4797-A546-A614-270C7BA6696B}" name="Column14852"/>
    <tableColumn id="14872" xr3:uid="{CB649880-D22E-5F43-A135-DDC99DE85D49}" name="Column14853"/>
    <tableColumn id="14873" xr3:uid="{BE83DA2C-48A2-514F-8C94-840817E76999}" name="Column14854"/>
    <tableColumn id="14874" xr3:uid="{4D0B1ED0-804D-8240-B76F-008915A46F94}" name="Column14855"/>
    <tableColumn id="14875" xr3:uid="{ED62A9EA-BE1B-174E-901A-00F2EBBA0C40}" name="Column14856"/>
    <tableColumn id="14876" xr3:uid="{6901F5FD-FAF3-E140-9BE3-0C9508E6921A}" name="Column14857"/>
    <tableColumn id="14877" xr3:uid="{748224A1-B1E6-5F46-BD6B-FD9D691E4FD5}" name="Column14858"/>
    <tableColumn id="14878" xr3:uid="{3731D66E-343E-CB4B-8B1B-CB38E0886EBE}" name="Column14859"/>
    <tableColumn id="14879" xr3:uid="{3142D11F-C1DB-D643-9FAE-03D3B6ADC667}" name="Column14860"/>
    <tableColumn id="14880" xr3:uid="{9EC70E7C-8604-E24A-B714-E139C24A7AFB}" name="Column14861"/>
    <tableColumn id="14881" xr3:uid="{3A937AE6-50A2-5F4F-A662-4E86031538FD}" name="Column14862"/>
    <tableColumn id="14882" xr3:uid="{4CD816A7-B373-DC46-A955-E7B611781540}" name="Column14863"/>
    <tableColumn id="14883" xr3:uid="{9C889A61-312E-F54F-B12F-D54A95051417}" name="Column14864"/>
    <tableColumn id="14884" xr3:uid="{844C426E-3E8A-4740-A902-1D1B84B712CE}" name="Column14865"/>
    <tableColumn id="14885" xr3:uid="{4CDAED3B-5583-834A-967F-EAA918263758}" name="Column14866"/>
    <tableColumn id="14886" xr3:uid="{70F5B5E3-3EDC-824F-B3C9-26C4F9CD8603}" name="Column14867"/>
    <tableColumn id="14887" xr3:uid="{2D64CDE2-0D8E-144B-BCA3-003DBA05102B}" name="Column14868"/>
    <tableColumn id="14888" xr3:uid="{3397AEC9-D55C-4C44-864F-6D29747BEEE7}" name="Column14869"/>
    <tableColumn id="14889" xr3:uid="{117A4D30-8DB8-EE42-8B07-B60E69ED00C4}" name="Column14870"/>
    <tableColumn id="14890" xr3:uid="{5A1C85FB-64A8-994E-A9D2-48D6F18FA20F}" name="Column14871"/>
    <tableColumn id="14891" xr3:uid="{2621B921-D691-2B45-8502-E2B2E6FD4422}" name="Column14872"/>
    <tableColumn id="14892" xr3:uid="{A7A9359A-CABD-9E47-9DA9-96A02B5518B4}" name="Column14873"/>
    <tableColumn id="14893" xr3:uid="{A9BFA1F7-EF1A-8644-9263-3768D74D514F}" name="Column14874"/>
    <tableColumn id="14894" xr3:uid="{B2166A2D-098E-BF43-B30B-0594B5EA6085}" name="Column14875"/>
    <tableColumn id="14895" xr3:uid="{1FF22AB2-52DF-5C47-B807-B9050D5D17B7}" name="Column14876"/>
    <tableColumn id="14896" xr3:uid="{BAB7B478-F24B-8B4A-81DD-5F6DD7329DCD}" name="Column14877"/>
    <tableColumn id="14897" xr3:uid="{C3BDC35C-C624-E44F-84CE-4FDF2ED40C5E}" name="Column14878"/>
    <tableColumn id="14898" xr3:uid="{386D71C5-63C5-C84A-8B89-D9D7A2DD18C7}" name="Column14879"/>
    <tableColumn id="14899" xr3:uid="{2D644257-1F78-9149-B2CD-2FD4DB79574C}" name="Column14880"/>
    <tableColumn id="14900" xr3:uid="{EE092EA4-1A8E-2041-BD81-044CF6AA9C2F}" name="Column14881"/>
    <tableColumn id="14901" xr3:uid="{5A82E713-4FE8-BD40-94A4-81CE22FFD623}" name="Column14882"/>
    <tableColumn id="14902" xr3:uid="{BA55BBF2-228D-CB4B-83FA-68328E38A82E}" name="Column14883"/>
    <tableColumn id="14903" xr3:uid="{DAA88C7C-B755-4D45-BC25-BF1DC00820F0}" name="Column14884"/>
    <tableColumn id="14904" xr3:uid="{C3234F05-828C-4D48-92FE-7538FDA91E5C}" name="Column14885"/>
    <tableColumn id="14905" xr3:uid="{1E822125-8FE0-0A4E-9381-A9F6C28ADF1E}" name="Column14886"/>
    <tableColumn id="14906" xr3:uid="{97C53BDC-9553-CB46-8DC9-B89B799271F2}" name="Column14887"/>
    <tableColumn id="14907" xr3:uid="{858B8CB9-E916-E040-BFB5-8FAFBD257B7E}" name="Column14888"/>
    <tableColumn id="14908" xr3:uid="{F008292B-9010-724F-8237-AFF602CF1914}" name="Column14889"/>
    <tableColumn id="14909" xr3:uid="{5035402E-A30F-EC4F-83C6-766453AFDE6D}" name="Column14890"/>
    <tableColumn id="14910" xr3:uid="{B34B6648-42F6-5447-817F-74C069DF7993}" name="Column14891"/>
    <tableColumn id="14911" xr3:uid="{EE698B43-AE04-3243-B5C3-C3BAE9737342}" name="Column14892"/>
    <tableColumn id="14912" xr3:uid="{C0CC2A15-236F-3041-8737-CEC3D41BA1BF}" name="Column14893"/>
    <tableColumn id="14913" xr3:uid="{CD326C5B-6B26-D640-A0B1-67491C50B183}" name="Column14894"/>
    <tableColumn id="14914" xr3:uid="{2CE6A098-EB84-6F47-9DFB-E0C2C9CE09DE}" name="Column14895"/>
    <tableColumn id="14915" xr3:uid="{481F86B7-EB51-3649-BAEB-76795EE6F094}" name="Column14896"/>
    <tableColumn id="14916" xr3:uid="{24A7A884-9354-574D-9890-662450F3FE43}" name="Column14897"/>
    <tableColumn id="14917" xr3:uid="{51F3139C-5812-1940-9E48-CED81950B641}" name="Column14898"/>
    <tableColumn id="14918" xr3:uid="{F8AE2B3B-1026-DD48-93AC-118A81CFA5F3}" name="Column14899"/>
    <tableColumn id="14919" xr3:uid="{4E183B88-AC3B-DB4D-93E0-0A165C74D9FB}" name="Column14900"/>
    <tableColumn id="14920" xr3:uid="{C96B4787-3922-604E-BED3-DAFE7BF3692C}" name="Column14901"/>
    <tableColumn id="14921" xr3:uid="{9F74355E-375C-1649-B430-86DCE0EE40B9}" name="Column14902"/>
    <tableColumn id="14922" xr3:uid="{D5C054B0-00E6-0140-A6E7-1AD5FBE47218}" name="Column14903"/>
    <tableColumn id="14923" xr3:uid="{7EC83DCB-DF86-7349-AEDE-AB6789BD93D8}" name="Column14904"/>
    <tableColumn id="14924" xr3:uid="{959A1F70-E94F-154A-A2E4-E95D54BCA06F}" name="Column14905"/>
    <tableColumn id="14925" xr3:uid="{04704375-67AA-4F46-8800-76E76028533F}" name="Column14906"/>
    <tableColumn id="14926" xr3:uid="{17D4F22C-5E57-4442-A106-6D94D5CE4F62}" name="Column14907"/>
    <tableColumn id="14927" xr3:uid="{2C3530AB-40F3-204F-A4C6-1104A1E18007}" name="Column14908"/>
    <tableColumn id="14928" xr3:uid="{FA943315-ADD0-F34A-B614-4E80AC8500AC}" name="Column14909"/>
    <tableColumn id="14929" xr3:uid="{D0BBF1DE-9FA9-C541-AD32-B148A911A998}" name="Column14910"/>
    <tableColumn id="14930" xr3:uid="{CE32F2D4-59F5-FD42-B342-03E5522BD4D1}" name="Column14911"/>
    <tableColumn id="14931" xr3:uid="{D107FF38-1084-E34B-A65F-F98BA3862342}" name="Column14912"/>
    <tableColumn id="14932" xr3:uid="{4FA58234-11F4-A14E-A7E6-C747A3F12299}" name="Column14913"/>
    <tableColumn id="14933" xr3:uid="{29B84AB7-AE96-4A43-AEBB-02C0D89E7641}" name="Column14914"/>
    <tableColumn id="14934" xr3:uid="{7F1C7D52-99F1-6140-8D9E-3C7EBF229133}" name="Column14915"/>
    <tableColumn id="14935" xr3:uid="{29A57C8D-ECB0-B646-869B-D1751DCFF176}" name="Column14916"/>
    <tableColumn id="14936" xr3:uid="{CE9CAE92-0D8D-E846-951E-3000AD9CCA1E}" name="Column14917"/>
    <tableColumn id="14937" xr3:uid="{3180551C-7FDB-2748-9625-467E90916215}" name="Column14918"/>
    <tableColumn id="14938" xr3:uid="{A59D1F00-4026-1942-B7E1-A6F56C1C6373}" name="Column14919"/>
    <tableColumn id="14939" xr3:uid="{143693B6-96F5-984F-902A-E4D1AB931EC1}" name="Column14920"/>
    <tableColumn id="14940" xr3:uid="{894BA747-FE25-1946-90CE-AAAFCF17E11E}" name="Column14921"/>
    <tableColumn id="14941" xr3:uid="{D49E1ACA-09E4-B24D-A2CC-6FE3BAB15557}" name="Column14922"/>
    <tableColumn id="14942" xr3:uid="{A90BAE7A-6535-8746-95AA-1A2965C0CA74}" name="Column14923"/>
    <tableColumn id="14943" xr3:uid="{2FD14D2E-C706-B848-ABE4-491C5BF5BD23}" name="Column14924"/>
    <tableColumn id="14944" xr3:uid="{A4C56941-95B6-3C49-96C2-EA41754AA478}" name="Column14925"/>
    <tableColumn id="14945" xr3:uid="{BC78AB25-BE7E-7244-BA9A-313C7EEA972F}" name="Column14926"/>
    <tableColumn id="14946" xr3:uid="{0B8D8B0F-7864-9143-BDE0-AFC5FF0F95CD}" name="Column14927"/>
    <tableColumn id="14947" xr3:uid="{5E3794A4-5071-9744-9815-4C7210A96863}" name="Column14928"/>
    <tableColumn id="14948" xr3:uid="{19D8D95F-4D68-754A-AE94-9EBA9CE02CB9}" name="Column14929"/>
    <tableColumn id="14949" xr3:uid="{E9C65E94-6875-1842-80E1-A884AC37C644}" name="Column14930"/>
    <tableColumn id="14950" xr3:uid="{47EEDEBC-73DC-4C43-BF62-3E64219B5B27}" name="Column14931"/>
    <tableColumn id="14951" xr3:uid="{61A257E1-9F3C-944F-8FEC-1D1D027B2A44}" name="Column14932"/>
    <tableColumn id="14952" xr3:uid="{708841F7-A6AB-A84D-8AC9-DBF3A3775B6E}" name="Column14933"/>
    <tableColumn id="14953" xr3:uid="{48AAFB8C-0B90-2047-8A34-5E5E0D4B493D}" name="Column14934"/>
    <tableColumn id="14954" xr3:uid="{DF2CCFB1-8EC9-A242-8E5E-0C908AD3A48D}" name="Column14935"/>
    <tableColumn id="14955" xr3:uid="{5B68AC37-094F-A140-A832-6483CBE28CD7}" name="Column14936"/>
    <tableColumn id="14956" xr3:uid="{5AB8BB13-5C26-F145-870C-E62FEEF9490B}" name="Column14937"/>
    <tableColumn id="14957" xr3:uid="{7E63E525-85F8-704E-84BE-5B92FF76BA62}" name="Column14938"/>
    <tableColumn id="14958" xr3:uid="{24F49F2C-C2D3-7940-8E15-344EB62EB50E}" name="Column14939"/>
    <tableColumn id="14959" xr3:uid="{53425613-80C5-0C46-8597-D77E904DFBBC}" name="Column14940"/>
    <tableColumn id="14960" xr3:uid="{A6BBBAD4-9EAA-244C-A4D4-A2238689AF8A}" name="Column14941"/>
    <tableColumn id="14961" xr3:uid="{81022ED4-A3D9-D242-9342-EDD41C77C01A}" name="Column14942"/>
    <tableColumn id="14962" xr3:uid="{998F222A-F426-AE48-85B1-1E8091F78C66}" name="Column14943"/>
    <tableColumn id="14963" xr3:uid="{DF123E3E-CF70-8143-BCA8-C7CF5FB89D1A}" name="Column14944"/>
    <tableColumn id="14964" xr3:uid="{BEA84031-48CB-2B47-8488-B20238FB0D9C}" name="Column14945"/>
    <tableColumn id="14965" xr3:uid="{5CBE7D11-E69E-714F-83A0-1CC572D73DFD}" name="Column14946"/>
    <tableColumn id="14966" xr3:uid="{BADC490A-A862-DF46-926A-E14DB80D8734}" name="Column14947"/>
    <tableColumn id="14967" xr3:uid="{D8A51A18-DE4F-B744-AAB5-BE823CDD352F}" name="Column14948"/>
    <tableColumn id="14968" xr3:uid="{63023F02-3EF4-F74A-A0C2-351A9BBC37C3}" name="Column14949"/>
    <tableColumn id="14969" xr3:uid="{0D3390E3-0B05-AD4F-ABE3-020A03208697}" name="Column14950"/>
    <tableColumn id="14970" xr3:uid="{00494871-15C6-ED4C-930A-1C857A471F9A}" name="Column14951"/>
    <tableColumn id="14971" xr3:uid="{CDF1B559-22C1-3E48-A30E-F121DDD611A4}" name="Column14952"/>
    <tableColumn id="14972" xr3:uid="{F2D14C33-814B-E94C-B8C6-D2E9EA5225AD}" name="Column14953"/>
    <tableColumn id="14973" xr3:uid="{B5094370-2267-7640-B1F3-58E2BB221089}" name="Column14954"/>
    <tableColumn id="14974" xr3:uid="{352ED702-B5CC-9E47-829E-2912989037A3}" name="Column14955"/>
    <tableColumn id="14975" xr3:uid="{A0C04911-247C-AA47-9133-9A9CA4FDD507}" name="Column14956"/>
    <tableColumn id="14976" xr3:uid="{E34B66A5-2FA5-AE4B-B9A2-2D30C996201A}" name="Column14957"/>
    <tableColumn id="14977" xr3:uid="{C86AE2C6-448B-DF4B-987F-9F388C0557A4}" name="Column14958"/>
    <tableColumn id="14978" xr3:uid="{0DC07637-95D8-974A-B384-103B665876BF}" name="Column14959"/>
    <tableColumn id="14979" xr3:uid="{3D1B7E56-7914-694D-B4B8-FCD5906D7E3F}" name="Column14960"/>
    <tableColumn id="14980" xr3:uid="{7E1B3566-19DA-2045-B56D-95CD143D5F3B}" name="Column14961"/>
    <tableColumn id="14981" xr3:uid="{5D0F24E7-9C77-AF48-8036-4EAB97DED940}" name="Column14962"/>
    <tableColumn id="14982" xr3:uid="{9802B320-2C76-6F4B-A230-817640809AB6}" name="Column14963"/>
    <tableColumn id="14983" xr3:uid="{2E1A2D42-C1B6-D84F-8F69-41E04D3037F2}" name="Column14964"/>
    <tableColumn id="14984" xr3:uid="{A00E9821-2E1E-0045-984A-633F5B0B73F2}" name="Column14965"/>
    <tableColumn id="14985" xr3:uid="{003E3588-E33B-6A4E-A64D-F5854984FC59}" name="Column14966"/>
    <tableColumn id="14986" xr3:uid="{BA727BA0-47B4-8348-AC55-A62D2594D5BB}" name="Column14967"/>
    <tableColumn id="14987" xr3:uid="{2D8F094F-7984-B74F-968C-A06E5C3E5451}" name="Column14968"/>
    <tableColumn id="14988" xr3:uid="{485FC50D-6486-F149-BB05-422E5064E8F7}" name="Column14969"/>
    <tableColumn id="14989" xr3:uid="{155AE793-1CF6-484D-8DE9-26DE756E9C93}" name="Column14970"/>
    <tableColumn id="14990" xr3:uid="{431E22EF-A390-1246-B311-B5413D0CA333}" name="Column14971"/>
    <tableColumn id="14991" xr3:uid="{A1BA0E1E-015F-9D46-AC01-88A8D22A4856}" name="Column14972"/>
    <tableColumn id="14992" xr3:uid="{9AACD1EA-D581-394B-9C98-C811E9F5A8CA}" name="Column14973"/>
    <tableColumn id="14993" xr3:uid="{48D181E4-9E6B-0041-86EF-2D7B42333CA3}" name="Column14974"/>
    <tableColumn id="14994" xr3:uid="{C447E066-2829-1F4A-AD9A-B3791A7E6655}" name="Column14975"/>
    <tableColumn id="14995" xr3:uid="{A6877660-D56D-7243-A17B-B2BFD1CF3653}" name="Column14976"/>
    <tableColumn id="14996" xr3:uid="{EDD3DE1A-B57E-0646-8ED9-1DCB29677A25}" name="Column14977"/>
    <tableColumn id="14997" xr3:uid="{834F750A-9D5C-064F-BFB7-A47DDA07A943}" name="Column14978"/>
    <tableColumn id="14998" xr3:uid="{5E5575AC-0B8F-E848-AD3F-E6DC75D31079}" name="Column14979"/>
    <tableColumn id="14999" xr3:uid="{A5DD2B0E-3FD4-7B44-BB1B-CF9E863E74C1}" name="Column14980"/>
    <tableColumn id="15000" xr3:uid="{F552B5CB-359F-B145-BA03-BE8240C9E8AC}" name="Column14981"/>
    <tableColumn id="15001" xr3:uid="{19B61E45-D129-5B48-B7C1-53F476D9DBBD}" name="Column14982"/>
    <tableColumn id="15002" xr3:uid="{5AFAA011-7673-4148-B5CA-9D50232E541A}" name="Column14983"/>
    <tableColumn id="15003" xr3:uid="{5501378C-8B21-7F4E-B1E9-40696BC19985}" name="Column14984"/>
    <tableColumn id="15004" xr3:uid="{0C2C515B-5E26-B44A-B5BD-40046F658E65}" name="Column14985"/>
    <tableColumn id="15005" xr3:uid="{9F599713-F60F-1641-BA2D-191698657706}" name="Column14986"/>
    <tableColumn id="15006" xr3:uid="{4C27A00C-6652-394D-A1F9-D628172FCE6C}" name="Column14987"/>
    <tableColumn id="15007" xr3:uid="{2413BD62-B4AA-B040-B6D8-8B536FD065AA}" name="Column14988"/>
    <tableColumn id="15008" xr3:uid="{1E3BAD51-FDD1-444F-8A23-EDE2910E8FB1}" name="Column14989"/>
    <tableColumn id="15009" xr3:uid="{9679B538-434D-7C45-867C-8871B71F703E}" name="Column14990"/>
    <tableColumn id="15010" xr3:uid="{50DB1D53-5D08-7E47-A0CF-6800E1C3032E}" name="Column14991"/>
    <tableColumn id="15011" xr3:uid="{EBFFD21F-5D3E-2049-AAD1-BA1E01FD70C8}" name="Column14992"/>
    <tableColumn id="15012" xr3:uid="{3EAA07DA-C83C-3348-8DEB-B94197A7B641}" name="Column14993"/>
    <tableColumn id="15013" xr3:uid="{8B69CD79-CAD8-B449-ADBF-16361E496F5A}" name="Column14994"/>
    <tableColumn id="15014" xr3:uid="{4CB10110-3922-114C-BD17-862ADDAE5267}" name="Column14995"/>
    <tableColumn id="15015" xr3:uid="{C20555A0-9CB7-F54C-A43E-8E446DBF3362}" name="Column14996"/>
    <tableColumn id="15016" xr3:uid="{34005564-9788-4E41-825F-90AFAC2912E8}" name="Column14997"/>
    <tableColumn id="15017" xr3:uid="{39E35245-1149-4D40-AEB7-899447DFC0A1}" name="Column14998"/>
    <tableColumn id="15018" xr3:uid="{EA170B7A-F2FA-1342-B790-402BD2E6D95E}" name="Column14999"/>
    <tableColumn id="15019" xr3:uid="{CB91BDAE-150B-C347-BF96-520144DAFD7F}" name="Column15000"/>
    <tableColumn id="15020" xr3:uid="{EF4AC64D-AF02-DE4B-81BC-2FF15543E841}" name="Column15001"/>
    <tableColumn id="15021" xr3:uid="{1949F38C-0284-0E43-B6EF-CAF16EAB7377}" name="Column15002"/>
    <tableColumn id="15022" xr3:uid="{C0FB6BE3-4424-6D49-A6FE-3A498456487D}" name="Column15003"/>
    <tableColumn id="15023" xr3:uid="{8AFCE815-2731-F649-82A3-F7C4391E468F}" name="Column15004"/>
    <tableColumn id="15024" xr3:uid="{1B77207F-A15E-F540-859F-1743A46016EA}" name="Column15005"/>
    <tableColumn id="15025" xr3:uid="{43110A97-64C8-F84B-B70E-2A2D618A28A4}" name="Column15006"/>
    <tableColumn id="15026" xr3:uid="{69859CF6-2B08-0F45-AE47-9E22E87686B5}" name="Column15007"/>
    <tableColumn id="15027" xr3:uid="{BDF3529C-C2D4-A848-8CA2-A46BF978DC1A}" name="Column15008"/>
    <tableColumn id="15028" xr3:uid="{6B1A0B94-E417-4848-BCE0-2DC95B184C38}" name="Column15009"/>
    <tableColumn id="15029" xr3:uid="{697470FC-6944-BF44-AEE1-4C3508BFE09C}" name="Column15010"/>
    <tableColumn id="15030" xr3:uid="{1C99FC8A-C204-A241-9768-56034EE38044}" name="Column15011"/>
    <tableColumn id="15031" xr3:uid="{66179E83-ADAB-BC47-AEBF-0CFCE2AFBA53}" name="Column15012"/>
    <tableColumn id="15032" xr3:uid="{1EE8B175-1BF8-9B49-AFF9-08F23C041F4E}" name="Column15013"/>
    <tableColumn id="15033" xr3:uid="{ED825F40-469B-B14F-BB81-C4F865E25622}" name="Column15014"/>
    <tableColumn id="15034" xr3:uid="{4735ADBE-C4C6-CA4B-B200-A6D82CB9C476}" name="Column15015"/>
    <tableColumn id="15035" xr3:uid="{17BDEFD9-54A3-1F40-9CD6-1954F8F7429B}" name="Column15016"/>
    <tableColumn id="15036" xr3:uid="{26122895-5AC1-4F46-B3D7-C0ABF094A59C}" name="Column15017"/>
    <tableColumn id="15037" xr3:uid="{6C15204F-21A7-BF40-ABA0-CC7C7C2C0B86}" name="Column15018"/>
    <tableColumn id="15038" xr3:uid="{48AEB500-5779-DC42-84E3-735606B4EAEF}" name="Column15019"/>
    <tableColumn id="15039" xr3:uid="{EA967C1E-D154-B242-A7DE-35DA7D9F5425}" name="Column15020"/>
    <tableColumn id="15040" xr3:uid="{452D7EAB-FB20-ED41-A287-6F752CF738EF}" name="Column15021"/>
    <tableColumn id="15041" xr3:uid="{03EFB93C-C298-B343-B474-63B235416B71}" name="Column15022"/>
    <tableColumn id="15042" xr3:uid="{945C6768-6B37-7B4A-8F84-64265B2A1D3E}" name="Column15023"/>
    <tableColumn id="15043" xr3:uid="{4AC1FA37-6233-374C-AA4F-60D887E6BB2C}" name="Column15024"/>
    <tableColumn id="15044" xr3:uid="{0E663E93-8A54-CA43-B7A8-155144D6DD85}" name="Column15025"/>
    <tableColumn id="15045" xr3:uid="{19F08223-7763-9242-9571-EEEBB7792885}" name="Column15026"/>
    <tableColumn id="15046" xr3:uid="{B536F851-403D-7443-A0A5-D3356C44BD14}" name="Column15027"/>
    <tableColumn id="15047" xr3:uid="{500AA6F4-3D59-7647-8C2C-4E7C55E791D9}" name="Column15028"/>
    <tableColumn id="15048" xr3:uid="{4E7F5FC7-54A3-6B42-AEED-219A0D667313}" name="Column15029"/>
    <tableColumn id="15049" xr3:uid="{3CC55A8B-6F7E-6646-B2D2-07E42DF0A161}" name="Column15030"/>
    <tableColumn id="15050" xr3:uid="{15F64CC5-B859-2E47-B028-988EACF8EE49}" name="Column15031"/>
    <tableColumn id="15051" xr3:uid="{CE2FBA58-EA42-B644-858E-EA0E55C95634}" name="Column15032"/>
    <tableColumn id="15052" xr3:uid="{E2378BA1-B384-864F-BA73-68F0E1254A42}" name="Column15033"/>
    <tableColumn id="15053" xr3:uid="{F4B52A15-4AD8-2442-8ABD-867EBC071706}" name="Column15034"/>
    <tableColumn id="15054" xr3:uid="{5334CC87-F13F-0D4C-BFDB-DADF41D727AC}" name="Column15035"/>
    <tableColumn id="15055" xr3:uid="{CFD113CB-7F41-884E-AF84-438DE32BFB53}" name="Column15036"/>
    <tableColumn id="15056" xr3:uid="{619A80EB-7780-AB4E-AA7E-D61758F223EB}" name="Column15037"/>
    <tableColumn id="15057" xr3:uid="{94C7D431-1FE8-D64E-9C53-3192482507BC}" name="Column15038"/>
    <tableColumn id="15058" xr3:uid="{8C997FA5-51D2-5C41-B9AF-2466A227EB3A}" name="Column15039"/>
    <tableColumn id="15059" xr3:uid="{135A64C5-71E2-2B44-AE1D-4F477AE8A87B}" name="Column15040"/>
    <tableColumn id="15060" xr3:uid="{8B5C1415-D2B2-E74F-9B2E-61C2F9624C65}" name="Column15041"/>
    <tableColumn id="15061" xr3:uid="{11D93B41-2C00-C04E-AF15-9B075B3B6FC9}" name="Column15042"/>
    <tableColumn id="15062" xr3:uid="{7D0823F2-A32F-B64D-8A76-854B3BD4D016}" name="Column15043"/>
    <tableColumn id="15063" xr3:uid="{08EC484A-D27B-5C49-88C8-544C9A17BCCA}" name="Column15044"/>
    <tableColumn id="15064" xr3:uid="{6091409E-3A6D-9D4D-AB51-133FD7E3EA25}" name="Column15045"/>
    <tableColumn id="15065" xr3:uid="{08DFC3DC-1B80-0145-A7C9-C4DD7376886D}" name="Column15046"/>
    <tableColumn id="15066" xr3:uid="{5AB20554-B5EC-0A41-835B-B69BEA83B45B}" name="Column15047"/>
    <tableColumn id="15067" xr3:uid="{C71574DE-C01B-9346-A5BF-5AFE7B027FAF}" name="Column15048"/>
    <tableColumn id="15068" xr3:uid="{A9BE912E-7474-C94C-99D3-B1E5E44FDEEB}" name="Column15049"/>
    <tableColumn id="15069" xr3:uid="{4D5AC903-BAE1-5949-ACC9-2409773386C4}" name="Column15050"/>
    <tableColumn id="15070" xr3:uid="{C5AAF010-0654-7F45-A9E9-5F3B8079C4DA}" name="Column15051"/>
    <tableColumn id="15071" xr3:uid="{1D32428F-40EA-5A46-AAD4-2B41A490B2B4}" name="Column15052"/>
    <tableColumn id="15072" xr3:uid="{A25AEEB3-5635-6145-94B3-EE1288811303}" name="Column15053"/>
    <tableColumn id="15073" xr3:uid="{C3E03E76-2DB4-394A-B597-3EDAEC65A000}" name="Column15054"/>
    <tableColumn id="15074" xr3:uid="{020ACE4C-CAC9-3040-B6AC-6B3A53039D7E}" name="Column15055"/>
    <tableColumn id="15075" xr3:uid="{872518D3-9DFA-EE40-8055-4CB121D61C0E}" name="Column15056"/>
    <tableColumn id="15076" xr3:uid="{E30B6B13-CBC1-F440-A554-BEE30E164088}" name="Column15057"/>
    <tableColumn id="15077" xr3:uid="{B6F0CD94-92CD-F94A-A4AA-0C03E45658B1}" name="Column15058"/>
    <tableColumn id="15078" xr3:uid="{E73ECCE0-A73E-F74F-AEC7-183083B743AD}" name="Column15059"/>
    <tableColumn id="15079" xr3:uid="{96D5F391-72B7-774E-8F10-0173FA9377F5}" name="Column15060"/>
    <tableColumn id="15080" xr3:uid="{64A4DDF7-594E-6B4B-85BD-56C90F33F5EB}" name="Column15061"/>
    <tableColumn id="15081" xr3:uid="{F88E5512-FEB6-3D4E-A06B-7CB1118C415D}" name="Column15062"/>
    <tableColumn id="15082" xr3:uid="{70C3ACB8-FAB5-A449-A703-C25CCBC5257C}" name="Column15063"/>
    <tableColumn id="15083" xr3:uid="{DAD1C4C8-2FFF-ED47-AA03-F3DF99E642FF}" name="Column15064"/>
    <tableColumn id="15084" xr3:uid="{D76F4819-EE4E-B541-BF59-59CC12929460}" name="Column15065"/>
    <tableColumn id="15085" xr3:uid="{636445C6-3D02-1B44-BBAB-716C597F7CC8}" name="Column15066"/>
    <tableColumn id="15086" xr3:uid="{1CCE3B1D-2D56-F943-A029-9A77F7496E7E}" name="Column15067"/>
    <tableColumn id="15087" xr3:uid="{01984CC0-1DEE-2747-9026-D2E5A7683062}" name="Column15068"/>
    <tableColumn id="15088" xr3:uid="{09F288DC-2D4C-334F-8B7E-FB472138718E}" name="Column15069"/>
    <tableColumn id="15089" xr3:uid="{5A034EB1-9377-6F49-A914-C94E85B13895}" name="Column15070"/>
    <tableColumn id="15090" xr3:uid="{E65FA0C0-5434-9346-B116-1E1E3B9990CB}" name="Column15071"/>
    <tableColumn id="15091" xr3:uid="{CC659B9A-45BB-F549-8890-68B7003A2F1E}" name="Column15072"/>
    <tableColumn id="15092" xr3:uid="{2D799860-9FB6-7C4F-97BE-EA7D82DEFB8F}" name="Column15073"/>
    <tableColumn id="15093" xr3:uid="{D28D3B60-4772-2A46-8ED2-739363C8AFAF}" name="Column15074"/>
    <tableColumn id="15094" xr3:uid="{845D1C04-4AAA-074D-BDD7-895184E7C150}" name="Column15075"/>
    <tableColumn id="15095" xr3:uid="{9D5EC7B2-FF77-144E-BEAF-4C1478A33754}" name="Column15076"/>
    <tableColumn id="15096" xr3:uid="{8D8BCC8F-62BA-4E45-A07D-3DA081D7AFF6}" name="Column15077"/>
    <tableColumn id="15097" xr3:uid="{3A1BD3F1-65EF-004F-BF81-0BB8236B4E67}" name="Column15078"/>
    <tableColumn id="15098" xr3:uid="{8A9FEB43-3A11-3B49-B4AC-9B82D90C6A7C}" name="Column15079"/>
    <tableColumn id="15099" xr3:uid="{FD42D960-0592-7F43-A5BB-9B85E048A8AE}" name="Column15080"/>
    <tableColumn id="15100" xr3:uid="{86121EB4-E058-9B42-82FD-33C83C434ED3}" name="Column15081"/>
    <tableColumn id="15101" xr3:uid="{CB0E6812-5226-6143-B088-4FB2F427E157}" name="Column15082"/>
    <tableColumn id="15102" xr3:uid="{5E0303F5-3A42-A04C-9D66-FACB2555EE75}" name="Column15083"/>
    <tableColumn id="15103" xr3:uid="{CAB3E8C9-316A-7740-BBC7-ACA2FDC261FE}" name="Column15084"/>
    <tableColumn id="15104" xr3:uid="{F4707154-6A50-1046-8CA9-968733EA63BF}" name="Column15085"/>
    <tableColumn id="15105" xr3:uid="{9993E146-D2B4-4844-932C-785DFCAC7DC5}" name="Column15086"/>
    <tableColumn id="15106" xr3:uid="{33736713-7459-0F40-ACEC-8B4905FC9936}" name="Column15087"/>
    <tableColumn id="15107" xr3:uid="{F952DCCE-6340-2D42-B571-544A9B2FFE33}" name="Column15088"/>
    <tableColumn id="15108" xr3:uid="{FAA737D1-AD26-3142-9059-9C36F6D72F7A}" name="Column15089"/>
    <tableColumn id="15109" xr3:uid="{BD0A9CB4-E718-434B-A823-0B04D4CDC34F}" name="Column15090"/>
    <tableColumn id="15110" xr3:uid="{F337759F-5E1E-BB49-87B0-5F225025B186}" name="Column15091"/>
    <tableColumn id="15111" xr3:uid="{054B1D58-5232-3D43-BC98-4EA535942C2D}" name="Column15092"/>
    <tableColumn id="15112" xr3:uid="{11FC5F12-D86D-164B-B38C-EB7E3DC91D30}" name="Column15093"/>
    <tableColumn id="15113" xr3:uid="{A69B9BCF-7998-0248-BCBB-DE18134D7450}" name="Column15094"/>
    <tableColumn id="15114" xr3:uid="{F6C9D0A3-0D4D-0D4F-B19B-DAFCAF7795C1}" name="Column15095"/>
    <tableColumn id="15115" xr3:uid="{AFF781F0-0889-474C-B677-4E19B73963E5}" name="Column15096"/>
    <tableColumn id="15116" xr3:uid="{F04FFD29-811D-FB4D-BE5B-970D22CC92B3}" name="Column15097"/>
    <tableColumn id="15117" xr3:uid="{D5E64AA5-A0E2-4C49-B3B2-E44DA2A13890}" name="Column15098"/>
    <tableColumn id="15118" xr3:uid="{32B61DE2-2A55-C443-9EE3-1B4D6AA025FA}" name="Column15099"/>
    <tableColumn id="15119" xr3:uid="{C3B0DC54-6B1C-6E48-8906-C84CADA3412C}" name="Column15100"/>
    <tableColumn id="15120" xr3:uid="{3BF293CA-CBE3-C442-A0BA-63DDD174687E}" name="Column15101"/>
    <tableColumn id="15121" xr3:uid="{C5A18A42-1733-7A47-A0A0-8986991FB88A}" name="Column15102"/>
    <tableColumn id="15122" xr3:uid="{B66345B2-CB21-754F-96A7-FA62E9F88C20}" name="Column15103"/>
    <tableColumn id="15123" xr3:uid="{12A7E9B8-55BB-C34F-A93C-FC1CCD6979B3}" name="Column15104"/>
    <tableColumn id="15124" xr3:uid="{E99A2A8C-8A41-7C42-9D3F-3FF3EC0316A5}" name="Column15105"/>
    <tableColumn id="15125" xr3:uid="{D4D2D77F-59A6-3644-BBA1-233FE13CD1FA}" name="Column15106"/>
    <tableColumn id="15126" xr3:uid="{828097F0-474D-8E4B-8934-66660F080FD2}" name="Column15107"/>
    <tableColumn id="15127" xr3:uid="{5832A87B-C4F0-F448-BBCE-B50ADC2281FB}" name="Column15108"/>
    <tableColumn id="15128" xr3:uid="{36C9B602-3DF6-FF46-B8DC-D31A60EB7686}" name="Column15109"/>
    <tableColumn id="15129" xr3:uid="{A52316E1-9961-1F48-958C-19C87DE80049}" name="Column15110"/>
    <tableColumn id="15130" xr3:uid="{AFD210DB-CF3A-6445-82CB-BA56AAC22AEA}" name="Column15111"/>
    <tableColumn id="15131" xr3:uid="{5538E5B9-FCA7-634B-87E2-B5A86E4864CF}" name="Column15112"/>
    <tableColumn id="15132" xr3:uid="{B30C7887-15CB-4949-9A5D-72B30D0AC720}" name="Column15113"/>
    <tableColumn id="15133" xr3:uid="{BD7F26B0-41C6-F343-9859-0429FE2614D9}" name="Column15114"/>
    <tableColumn id="15134" xr3:uid="{C8D97531-836B-5540-93D2-A197116925D6}" name="Column15115"/>
    <tableColumn id="15135" xr3:uid="{376CEF33-F08F-8743-BCF3-4AC6862BEA02}" name="Column15116"/>
    <tableColumn id="15136" xr3:uid="{E817E835-C49F-D745-9773-1D685FE8AAA3}" name="Column15117"/>
    <tableColumn id="15137" xr3:uid="{FD341591-BB1C-1B43-94FB-72CA6373FB03}" name="Column15118"/>
    <tableColumn id="15138" xr3:uid="{382DED86-B50B-D14A-892A-3BDB82C04D26}" name="Column15119"/>
    <tableColumn id="15139" xr3:uid="{1E822DB8-DF46-F044-80E2-15055EE134B8}" name="Column15120"/>
    <tableColumn id="15140" xr3:uid="{C2AC1768-5715-1346-9DA2-4C4852F80E27}" name="Column15121"/>
    <tableColumn id="15141" xr3:uid="{C5DC034B-00FD-4E40-9E7A-B89DCD3D08C9}" name="Column15122"/>
    <tableColumn id="15142" xr3:uid="{A26770D2-6B9C-8448-832E-985FD49429CE}" name="Column15123"/>
    <tableColumn id="15143" xr3:uid="{DF250096-6A85-8B47-AB86-1BEC2AF20BA5}" name="Column15124"/>
    <tableColumn id="15144" xr3:uid="{E7C3BCAF-3FEF-6346-9D38-F775F95DDB6D}" name="Column15125"/>
    <tableColumn id="15145" xr3:uid="{B21A19D0-B47E-7D4F-8A64-4CC9D23937B8}" name="Column15126"/>
    <tableColumn id="15146" xr3:uid="{3BA6A098-8238-4643-B114-103183A5BBFF}" name="Column15127"/>
    <tableColumn id="15147" xr3:uid="{5713B5F0-FA22-6340-810A-888CA4064A33}" name="Column15128"/>
    <tableColumn id="15148" xr3:uid="{959F5C4C-5691-4544-AC83-9A87F6211F75}" name="Column15129"/>
    <tableColumn id="15149" xr3:uid="{34501832-CCE3-5946-A2DA-78A1165C3CE2}" name="Column15130"/>
    <tableColumn id="15150" xr3:uid="{F045636E-5751-5345-9C41-589E14D949D4}" name="Column15131"/>
    <tableColumn id="15151" xr3:uid="{AE885B36-A6C8-7C49-AA13-ACDBB3F3B2C6}" name="Column15132"/>
    <tableColumn id="15152" xr3:uid="{A1EB22AD-9C95-B04B-8BAC-269754468D7E}" name="Column15133"/>
    <tableColumn id="15153" xr3:uid="{33900D2B-A62A-BB47-B55D-0912A75FFE43}" name="Column15134"/>
    <tableColumn id="15154" xr3:uid="{1C604BA0-5560-E143-90FC-1BEC90DB8893}" name="Column15135"/>
    <tableColumn id="15155" xr3:uid="{D4C31BD0-C5E3-6942-BF10-D53B8E91A74C}" name="Column15136"/>
    <tableColumn id="15156" xr3:uid="{3D3DFB52-69ED-0F43-86F5-647B008E03E7}" name="Column15137"/>
    <tableColumn id="15157" xr3:uid="{A902B727-3DF5-3842-B6BF-83B8E63DF904}" name="Column15138"/>
    <tableColumn id="15158" xr3:uid="{CE41BEB9-789A-C147-A434-1398BE9CAF2F}" name="Column15139"/>
    <tableColumn id="15159" xr3:uid="{A72E6AFE-EB47-F644-9C6C-2917739B0DB0}" name="Column15140"/>
    <tableColumn id="15160" xr3:uid="{BA797EC5-A8A9-DB4A-89A1-159D70E64AA7}" name="Column15141"/>
    <tableColumn id="15161" xr3:uid="{DF441121-73A7-9C42-83D4-69AA144BD854}" name="Column15142"/>
    <tableColumn id="15162" xr3:uid="{532CA71E-A1F1-1249-A498-660E75F20939}" name="Column15143"/>
    <tableColumn id="15163" xr3:uid="{75A1E4E3-F9C6-8E44-8C2A-60011A868AB9}" name="Column15144"/>
    <tableColumn id="15164" xr3:uid="{0BF61DAD-7C54-A643-B866-02E347C5AD94}" name="Column15145"/>
    <tableColumn id="15165" xr3:uid="{D7F39BDA-A77F-0549-9CE5-BC4C7BB90EC5}" name="Column15146"/>
    <tableColumn id="15166" xr3:uid="{4BABDDAE-0AAC-4343-811F-7260833B8F8A}" name="Column15147"/>
    <tableColumn id="15167" xr3:uid="{D6A56567-F14E-C841-9826-96E3CD957656}" name="Column15148"/>
    <tableColumn id="15168" xr3:uid="{6860B4B7-F9F9-0D4F-9025-33D2ACCE5C83}" name="Column15149"/>
    <tableColumn id="15169" xr3:uid="{6C403790-8CD6-504C-922B-BC7BFDE5E1DF}" name="Column15150"/>
    <tableColumn id="15170" xr3:uid="{439AF31F-0440-B94D-87D7-AB1B37424546}" name="Column15151"/>
    <tableColumn id="15171" xr3:uid="{6DBC1E1F-D4B8-A64C-A554-B49AE7481794}" name="Column15152"/>
    <tableColumn id="15172" xr3:uid="{BE1C757A-0645-0C49-B029-7A5FCD294493}" name="Column15153"/>
    <tableColumn id="15173" xr3:uid="{C1AD63CB-1EC0-0C4F-A1D1-5E2C876B2C64}" name="Column15154"/>
    <tableColumn id="15174" xr3:uid="{A497173D-CF02-C344-A55C-937F47E6AF60}" name="Column15155"/>
    <tableColumn id="15175" xr3:uid="{2B42AA57-E00B-F648-86FA-45D921509070}" name="Column15156"/>
    <tableColumn id="15176" xr3:uid="{804305CF-D472-4F4E-B953-0FBE44E72804}" name="Column15157"/>
    <tableColumn id="15177" xr3:uid="{6615C7A0-0ABA-C94C-80FB-8D783C437FE1}" name="Column15158"/>
    <tableColumn id="15178" xr3:uid="{F063A5D7-B749-5941-9618-713E6BE4D686}" name="Column15159"/>
    <tableColumn id="15179" xr3:uid="{418ED875-A72E-5748-A9B1-8E97F30CDE3A}" name="Column15160"/>
    <tableColumn id="15180" xr3:uid="{C4062DBA-FF7E-354F-B741-1A2D51F66C74}" name="Column15161"/>
    <tableColumn id="15181" xr3:uid="{F0293B42-DFAC-934F-858F-1F9075D322BC}" name="Column15162"/>
    <tableColumn id="15182" xr3:uid="{156AAA8E-FA84-694B-ADB6-97990E32E4AA}" name="Column15163"/>
    <tableColumn id="15183" xr3:uid="{E54D2FBC-DF12-5848-B5AA-75DD12731B99}" name="Column15164"/>
    <tableColumn id="15184" xr3:uid="{86841EBF-97E9-F443-9202-3E6E520E6F07}" name="Column15165"/>
    <tableColumn id="15185" xr3:uid="{ED724728-DB89-4243-8045-8C582A88D517}" name="Column15166"/>
    <tableColumn id="15186" xr3:uid="{8BA4A057-3DDD-BC48-8AF1-D860E20BC1D0}" name="Column15167"/>
    <tableColumn id="15187" xr3:uid="{24E4BFB1-FEC3-424F-8B8F-13E65543BFA8}" name="Column15168"/>
    <tableColumn id="15188" xr3:uid="{E0DB2A4A-E1C3-7B4D-A070-E52A7A40A2B4}" name="Column15169"/>
    <tableColumn id="15189" xr3:uid="{B27BEF1B-BE0C-3D4F-B93B-A9069D88D196}" name="Column15170"/>
    <tableColumn id="15190" xr3:uid="{067A6250-D3C7-CB42-8C24-C2BAEDA6C2AC}" name="Column15171"/>
    <tableColumn id="15191" xr3:uid="{1869E19B-697B-014E-B007-3D6DC392F6D0}" name="Column15172"/>
    <tableColumn id="15192" xr3:uid="{064C5730-9C0D-564B-8AFF-7526EC96ADE5}" name="Column15173"/>
    <tableColumn id="15193" xr3:uid="{DD922C93-3048-A642-98F4-E38FB8E2EEDB}" name="Column15174"/>
    <tableColumn id="15194" xr3:uid="{4820B33E-84F3-2C42-964E-B9E155A3F66D}" name="Column15175"/>
    <tableColumn id="15195" xr3:uid="{63A69D18-3CA2-6C4D-832F-76EDA5BD0D1A}" name="Column15176"/>
    <tableColumn id="15196" xr3:uid="{65B2B15B-E3ED-784F-A578-8314796EA0A6}" name="Column15177"/>
    <tableColumn id="15197" xr3:uid="{8FF95CAF-058A-7941-8BD3-622BAD0D7D7C}" name="Column15178"/>
    <tableColumn id="15198" xr3:uid="{8F963339-B946-ED4E-A38A-35781FFAEE46}" name="Column15179"/>
    <tableColumn id="15199" xr3:uid="{5B31F680-9E83-7947-B972-70A9E1C10F06}" name="Column15180"/>
    <tableColumn id="15200" xr3:uid="{17C8C17D-F851-2A48-A770-CDE466699602}" name="Column15181"/>
    <tableColumn id="15201" xr3:uid="{B5066B49-003A-F647-931C-363E23437CAA}" name="Column15182"/>
    <tableColumn id="15202" xr3:uid="{533DE28D-1B55-EF4F-B9A2-5F7C56D3787F}" name="Column15183"/>
    <tableColumn id="15203" xr3:uid="{C8741804-B4E2-094A-B8BC-181F1C10594C}" name="Column15184"/>
    <tableColumn id="15204" xr3:uid="{C116AB93-1D2B-7946-8DDC-4EEC3EFD2671}" name="Column15185"/>
    <tableColumn id="15205" xr3:uid="{2B719619-DF0C-F843-9E56-8955C5FE19D7}" name="Column15186"/>
    <tableColumn id="15206" xr3:uid="{7B4B7B4E-4868-B845-B25A-A54F11AE645A}" name="Column15187"/>
    <tableColumn id="15207" xr3:uid="{135173DC-A726-9349-B581-FBD21E0169BF}" name="Column15188"/>
    <tableColumn id="15208" xr3:uid="{999BDEA7-E076-CF42-9826-AB42F933CC7C}" name="Column15189"/>
    <tableColumn id="15209" xr3:uid="{D0C9CAED-2EFB-6E48-8C30-579D427E5EBB}" name="Column15190"/>
    <tableColumn id="15210" xr3:uid="{FD68A200-45A0-4041-B27D-39586C13E439}" name="Column15191"/>
    <tableColumn id="15211" xr3:uid="{61A31041-8DCC-E048-946D-6E61710007D5}" name="Column15192"/>
    <tableColumn id="15212" xr3:uid="{5A01DA59-F86C-A84A-992B-2436B15E0FEF}" name="Column15193"/>
    <tableColumn id="15213" xr3:uid="{B31B17A8-B5EB-DB4E-923F-B5F02C8D3CD9}" name="Column15194"/>
    <tableColumn id="15214" xr3:uid="{B06C31E3-1A9C-9B45-A8D5-47505AB99503}" name="Column15195"/>
    <tableColumn id="15215" xr3:uid="{B8598F59-21B4-CE42-B778-F90DDD65602E}" name="Column15196"/>
    <tableColumn id="15216" xr3:uid="{3C315B56-813B-1240-8332-AB13BCBCB1CE}" name="Column15197"/>
    <tableColumn id="15217" xr3:uid="{4BEC9FF5-A3B8-FC43-A399-87634C320BFE}" name="Column15198"/>
    <tableColumn id="15218" xr3:uid="{B37BB41B-3F1D-884A-9C26-75BA99DA11C9}" name="Column15199"/>
    <tableColumn id="15219" xr3:uid="{DE68BD65-EE68-A842-BEE2-6A974BD2724C}" name="Column15200"/>
    <tableColumn id="15220" xr3:uid="{8A7C4306-6757-BA4E-BED9-EBC57A9C93BC}" name="Column15201"/>
    <tableColumn id="15221" xr3:uid="{67B8AD3E-5482-724B-BFB3-00ECD408A2EF}" name="Column15202"/>
    <tableColumn id="15222" xr3:uid="{22BD2866-B632-8044-B5CD-57A95C19B272}" name="Column15203"/>
    <tableColumn id="15223" xr3:uid="{A56820E8-08D7-0846-9082-F698F2E723AC}" name="Column15204"/>
    <tableColumn id="15224" xr3:uid="{0D58945D-8BA5-DA4D-8A59-B86EB5F5A587}" name="Column15205"/>
    <tableColumn id="15225" xr3:uid="{456E3327-6609-4D40-A104-1DE59FB21497}" name="Column15206"/>
    <tableColumn id="15226" xr3:uid="{F08BD4DE-BAC1-AB49-BB5A-DD638895A78D}" name="Column15207"/>
    <tableColumn id="15227" xr3:uid="{411B1851-44FF-0C47-B9D1-65ADF16FCABB}" name="Column15208"/>
    <tableColumn id="15228" xr3:uid="{8AB0945F-BDA5-F24D-938D-A65854D29F89}" name="Column15209"/>
    <tableColumn id="15229" xr3:uid="{A3D20FA5-445E-8E4F-A1C7-39E40BF11241}" name="Column15210"/>
    <tableColumn id="15230" xr3:uid="{A60EB6AB-7786-BD40-A2B9-DB163E4449AD}" name="Column15211"/>
    <tableColumn id="15231" xr3:uid="{AC551EEB-AB76-264D-8C4A-C5FB9768FCC0}" name="Column15212"/>
    <tableColumn id="15232" xr3:uid="{D332A307-0219-CE45-8378-15C0DF99FF02}" name="Column15213"/>
    <tableColumn id="15233" xr3:uid="{B78BDE19-EC35-F04B-AF7A-C74692A1C2BA}" name="Column15214"/>
    <tableColumn id="15234" xr3:uid="{0482666D-EC0C-8C4A-A6E8-ED15A6EE993C}" name="Column15215"/>
    <tableColumn id="15235" xr3:uid="{66EEB17B-41DF-4D49-9D11-46CDAF22D75F}" name="Column15216"/>
    <tableColumn id="15236" xr3:uid="{1388B67A-DCC4-B84D-AD98-3C95713F5151}" name="Column15217"/>
    <tableColumn id="15237" xr3:uid="{1E4A924B-8100-6242-B6AB-54EBF9635F7C}" name="Column15218"/>
    <tableColumn id="15238" xr3:uid="{747C9926-E780-7B4C-8DF9-76CB403483B3}" name="Column15219"/>
    <tableColumn id="15239" xr3:uid="{FC82F2A3-BD37-A549-8F4B-6F57A91F4A44}" name="Column15220"/>
    <tableColumn id="15240" xr3:uid="{CD87B2A4-2121-B048-BC29-52FCBD790131}" name="Column15221"/>
    <tableColumn id="15241" xr3:uid="{D6C8374D-3730-6E4F-AD51-887F612613F3}" name="Column15222"/>
    <tableColumn id="15242" xr3:uid="{CC0CAE9F-8F16-0D4C-9F39-0660CBCC6663}" name="Column15223"/>
    <tableColumn id="15243" xr3:uid="{FA4AE25D-E958-104C-A570-C9232A433F63}" name="Column15224"/>
    <tableColumn id="15244" xr3:uid="{A032F505-BE0D-E546-8584-9DB9028D6991}" name="Column15225"/>
    <tableColumn id="15245" xr3:uid="{86993FDD-5417-A24D-B2DD-CCBD1C55FB66}" name="Column15226"/>
    <tableColumn id="15246" xr3:uid="{E9FE0EF3-B359-4E43-A0EB-6C4092D5EEF8}" name="Column15227"/>
    <tableColumn id="15247" xr3:uid="{971EDB3A-835B-2442-969A-FAE8DF7372E0}" name="Column15228"/>
    <tableColumn id="15248" xr3:uid="{BFFA2FA7-A7F7-8D44-91D2-24900D767A97}" name="Column15229"/>
    <tableColumn id="15249" xr3:uid="{9465E01D-F0D1-7D45-AD4D-517558A85164}" name="Column15230"/>
    <tableColumn id="15250" xr3:uid="{1CE1CE89-0FCC-064F-9FD5-836A3A7C4532}" name="Column15231"/>
    <tableColumn id="15251" xr3:uid="{2D17BE6C-F0F3-BB43-98D4-0FE242FF59B8}" name="Column15232"/>
    <tableColumn id="15252" xr3:uid="{D3505786-D0E6-D34E-A645-92F8749A609E}" name="Column15233"/>
    <tableColumn id="15253" xr3:uid="{CDFE9692-7D52-4047-93AB-7DF494D7121D}" name="Column15234"/>
    <tableColumn id="15254" xr3:uid="{53B2FD6B-72A7-3043-858C-AB90719F87B5}" name="Column15235"/>
    <tableColumn id="15255" xr3:uid="{E933BB07-5CB0-8F48-87B6-CCDD373E99AA}" name="Column15236"/>
    <tableColumn id="15256" xr3:uid="{DB9CA318-1BB3-E54C-97BF-827FBCDB1FA8}" name="Column15237"/>
    <tableColumn id="15257" xr3:uid="{2F6826FB-7753-0A40-B0E6-C34929C2B36F}" name="Column15238"/>
    <tableColumn id="15258" xr3:uid="{0ECCD01B-46E5-CE45-9919-DE87EAF2875B}" name="Column15239"/>
    <tableColumn id="15259" xr3:uid="{9BEC0018-4BBD-574A-9229-B5088EFC4D9B}" name="Column15240"/>
    <tableColumn id="15260" xr3:uid="{11D41B66-A369-854C-B645-8B8AC56D98A7}" name="Column15241"/>
    <tableColumn id="15261" xr3:uid="{1E8B7AA1-AFF7-C848-8B2A-A097EFA161C0}" name="Column15242"/>
    <tableColumn id="15262" xr3:uid="{2DB0633E-78C4-3F45-976C-26B1AFC03871}" name="Column15243"/>
    <tableColumn id="15263" xr3:uid="{91603DCC-80B1-6D48-8EA8-8A79936B45D4}" name="Column15244"/>
    <tableColumn id="15264" xr3:uid="{B469FFD8-ECD5-8943-8100-6F806E9152B3}" name="Column15245"/>
    <tableColumn id="15265" xr3:uid="{DCCFE1B6-C5E2-6443-89A9-87FFD9BFEB1F}" name="Column15246"/>
    <tableColumn id="15266" xr3:uid="{96EB326B-50D0-6D4E-ACC8-C76B9176F6C6}" name="Column15247"/>
    <tableColumn id="15267" xr3:uid="{09B104F8-F884-BA46-B304-EF39DEE1CEF8}" name="Column15248"/>
    <tableColumn id="15268" xr3:uid="{B21D222D-BE8D-034C-B2AB-587D711CD3EB}" name="Column15249"/>
    <tableColumn id="15269" xr3:uid="{D4F2DE90-21A5-F54D-B47F-B259473A9561}" name="Column15250"/>
    <tableColumn id="15270" xr3:uid="{F019FD13-65F3-AB46-9C4C-871B3F782B8A}" name="Column15251"/>
    <tableColumn id="15271" xr3:uid="{7F7EE17B-97BC-6A45-B0EF-E82B40A0D703}" name="Column15252"/>
    <tableColumn id="15272" xr3:uid="{B7509CF9-AE9F-F341-8045-D8D840D07A28}" name="Column15253"/>
    <tableColumn id="15273" xr3:uid="{C88B65FF-40A0-3140-B0BE-6A01D9E6D371}" name="Column15254"/>
    <tableColumn id="15274" xr3:uid="{9724E2C7-6920-8647-9FE9-6D28A8B41626}" name="Column15255"/>
    <tableColumn id="15275" xr3:uid="{F959A553-7D28-164D-B7FF-3ED6BA73AE25}" name="Column15256"/>
    <tableColumn id="15276" xr3:uid="{D489DE6A-75CF-B540-824C-FB8C2FD2CDF7}" name="Column15257"/>
    <tableColumn id="15277" xr3:uid="{AC364308-1C41-DA41-BDFB-D2F02289A7EA}" name="Column15258"/>
    <tableColumn id="15278" xr3:uid="{08E50C1B-0E1D-8D49-B888-718222D4EE55}" name="Column15259"/>
    <tableColumn id="15279" xr3:uid="{D3C56F9E-4AC0-5642-8C4C-00D78439A41A}" name="Column15260"/>
    <tableColumn id="15280" xr3:uid="{AF9A3B2E-8552-D04E-9004-090957CCBDA2}" name="Column15261"/>
    <tableColumn id="15281" xr3:uid="{D9900C26-2606-0340-A4ED-6E9D6B11DF40}" name="Column15262"/>
    <tableColumn id="15282" xr3:uid="{AEEFD183-63DC-604B-9426-00E713B99CE8}" name="Column15263"/>
    <tableColumn id="15283" xr3:uid="{E9B96190-513B-5545-9EAA-DD89179A4661}" name="Column15264"/>
    <tableColumn id="15284" xr3:uid="{0A6FE4F3-01C0-654C-A4C9-BD45980FFDC0}" name="Column15265"/>
    <tableColumn id="15285" xr3:uid="{99185070-B028-DD45-8E1F-E13353BC155E}" name="Column15266"/>
    <tableColumn id="15286" xr3:uid="{11DE03E5-9CEC-A347-B94B-B2E014D60388}" name="Column15267"/>
    <tableColumn id="15287" xr3:uid="{5DE1825C-9F89-EE4B-968B-236EEEF53618}" name="Column15268"/>
    <tableColumn id="15288" xr3:uid="{D2422A00-E4E6-E940-804A-71873EA49FB0}" name="Column15269"/>
    <tableColumn id="15289" xr3:uid="{032328E3-E20A-254D-BAEA-A0869DDD8217}" name="Column15270"/>
    <tableColumn id="15290" xr3:uid="{1D331CF4-D42B-0A45-90B7-7DEFE6A1D848}" name="Column15271"/>
    <tableColumn id="15291" xr3:uid="{F35084D9-9084-4340-9431-EAB684E53A28}" name="Column15272"/>
    <tableColumn id="15292" xr3:uid="{B0698367-6B40-754C-ACA0-FE1BCCF92B9B}" name="Column15273"/>
    <tableColumn id="15293" xr3:uid="{7C9B8D32-68A8-B748-A827-61041D3EB788}" name="Column15274"/>
    <tableColumn id="15294" xr3:uid="{4F00EBAE-3A13-424C-A015-A86C7FD59F8A}" name="Column15275"/>
    <tableColumn id="15295" xr3:uid="{0532114D-A9BE-3748-8F74-1E9A97BF2B57}" name="Column15276"/>
    <tableColumn id="15296" xr3:uid="{A31A5573-3F48-6F4A-9F82-8B9804DA8DCD}" name="Column15277"/>
    <tableColumn id="15297" xr3:uid="{F01ADB47-2D2A-EE4F-9202-39ECDF47F893}" name="Column15278"/>
    <tableColumn id="15298" xr3:uid="{B739A927-817E-DE4D-BDF6-1E4634277E81}" name="Column15279"/>
    <tableColumn id="15299" xr3:uid="{DE6D859E-4FA5-EB43-ABE8-52335EF0EFEA}" name="Column15280"/>
    <tableColumn id="15300" xr3:uid="{62EE8C01-A9D9-544C-B664-5180B91F90FA}" name="Column15281"/>
    <tableColumn id="15301" xr3:uid="{BF028584-A73B-EB49-8D4E-C9E008250F34}" name="Column15282"/>
    <tableColumn id="15302" xr3:uid="{E42AB681-5815-564D-9BD5-8D7FC417A672}" name="Column15283"/>
    <tableColumn id="15303" xr3:uid="{4F9A2171-A8C5-6844-90A4-BFC2CD4A3A85}" name="Column15284"/>
    <tableColumn id="15304" xr3:uid="{F0504BB3-3EA9-9F41-BE77-B8EF8CBAE53A}" name="Column15285"/>
    <tableColumn id="15305" xr3:uid="{E56611C7-106E-814A-8F41-2B3965DDFE34}" name="Column15286"/>
    <tableColumn id="15306" xr3:uid="{961CC82D-39A6-A740-B79C-794F3D977BDD}" name="Column15287"/>
    <tableColumn id="15307" xr3:uid="{6ECE78E7-9955-984D-901E-03034AFBF74E}" name="Column15288"/>
    <tableColumn id="15308" xr3:uid="{DA496392-FE3D-6046-B8E9-6B6DF5D3BBD5}" name="Column15289"/>
    <tableColumn id="15309" xr3:uid="{0F2185C5-ED18-8947-8D8D-F3B8C91478E4}" name="Column15290"/>
    <tableColumn id="15310" xr3:uid="{08074CAE-68FB-3648-836E-C90BBC06AFED}" name="Column15291"/>
    <tableColumn id="15311" xr3:uid="{B6CA104B-2363-2547-8082-A43550313AFD}" name="Column15292"/>
    <tableColumn id="15312" xr3:uid="{88500548-C6BF-EF4F-85D7-E7E933E4F83A}" name="Column15293"/>
    <tableColumn id="15313" xr3:uid="{21EC7C1A-D93D-EE4C-B844-98D7515A6339}" name="Column15294"/>
    <tableColumn id="15314" xr3:uid="{7833A724-966A-B148-B21B-9709F969B627}" name="Column15295"/>
    <tableColumn id="15315" xr3:uid="{18CF4BF1-E4E6-C540-AB88-71DB85D7C4D3}" name="Column15296"/>
    <tableColumn id="15316" xr3:uid="{3A295086-C1D6-7C4F-8873-AC790D3AEC80}" name="Column15297"/>
    <tableColumn id="15317" xr3:uid="{F4A0E83D-FA8D-C44B-AC92-84750168B369}" name="Column15298"/>
    <tableColumn id="15318" xr3:uid="{88283043-065C-744B-8D95-90BD7948865E}" name="Column15299"/>
    <tableColumn id="15319" xr3:uid="{A8FACEE2-4C02-B643-A186-B5F983D2E4A0}" name="Column15300"/>
    <tableColumn id="15320" xr3:uid="{C66D5677-051F-1C4D-A672-91CEBC73637F}" name="Column15301"/>
    <tableColumn id="15321" xr3:uid="{6F60A59C-4C76-374E-BF82-407BF8A7610A}" name="Column15302"/>
    <tableColumn id="15322" xr3:uid="{9D3FB018-59F7-1B4F-A519-C0B6C420EB5C}" name="Column15303"/>
    <tableColumn id="15323" xr3:uid="{F49F3F9B-7A6A-5E4A-9787-36B5401DDB75}" name="Column15304"/>
    <tableColumn id="15324" xr3:uid="{6EACEB7E-5836-2943-AEE8-5DD93427F5F3}" name="Column15305"/>
    <tableColumn id="15325" xr3:uid="{CC8F24ED-B961-EB45-8E81-1D76E9710CAF}" name="Column15306"/>
    <tableColumn id="15326" xr3:uid="{D1C9B175-A299-6343-AF94-78BF164C6631}" name="Column15307"/>
    <tableColumn id="15327" xr3:uid="{F74162B5-46B2-F541-8DD8-E98705AFFAD5}" name="Column15308"/>
    <tableColumn id="15328" xr3:uid="{AEFD2C8D-22EE-604C-B4C5-925BE39E04EA}" name="Column15309"/>
    <tableColumn id="15329" xr3:uid="{1B4D9B38-CCF4-9D45-9D93-70ACE77C5549}" name="Column15310"/>
    <tableColumn id="15330" xr3:uid="{1E27E5AA-490D-ED46-A34D-7A4F857FC2DF}" name="Column15311"/>
    <tableColumn id="15331" xr3:uid="{947B32BF-0422-3544-8D0F-CDD8020FCBB4}" name="Column15312"/>
    <tableColumn id="15332" xr3:uid="{AD87648F-64B2-F248-A5F3-4347013795B7}" name="Column15313"/>
    <tableColumn id="15333" xr3:uid="{502A9D1C-75B5-6C4C-BA12-25EE932B8681}" name="Column15314"/>
    <tableColumn id="15334" xr3:uid="{56E9F3E5-6DF6-864D-BAA5-EE3824651E09}" name="Column15315"/>
    <tableColumn id="15335" xr3:uid="{EB98F7B0-D9E7-6E40-BCF5-805175858ECC}" name="Column15316"/>
    <tableColumn id="15336" xr3:uid="{89AB6071-9064-E446-9F78-C9A49C3C5EEA}" name="Column15317"/>
    <tableColumn id="15337" xr3:uid="{33580061-ABE8-4045-93EF-4C483BD7302A}" name="Column15318"/>
    <tableColumn id="15338" xr3:uid="{421805A7-B68E-D344-B7DA-EB8D1122C84D}" name="Column15319"/>
    <tableColumn id="15339" xr3:uid="{C94F8BDC-580E-F143-B2CE-C718A10A8993}" name="Column15320"/>
    <tableColumn id="15340" xr3:uid="{F7840C39-EB0C-5841-82AB-F8A5BB569AE1}" name="Column15321"/>
    <tableColumn id="15341" xr3:uid="{48F950CC-DB5A-6E40-8F5A-62217264977C}" name="Column15322"/>
    <tableColumn id="15342" xr3:uid="{34ECCF27-5ABA-4243-878C-DF6C797C0B5B}" name="Column15323"/>
    <tableColumn id="15343" xr3:uid="{ABF69DE9-72FD-BA48-A2A4-67C7211A2A61}" name="Column15324"/>
    <tableColumn id="15344" xr3:uid="{C92ABE2B-A07F-2049-AB80-8E2F06A80480}" name="Column15325"/>
    <tableColumn id="15345" xr3:uid="{0BD59E6A-8CAA-CF42-8C80-188FBC1B1C9B}" name="Column15326"/>
    <tableColumn id="15346" xr3:uid="{BF7C4E58-768A-9B4B-BF14-F89BED18AE1E}" name="Column15327"/>
    <tableColumn id="15347" xr3:uid="{88500A97-BE07-4241-9ED6-6DCF097D8519}" name="Column15328"/>
    <tableColumn id="15348" xr3:uid="{8683AB0B-E6F9-064E-B676-73FBBA1A9613}" name="Column15329"/>
    <tableColumn id="15349" xr3:uid="{D0088B5C-A720-3E4D-949B-3C51206BC07E}" name="Column15330"/>
    <tableColumn id="15350" xr3:uid="{C886D3D1-80CA-0C4D-86F0-F2C94A3CA3B2}" name="Column15331"/>
    <tableColumn id="15351" xr3:uid="{C97365D4-E74A-A344-91C2-9A8EE5D254BA}" name="Column15332"/>
    <tableColumn id="15352" xr3:uid="{9B4FFFE2-92CA-E64A-8FBD-6CE56B5E4D44}" name="Column15333"/>
    <tableColumn id="15353" xr3:uid="{97F0C541-0000-D14B-B2D9-F7A7DB24C16A}" name="Column15334"/>
    <tableColumn id="15354" xr3:uid="{6773706C-1A00-0E48-A324-6F83C956012A}" name="Column15335"/>
    <tableColumn id="15355" xr3:uid="{08887BC1-4B54-864E-979F-FCAE43E60179}" name="Column15336"/>
    <tableColumn id="15356" xr3:uid="{A233BBB0-6D08-1940-81D3-39FE328694BF}" name="Column15337"/>
    <tableColumn id="15357" xr3:uid="{C40EF22A-7653-6F49-89EA-872656304DBD}" name="Column15338"/>
    <tableColumn id="15358" xr3:uid="{9379AD18-D4BB-FA43-B370-732074CFE878}" name="Column15339"/>
    <tableColumn id="15359" xr3:uid="{31B9398F-C027-FD4A-B536-5F1F6A7FFCAD}" name="Column15340"/>
    <tableColumn id="15360" xr3:uid="{3471966B-F561-0545-8BC3-75153E1F6682}" name="Column15341"/>
    <tableColumn id="15361" xr3:uid="{BFD3E80F-305C-EA48-94F5-4CB9AE52D89A}" name="Column15342"/>
    <tableColumn id="15362" xr3:uid="{992BFBEE-62E9-D943-BC01-839D1D485DEC}" name="Column15343"/>
    <tableColumn id="15363" xr3:uid="{D0DAEBF0-3EE7-3349-BA0E-DDF768A29651}" name="Column15344"/>
    <tableColumn id="15364" xr3:uid="{5A2E5338-FCC2-F741-8739-AB0D955FC5A4}" name="Column15345"/>
    <tableColumn id="15365" xr3:uid="{573819DE-9E94-4242-96A7-8639240CDFF5}" name="Column15346"/>
    <tableColumn id="15366" xr3:uid="{87C43D8C-1534-0942-9324-02B6C4D20853}" name="Column15347"/>
    <tableColumn id="15367" xr3:uid="{7E885DB4-7836-A842-BD04-0F24C6219343}" name="Column15348"/>
    <tableColumn id="15368" xr3:uid="{7DDF71F8-087F-8045-8E51-F8DB80EEAF60}" name="Column15349"/>
    <tableColumn id="15369" xr3:uid="{27B12AA3-A042-E34C-8041-E6559A8794CC}" name="Column15350"/>
    <tableColumn id="15370" xr3:uid="{FF22A4AF-B910-EB44-BC75-168953820976}" name="Column15351"/>
    <tableColumn id="15371" xr3:uid="{A730FE68-346D-FE4C-BBB8-18431E31E133}" name="Column15352"/>
    <tableColumn id="15372" xr3:uid="{D8CFEB6B-62E7-6D40-A5BC-4BB038D9BD35}" name="Column15353"/>
    <tableColumn id="15373" xr3:uid="{1DFA8512-F01D-D542-9EF7-A709882AF5A6}" name="Column15354"/>
    <tableColumn id="15374" xr3:uid="{3A9A2149-1506-9F45-92BA-25FD677D8649}" name="Column15355"/>
    <tableColumn id="15375" xr3:uid="{F703AE61-F80F-854D-A9A7-36A39ACB05B8}" name="Column15356"/>
    <tableColumn id="15376" xr3:uid="{3F3B3246-61C6-4C4B-BD11-3261C4ADBAAB}" name="Column15357"/>
    <tableColumn id="15377" xr3:uid="{4BB7CE92-16F3-A042-8C92-07B6F5463795}" name="Column15358"/>
    <tableColumn id="15378" xr3:uid="{402AEC11-A9E4-6E4E-BF9D-DF96D8F18E30}" name="Column15359"/>
    <tableColumn id="15379" xr3:uid="{7CBB762D-CAC8-744B-BDC4-D19B03DCCDC8}" name="Column15360"/>
    <tableColumn id="15380" xr3:uid="{BFC42C00-B893-F54B-89D4-C61B7917CA80}" name="Column15361"/>
    <tableColumn id="15381" xr3:uid="{1F1A6D4A-7A18-4140-98C3-B746193CCD27}" name="Column15362"/>
    <tableColumn id="15382" xr3:uid="{D8C3AE0B-0884-F246-9CDD-2CDCE06CF3EB}" name="Column15363"/>
    <tableColumn id="15383" xr3:uid="{864495F5-0789-9F45-861A-C5CE0D89FD8F}" name="Column15364"/>
    <tableColumn id="15384" xr3:uid="{31CEF3E2-563B-5841-9EE8-351B307CE92F}" name="Column15365"/>
    <tableColumn id="15385" xr3:uid="{6D7F3FC4-A889-6544-BD50-7DE428D4F18F}" name="Column15366"/>
    <tableColumn id="15386" xr3:uid="{A03D8870-C4CC-2F4B-A9E7-837DF783E46E}" name="Column15367"/>
    <tableColumn id="15387" xr3:uid="{BCAF119F-7C23-304B-B720-A6432C52485D}" name="Column15368"/>
    <tableColumn id="15388" xr3:uid="{AC3B23CC-DE9E-6E40-BA09-9D7F811B6654}" name="Column15369"/>
    <tableColumn id="15389" xr3:uid="{641D828E-F197-4B47-BEBA-7B39DAE622BA}" name="Column15370"/>
    <tableColumn id="15390" xr3:uid="{E98A8C49-CDE5-0E48-B8DF-D2D8EC538691}" name="Column15371"/>
    <tableColumn id="15391" xr3:uid="{19A1CE5B-EAC7-B445-BFAE-4AE0A61C7611}" name="Column15372"/>
    <tableColumn id="15392" xr3:uid="{B643869C-F5B7-A44A-B2E1-30B60DD1A5C3}" name="Column15373"/>
    <tableColumn id="15393" xr3:uid="{3DD0833A-617E-9842-A68E-D2035D70FBFE}" name="Column15374"/>
    <tableColumn id="15394" xr3:uid="{78F406D0-0CE4-2640-94E7-6A5C9F56BB7F}" name="Column15375"/>
    <tableColumn id="15395" xr3:uid="{B5153ECF-F939-9C49-AF54-199B6528740D}" name="Column15376"/>
    <tableColumn id="15396" xr3:uid="{09E5A8FC-905C-5C4E-A809-04A82619D715}" name="Column15377"/>
    <tableColumn id="15397" xr3:uid="{0CC2F9CC-BE5D-A64C-9043-F1E3528AC328}" name="Column15378"/>
    <tableColumn id="15398" xr3:uid="{3C328BF4-1B7F-1341-906F-2C23AB4B595B}" name="Column15379"/>
    <tableColumn id="15399" xr3:uid="{ADF0AD4A-9D89-8640-AA6D-053A2C3BF4D8}" name="Column15380"/>
    <tableColumn id="15400" xr3:uid="{817302A9-F3D4-1A43-81F0-1922606C04F1}" name="Column15381"/>
    <tableColumn id="15401" xr3:uid="{A9C408DE-276E-B342-89D4-9DFEA7C70296}" name="Column15382"/>
    <tableColumn id="15402" xr3:uid="{3BCADBEF-F57B-1049-ADF4-C1F923927393}" name="Column15383"/>
    <tableColumn id="15403" xr3:uid="{A78A6D47-0E03-B647-B9E8-DA1C96A8EE10}" name="Column15384"/>
    <tableColumn id="15404" xr3:uid="{D98F56CF-9443-0748-8C0F-F11F4E38BA7B}" name="Column15385"/>
    <tableColumn id="15405" xr3:uid="{6C901B56-AB6E-FB47-8180-64F8A863DB2C}" name="Column15386"/>
    <tableColumn id="15406" xr3:uid="{A81A0A0E-1856-D647-BE64-E0B5BB34176F}" name="Column15387"/>
    <tableColumn id="15407" xr3:uid="{BEAE428E-2149-DE44-B512-28280A8F676B}" name="Column15388"/>
    <tableColumn id="15408" xr3:uid="{C198473C-BD4C-8245-9165-0024BC169929}" name="Column15389"/>
    <tableColumn id="15409" xr3:uid="{0AB4F029-52AA-8D40-B024-D087B75463B8}" name="Column15390"/>
    <tableColumn id="15410" xr3:uid="{95327BD3-E1CD-1B41-A646-6EB97FDA2391}" name="Column15391"/>
    <tableColumn id="15411" xr3:uid="{16A84126-8349-494D-BF3A-5F8DF9B77C20}" name="Column15392"/>
    <tableColumn id="15412" xr3:uid="{9C3A6EED-F134-E641-964D-A0CC07E84988}" name="Column15393"/>
    <tableColumn id="15413" xr3:uid="{0950D160-A81C-F343-8052-7287BEDAB58B}" name="Column15394"/>
    <tableColumn id="15414" xr3:uid="{87A9802E-75C3-014A-AFAC-476CAF335B88}" name="Column15395"/>
    <tableColumn id="15415" xr3:uid="{ACD8AFB0-49C7-1941-ADB2-6F21A9BE3B43}" name="Column15396"/>
    <tableColumn id="15416" xr3:uid="{B125E53D-A662-C44F-99BF-1A017AE06FB9}" name="Column15397"/>
    <tableColumn id="15417" xr3:uid="{22D46708-3461-0442-9D2E-CB4E4D223D27}" name="Column15398"/>
    <tableColumn id="15418" xr3:uid="{915CC451-9AC6-B14F-B8FB-BA2EB23A4BA7}" name="Column15399"/>
    <tableColumn id="15419" xr3:uid="{3FE0E829-8F37-EA4D-9FF6-6F94C0794480}" name="Column15400"/>
    <tableColumn id="15420" xr3:uid="{68D9DBAB-B8C2-6A42-A5A8-1A07C98750D0}" name="Column15401"/>
    <tableColumn id="15421" xr3:uid="{2B43060E-5B45-204C-8591-D2B24DB27425}" name="Column15402"/>
    <tableColumn id="15422" xr3:uid="{F7B42EA0-B2F1-0E43-90B2-73D388740B39}" name="Column15403"/>
    <tableColumn id="15423" xr3:uid="{50540D46-0C0D-F343-84CE-D0E9A99F6716}" name="Column15404"/>
    <tableColumn id="15424" xr3:uid="{AB41A6B8-DE03-B44B-84D3-09693182609D}" name="Column15405"/>
    <tableColumn id="15425" xr3:uid="{085431E5-A1D1-9347-80B9-B5F6434DBF39}" name="Column15406"/>
    <tableColumn id="15426" xr3:uid="{3709E071-483F-CB40-8A89-F344B80B1835}" name="Column15407"/>
    <tableColumn id="15427" xr3:uid="{428957FE-EA38-9C4D-8C25-059952B60567}" name="Column15408"/>
    <tableColumn id="15428" xr3:uid="{A1C0B971-38A0-8E47-B494-785AB4CBB05A}" name="Column15409"/>
    <tableColumn id="15429" xr3:uid="{40273680-BB9D-A74E-BDD5-DEFB97C93CF3}" name="Column15410"/>
    <tableColumn id="15430" xr3:uid="{64AB970A-A9BB-E747-B1BD-C9745136CCB2}" name="Column15411"/>
    <tableColumn id="15431" xr3:uid="{D46B2729-9C12-1A4D-9123-0F9E10C12DDD}" name="Column15412"/>
    <tableColumn id="15432" xr3:uid="{8D3609BA-A9B4-BA46-9967-2E3F21F3BE1C}" name="Column15413"/>
    <tableColumn id="15433" xr3:uid="{1FB25F0A-A88C-0E4E-BF71-CE3D3A5F14CA}" name="Column15414"/>
    <tableColumn id="15434" xr3:uid="{C39BEF37-C7B8-AD4E-82D0-CDABC0A75B9F}" name="Column15415"/>
    <tableColumn id="15435" xr3:uid="{6808B989-F6E9-734A-ADFF-343E35C01521}" name="Column15416"/>
    <tableColumn id="15436" xr3:uid="{A4D29201-D134-E846-B6D7-AC9902A4D6B3}" name="Column15417"/>
    <tableColumn id="15437" xr3:uid="{5B9BFF0E-EF8E-2D4D-93A0-84F9F2D1AF2C}" name="Column15418"/>
    <tableColumn id="15438" xr3:uid="{53195DB2-49F2-9B4F-9441-813269587B69}" name="Column15419"/>
    <tableColumn id="15439" xr3:uid="{2A287586-3053-9348-BD66-C8F77DC1805C}" name="Column15420"/>
    <tableColumn id="15440" xr3:uid="{F3F52E15-FCE1-5049-88CB-50EC31E01B60}" name="Column15421"/>
    <tableColumn id="15441" xr3:uid="{4641A658-7441-594C-934F-58C1A7798523}" name="Column15422"/>
    <tableColumn id="15442" xr3:uid="{2AEB3D49-82BA-864C-9E21-7EF057351234}" name="Column15423"/>
    <tableColumn id="15443" xr3:uid="{26BA975C-8686-104B-806E-951D7228F68B}" name="Column15424"/>
    <tableColumn id="15444" xr3:uid="{DE995498-BC1E-9A4B-BC1C-C90BE7963DD4}" name="Column15425"/>
    <tableColumn id="15445" xr3:uid="{90FDABAB-CDFB-4949-804B-62EE64B3E3C5}" name="Column15426"/>
    <tableColumn id="15446" xr3:uid="{C60C3062-2E8F-3F48-BEEF-4ADC5AF85972}" name="Column15427"/>
    <tableColumn id="15447" xr3:uid="{AC5231AE-A539-3A4D-B161-435E85724884}" name="Column15428"/>
    <tableColumn id="15448" xr3:uid="{63C2E530-56F9-6A45-8A12-7C1A75F045B1}" name="Column15429"/>
    <tableColumn id="15449" xr3:uid="{6F9E2C4D-9D87-7644-B811-2675FE7FC1B5}" name="Column15430"/>
    <tableColumn id="15450" xr3:uid="{82D5272F-0BBB-E849-AF7F-3379D1E737B8}" name="Column15431"/>
    <tableColumn id="15451" xr3:uid="{84CE5193-6172-F34B-872F-8C2A1E32D4AB}" name="Column15432"/>
    <tableColumn id="15452" xr3:uid="{B52D127C-24A4-B54E-9721-3687C35E704F}" name="Column15433"/>
    <tableColumn id="15453" xr3:uid="{98D738D1-A89B-C142-8B52-C72A99D30DC9}" name="Column15434"/>
    <tableColumn id="15454" xr3:uid="{DDF5EAAD-7556-E64C-9D2F-5DC2732C4889}" name="Column15435"/>
    <tableColumn id="15455" xr3:uid="{E390A201-65B6-B943-AF8C-5E017F90B62C}" name="Column15436"/>
    <tableColumn id="15456" xr3:uid="{2191F3E5-C4A1-C64E-AEEE-F0DDE286B1B7}" name="Column15437"/>
    <tableColumn id="15457" xr3:uid="{05E99433-465A-684B-9EC3-8459E993FE59}" name="Column15438"/>
    <tableColumn id="15458" xr3:uid="{7E7C139B-7C51-374F-8D89-18D69B7886BC}" name="Column15439"/>
    <tableColumn id="15459" xr3:uid="{4E3D4B6A-CD77-7B44-A8EF-376ECE84C068}" name="Column15440"/>
    <tableColumn id="15460" xr3:uid="{792A31DC-9EEE-8744-84E0-548B49999398}" name="Column15441"/>
    <tableColumn id="15461" xr3:uid="{C5452DCB-43E4-0D42-ABD9-8F68D4EB9274}" name="Column15442"/>
    <tableColumn id="15462" xr3:uid="{57107D87-F8F4-C849-BC2B-8908CCA51E5C}" name="Column15443"/>
    <tableColumn id="15463" xr3:uid="{D82A6EC2-1E73-1545-98C2-183027B4423C}" name="Column15444"/>
    <tableColumn id="15464" xr3:uid="{FA8A6E46-6579-4742-BD15-A5F8AC5FB08D}" name="Column15445"/>
    <tableColumn id="15465" xr3:uid="{EA0F3C3C-55A6-F744-8F1D-B237F7437F24}" name="Column15446"/>
    <tableColumn id="15466" xr3:uid="{62AAFC1C-6C72-0541-B14F-5BAE1F7E8427}" name="Column15447"/>
    <tableColumn id="15467" xr3:uid="{165925F2-6E69-0A4A-87A4-2287B01E3399}" name="Column15448"/>
    <tableColumn id="15468" xr3:uid="{8457AE97-2190-B943-BD64-BF478B3B19ED}" name="Column15449"/>
    <tableColumn id="15469" xr3:uid="{0595C845-97A1-FD49-8E41-665A2D9C4C6A}" name="Column15450"/>
    <tableColumn id="15470" xr3:uid="{C247278E-5F99-1C40-865D-1A74ABA68E66}" name="Column15451"/>
    <tableColumn id="15471" xr3:uid="{FE67897B-D301-DC4B-82C1-7FF04ABABACE}" name="Column15452"/>
    <tableColumn id="15472" xr3:uid="{19FE8079-423D-4E41-ACC4-65359434E211}" name="Column15453"/>
    <tableColumn id="15473" xr3:uid="{4B648ECC-793B-F546-9144-E127DB3DBCED}" name="Column15454"/>
    <tableColumn id="15474" xr3:uid="{6A07AD43-BCEE-D441-841D-EA93BD9E6B66}" name="Column15455"/>
    <tableColumn id="15475" xr3:uid="{78AD8BC6-87ED-B746-AE98-9C77530C1262}" name="Column15456"/>
    <tableColumn id="15476" xr3:uid="{798D7C0B-5E1B-864D-8718-B8CFC5715E16}" name="Column15457"/>
    <tableColumn id="15477" xr3:uid="{35B46F4B-306F-7046-AE37-07B6BF7E458D}" name="Column15458"/>
    <tableColumn id="15478" xr3:uid="{4263AFFD-A7E6-6643-8388-940EFC638BD4}" name="Column15459"/>
    <tableColumn id="15479" xr3:uid="{4915A421-C952-CF40-B9D2-4EFC1FC5B35E}" name="Column15460"/>
    <tableColumn id="15480" xr3:uid="{1D1A5F70-DC60-3A40-90C1-6441A8897741}" name="Column15461"/>
    <tableColumn id="15481" xr3:uid="{CB9C169D-2785-A04B-8C06-63EA08129F1D}" name="Column15462"/>
    <tableColumn id="15482" xr3:uid="{972BA4F5-ED03-2B41-8CE0-77206E960D19}" name="Column15463"/>
    <tableColumn id="15483" xr3:uid="{7C38FC7B-52F0-B040-9B2D-99C8276A8774}" name="Column15464"/>
    <tableColumn id="15484" xr3:uid="{2F9860FB-9631-AE41-B2C0-B1E1D0AB8194}" name="Column15465"/>
    <tableColumn id="15485" xr3:uid="{520F241C-90BE-C140-A6F4-DB72793A7036}" name="Column15466"/>
    <tableColumn id="15486" xr3:uid="{0580288D-4A57-474B-8282-73B7E3769A9C}" name="Column15467"/>
    <tableColumn id="15487" xr3:uid="{4332853D-B582-9F4A-B87A-A1CB41EF18AF}" name="Column15468"/>
    <tableColumn id="15488" xr3:uid="{18CFB413-C567-7A40-9606-B943DB7633E9}" name="Column15469"/>
    <tableColumn id="15489" xr3:uid="{C4A068C1-E663-1841-A478-A14A929E8F74}" name="Column15470"/>
    <tableColumn id="15490" xr3:uid="{E65CFE84-3708-7D49-957F-E0219C46D8F7}" name="Column15471"/>
    <tableColumn id="15491" xr3:uid="{FDCE82F5-224F-324C-885D-42792857933A}" name="Column15472"/>
    <tableColumn id="15492" xr3:uid="{F57A83E9-1340-0445-80D5-EF4703304AAF}" name="Column15473"/>
    <tableColumn id="15493" xr3:uid="{E53B443B-297D-574B-888E-52248CF12C22}" name="Column15474"/>
    <tableColumn id="15494" xr3:uid="{E96BA26F-1A0F-E243-A6AD-5F8A6E95D9C4}" name="Column15475"/>
    <tableColumn id="15495" xr3:uid="{A825229D-84E5-0C41-BFE4-EAA757FE7B40}" name="Column15476"/>
    <tableColumn id="15496" xr3:uid="{AD6AE794-52DD-C442-8735-D23148E859AD}" name="Column15477"/>
    <tableColumn id="15497" xr3:uid="{BDF3FBF3-8A91-D648-BC35-BF45B25FB9E5}" name="Column15478"/>
    <tableColumn id="15498" xr3:uid="{9D47C9B8-5616-064E-A48A-0FABEE817F0E}" name="Column15479"/>
    <tableColumn id="15499" xr3:uid="{1DE6A0A2-3375-2F47-8DAC-676E254782B2}" name="Column15480"/>
    <tableColumn id="15500" xr3:uid="{C57AE6AA-DA12-1447-8CAB-98F369C1E4A6}" name="Column15481"/>
    <tableColumn id="15501" xr3:uid="{BE1CEFD5-DCC5-ED46-96EB-48C2CF152314}" name="Column15482"/>
    <tableColumn id="15502" xr3:uid="{88A82EF8-51E6-3F43-98B2-9D6802AFC8D5}" name="Column15483"/>
    <tableColumn id="15503" xr3:uid="{0C882481-1099-974C-A9F6-CF54B302D6C1}" name="Column15484"/>
    <tableColumn id="15504" xr3:uid="{F1ABB40A-B1A0-7F41-9BE3-CE03C6ED67F2}" name="Column15485"/>
    <tableColumn id="15505" xr3:uid="{86B81449-139E-F845-88A3-A8F786728035}" name="Column15486"/>
    <tableColumn id="15506" xr3:uid="{99EEB798-D4BE-E94A-9700-1A63CDCB13AC}" name="Column15487"/>
    <tableColumn id="15507" xr3:uid="{C75AF067-F3E6-C040-96E5-63E179AF2C9D}" name="Column15488"/>
    <tableColumn id="15508" xr3:uid="{37A2C069-65D2-B84A-B868-918037EC8949}" name="Column15489"/>
    <tableColumn id="15509" xr3:uid="{5D857DB6-D735-A64A-A75F-BC143AF3BB5C}" name="Column15490"/>
    <tableColumn id="15510" xr3:uid="{C454062A-01AA-114E-9237-8AE803DF19CF}" name="Column15491"/>
    <tableColumn id="15511" xr3:uid="{2F7A3927-82BD-FF4A-A7F1-C46B7D17B7DC}" name="Column15492"/>
    <tableColumn id="15512" xr3:uid="{CAC8A8B7-A557-5947-BEAD-03B7420EAA15}" name="Column15493"/>
    <tableColumn id="15513" xr3:uid="{53D1EFBF-038E-7840-A0A6-AD373A89D80F}" name="Column15494"/>
    <tableColumn id="15514" xr3:uid="{183C239A-9118-464D-B0E7-397F1EB0E289}" name="Column15495"/>
    <tableColumn id="15515" xr3:uid="{197464A9-5ACA-2B4E-ABB1-5AD6187F118D}" name="Column15496"/>
    <tableColumn id="15516" xr3:uid="{AC0AF068-D26D-FF43-93B1-98839976C62E}" name="Column15497"/>
    <tableColumn id="15517" xr3:uid="{82464230-FDE0-F04B-810F-952914B54669}" name="Column15498"/>
    <tableColumn id="15518" xr3:uid="{95BC340B-21FB-804B-8620-E1B6C16EFD2E}" name="Column15499"/>
    <tableColumn id="15519" xr3:uid="{1EC7178E-61D0-B441-BF35-6ACB08F6C267}" name="Column15500"/>
    <tableColumn id="15520" xr3:uid="{2B09033C-4DAC-964D-9D54-63B11144AA13}" name="Column15501"/>
    <tableColumn id="15521" xr3:uid="{D0015639-7339-7D4B-A6E1-3540C1186520}" name="Column15502"/>
    <tableColumn id="15522" xr3:uid="{A49A4701-1EAC-B142-94C4-A8BF06F91AD8}" name="Column15503"/>
    <tableColumn id="15523" xr3:uid="{001E1D62-C26E-AB4B-B075-817C757A70FD}" name="Column15504"/>
    <tableColumn id="15524" xr3:uid="{999894C1-89C9-E543-BF60-A080CE370296}" name="Column15505"/>
    <tableColumn id="15525" xr3:uid="{D038CA9B-21F6-544D-A6E0-9F7723490991}" name="Column15506"/>
    <tableColumn id="15526" xr3:uid="{2176FA3A-368B-5149-AC8F-78EFE181B683}" name="Column15507"/>
    <tableColumn id="15527" xr3:uid="{32210C6C-9701-BC42-BF32-6AB1AED228D3}" name="Column15508"/>
    <tableColumn id="15528" xr3:uid="{120AFB4B-B490-B241-8300-7E0BB68EF7D2}" name="Column15509"/>
    <tableColumn id="15529" xr3:uid="{2EFB238F-ACBE-2B47-981F-0BA9E9CBB822}" name="Column15510"/>
    <tableColumn id="15530" xr3:uid="{940D83A2-0187-0148-A1CC-AEB9866BFC2F}" name="Column15511"/>
    <tableColumn id="15531" xr3:uid="{6CBA5803-02FF-E541-AEA4-9907D680E9AF}" name="Column15512"/>
    <tableColumn id="15532" xr3:uid="{63D79E02-CDDD-C849-A128-84808D8666D6}" name="Column15513"/>
    <tableColumn id="15533" xr3:uid="{17C650D7-EDAA-2E42-8F39-2A0AAA141485}" name="Column15514"/>
    <tableColumn id="15534" xr3:uid="{26FD3312-7ABC-1646-9D6E-F72CAF4A8721}" name="Column15515"/>
    <tableColumn id="15535" xr3:uid="{1FCF9D90-F3E8-634B-81EA-06E25C3FF2C7}" name="Column15516"/>
    <tableColumn id="15536" xr3:uid="{5D6D2338-6B0C-584B-BB5A-923A2FC21494}" name="Column15517"/>
    <tableColumn id="15537" xr3:uid="{310DE82C-EDFE-6043-AAB4-BF6A8F8AC564}" name="Column15518"/>
    <tableColumn id="15538" xr3:uid="{7099E824-2B44-D74B-A1B6-EE8C8B7F29BD}" name="Column15519"/>
    <tableColumn id="15539" xr3:uid="{216F5154-AA5C-2140-8AAD-59A8FFD89947}" name="Column15520"/>
    <tableColumn id="15540" xr3:uid="{09398198-D9B1-5E46-8CFB-E5148E6A9557}" name="Column15521"/>
    <tableColumn id="15541" xr3:uid="{86B8672E-7329-B749-BC8A-789FB60F31D9}" name="Column15522"/>
    <tableColumn id="15542" xr3:uid="{88CB3F8A-E537-3A4E-9AA1-06B7B00FE43C}" name="Column15523"/>
    <tableColumn id="15543" xr3:uid="{7E047A57-6D41-A144-9B04-6699E562D7F3}" name="Column15524"/>
    <tableColumn id="15544" xr3:uid="{113001AE-1686-E14E-8A4B-08B269CD6092}" name="Column15525"/>
    <tableColumn id="15545" xr3:uid="{6ADB90B7-C790-F143-85EA-01F19BFA4A88}" name="Column15526"/>
    <tableColumn id="15546" xr3:uid="{01C1213A-99C0-0849-A726-2905B1F28ACC}" name="Column15527"/>
    <tableColumn id="15547" xr3:uid="{B8DCA76E-FED1-A346-9215-C3B281398239}" name="Column15528"/>
    <tableColumn id="15548" xr3:uid="{C31D5252-84F7-174B-88B8-1BD7E3A2D43D}" name="Column15529"/>
    <tableColumn id="15549" xr3:uid="{77D09618-E30C-3540-888F-6091023790A8}" name="Column15530"/>
    <tableColumn id="15550" xr3:uid="{DCF98D22-7369-464B-B248-CC6435B86367}" name="Column15531"/>
    <tableColumn id="15551" xr3:uid="{CB973A2B-946C-D948-B684-DF9E28ED9712}" name="Column15532"/>
    <tableColumn id="15552" xr3:uid="{29A77F0D-95DC-6240-A53B-40BE347F3CBC}" name="Column15533"/>
    <tableColumn id="15553" xr3:uid="{D26F686F-851C-6E47-868A-9AB1DCA9917A}" name="Column15534"/>
    <tableColumn id="15554" xr3:uid="{D33106FB-0D1C-A147-8758-FA794AF9B2F8}" name="Column15535"/>
    <tableColumn id="15555" xr3:uid="{C97EBC39-3D92-7547-B394-DE8BA2F8BF7D}" name="Column15536"/>
    <tableColumn id="15556" xr3:uid="{182B2771-C907-4E4E-937A-D30C1FF5F9DD}" name="Column15537"/>
    <tableColumn id="15557" xr3:uid="{066E8633-4E9D-0F43-B280-C9AA9DF02E52}" name="Column15538"/>
    <tableColumn id="15558" xr3:uid="{7EB0347A-F982-0446-A380-00697D481857}" name="Column15539"/>
    <tableColumn id="15559" xr3:uid="{ADFC4697-5FE3-F247-929D-F125AF8785B9}" name="Column15540"/>
    <tableColumn id="15560" xr3:uid="{0800BF4A-D776-8D40-9E65-A0AA41605275}" name="Column15541"/>
    <tableColumn id="15561" xr3:uid="{87942E2A-34AA-4F4B-A73D-46407AEAAB65}" name="Column15542"/>
    <tableColumn id="15562" xr3:uid="{3C01FBF2-0FFB-F44C-9FCA-5CAB0BC79005}" name="Column15543"/>
    <tableColumn id="15563" xr3:uid="{6EA66C2F-3D5C-184F-9466-C250A24FA935}" name="Column15544"/>
    <tableColumn id="15564" xr3:uid="{F311119A-91E4-3949-84E6-78CCFC2EC47E}" name="Column15545"/>
    <tableColumn id="15565" xr3:uid="{C5C3ED6D-892A-3D4D-95C7-038D24C7658A}" name="Column15546"/>
    <tableColumn id="15566" xr3:uid="{C061DD79-E2C5-F447-B57B-C0DD8F42F15E}" name="Column15547"/>
    <tableColumn id="15567" xr3:uid="{4C1DA9F8-F403-6646-BBEA-492D165387C8}" name="Column15548"/>
    <tableColumn id="15568" xr3:uid="{81C83C5D-517F-4F46-B672-1437D1BE4D4E}" name="Column15549"/>
    <tableColumn id="15569" xr3:uid="{1595BAEA-005B-8E41-A391-E81BB18A7B07}" name="Column15550"/>
    <tableColumn id="15570" xr3:uid="{59D3854E-ECA7-2241-9C42-516F46F59065}" name="Column15551"/>
    <tableColumn id="15571" xr3:uid="{1A6DB81E-E850-714B-A518-B956480206A3}" name="Column15552"/>
    <tableColumn id="15572" xr3:uid="{F088B0BB-5030-2549-8B8A-6BEF25371EB6}" name="Column15553"/>
    <tableColumn id="15573" xr3:uid="{8EEC71ED-968F-1C42-BF8E-05421E7A1CC4}" name="Column15554"/>
    <tableColumn id="15574" xr3:uid="{669C69B6-5442-9249-92F4-7A49A5F066FB}" name="Column15555"/>
    <tableColumn id="15575" xr3:uid="{09166323-5297-784D-B143-48754F22E868}" name="Column15556"/>
    <tableColumn id="15576" xr3:uid="{F6F591FD-F808-184D-874A-872E09FFCD3B}" name="Column15557"/>
    <tableColumn id="15577" xr3:uid="{6EFF7018-8B88-0640-9A3C-654389D94437}" name="Column15558"/>
    <tableColumn id="15578" xr3:uid="{B284D651-CD89-3344-8BFB-067CE908D2BA}" name="Column15559"/>
    <tableColumn id="15579" xr3:uid="{DFE4576E-ED92-584F-A5FD-BA93F774B973}" name="Column15560"/>
    <tableColumn id="15580" xr3:uid="{93F885AF-6622-4E42-8510-909FA9072654}" name="Column15561"/>
    <tableColumn id="15581" xr3:uid="{D95909A5-D166-DA42-AD5B-8251CA4E2C07}" name="Column15562"/>
    <tableColumn id="15582" xr3:uid="{434A7326-8380-324A-9720-A0CD41A10EA1}" name="Column15563"/>
    <tableColumn id="15583" xr3:uid="{9577E6D7-BAA3-D442-BD94-BF7F40E0ACD2}" name="Column15564"/>
    <tableColumn id="15584" xr3:uid="{D770C529-EC68-474D-8D7A-386D86B82F78}" name="Column15565"/>
    <tableColumn id="15585" xr3:uid="{E44F7385-926F-9840-B4ED-EF3414D9A26B}" name="Column15566"/>
    <tableColumn id="15586" xr3:uid="{4E50E3C9-76D2-2C48-8691-81F34DCBABC1}" name="Column15567"/>
    <tableColumn id="15587" xr3:uid="{0F464B68-3D32-AC45-BF06-3243E2B7E76D}" name="Column15568"/>
    <tableColumn id="15588" xr3:uid="{591C46D8-56CC-6048-AA68-3AB759DC2FCD}" name="Column15569"/>
    <tableColumn id="15589" xr3:uid="{8E87DC14-FBF3-2347-86A1-1044F8B3C5AE}" name="Column15570"/>
    <tableColumn id="15590" xr3:uid="{80271B73-DAC4-3445-BF07-094AB05218C1}" name="Column15571"/>
    <tableColumn id="15591" xr3:uid="{F2136AEF-5404-E148-88D8-FE98F96D0047}" name="Column15572"/>
    <tableColumn id="15592" xr3:uid="{D701398F-C599-044E-B520-07BF162AF4F5}" name="Column15573"/>
    <tableColumn id="15593" xr3:uid="{0F382234-C98C-7240-AA96-71FD9332B01F}" name="Column15574"/>
    <tableColumn id="15594" xr3:uid="{053919BF-7043-7F45-B3BA-F9A38BCE9748}" name="Column15575"/>
    <tableColumn id="15595" xr3:uid="{53235EE9-2E11-8E41-B52B-F42D7AAF1C18}" name="Column15576"/>
    <tableColumn id="15596" xr3:uid="{F5E1B33F-2A0E-E848-921C-55EFB4EC1142}" name="Column15577"/>
    <tableColumn id="15597" xr3:uid="{49615A27-51F1-004D-8C49-45761CA4083D}" name="Column15578"/>
    <tableColumn id="15598" xr3:uid="{E7314B28-DD9F-A14D-9738-5BCF9CFC59FE}" name="Column15579"/>
    <tableColumn id="15599" xr3:uid="{E73E7EDD-E376-A54E-AD5F-73BA85C7429B}" name="Column15580"/>
    <tableColumn id="15600" xr3:uid="{768EA6BE-234E-D44A-B932-50973EC734D6}" name="Column15581"/>
    <tableColumn id="15601" xr3:uid="{997748F0-4480-304C-903F-CAC1DE1B84DA}" name="Column15582"/>
    <tableColumn id="15602" xr3:uid="{D7CEA7B5-F80D-0F4C-B9B9-2159FA4B15DB}" name="Column15583"/>
    <tableColumn id="15603" xr3:uid="{7FFC52F0-EC11-684E-92BE-A57A95190E24}" name="Column15584"/>
    <tableColumn id="15604" xr3:uid="{149CD6D2-7978-E34E-AAC3-640F7B130DAD}" name="Column15585"/>
    <tableColumn id="15605" xr3:uid="{ADB2718F-1C41-D145-9A72-CC6817EE826D}" name="Column15586"/>
    <tableColumn id="15606" xr3:uid="{6EBD4C97-ACD4-0E44-AA26-5326B8907614}" name="Column15587"/>
    <tableColumn id="15607" xr3:uid="{698CE1C8-A117-D14D-8C04-76AC07947B69}" name="Column15588"/>
    <tableColumn id="15608" xr3:uid="{3DB55441-6615-0F4A-8472-05A4ED705A0A}" name="Column15589"/>
    <tableColumn id="15609" xr3:uid="{FA268CD6-69CE-6647-9BBE-FC67D72103CE}" name="Column15590"/>
    <tableColumn id="15610" xr3:uid="{07FFFF0D-7DA4-AE40-9DBB-6AB020C81D36}" name="Column15591"/>
    <tableColumn id="15611" xr3:uid="{AD91AED1-0FD4-FD46-82EB-0171C6B84341}" name="Column15592"/>
    <tableColumn id="15612" xr3:uid="{C9B97C8D-9DAB-8745-9C4C-2376DED8268B}" name="Column15593"/>
    <tableColumn id="15613" xr3:uid="{23F7E302-E8D8-5349-844D-DA5FFF7B02D1}" name="Column15594"/>
    <tableColumn id="15614" xr3:uid="{1E14929E-FD20-D946-AB38-39F96C158878}" name="Column15595"/>
    <tableColumn id="15615" xr3:uid="{A9530C5A-DEB9-2B45-BA6E-0B92FAA3568D}" name="Column15596"/>
    <tableColumn id="15616" xr3:uid="{582FF4C2-5DF1-114A-A79D-73BF29DFEE0B}" name="Column15597"/>
    <tableColumn id="15617" xr3:uid="{1DDC011D-2F9E-E841-9C93-3C2702DB0EE3}" name="Column15598"/>
    <tableColumn id="15618" xr3:uid="{B13AD118-C724-544C-A182-47F5DAEED8E0}" name="Column15599"/>
    <tableColumn id="15619" xr3:uid="{F4DB00BE-0ADF-944E-831F-E9AB50CC9019}" name="Column15600"/>
    <tableColumn id="15620" xr3:uid="{7EE57B87-7854-0346-8AEF-7C71A6015402}" name="Column15601"/>
    <tableColumn id="15621" xr3:uid="{D74D0B9C-76E1-534C-939B-E03FC9593015}" name="Column15602"/>
    <tableColumn id="15622" xr3:uid="{34D7D6D3-D7AF-5640-8261-B7A61F400EFD}" name="Column15603"/>
    <tableColumn id="15623" xr3:uid="{7B9C3676-8804-CE45-96DF-DAC31BCC86EE}" name="Column15604"/>
    <tableColumn id="15624" xr3:uid="{B013FE65-91ED-EC49-9E75-DF2BB553FF6B}" name="Column15605"/>
    <tableColumn id="15625" xr3:uid="{3850B444-81CD-A846-88DB-B1E7DECFB263}" name="Column15606"/>
    <tableColumn id="15626" xr3:uid="{F9CEBEB9-ED27-784A-AF07-8218791EEF79}" name="Column15607"/>
    <tableColumn id="15627" xr3:uid="{891F1A2E-8D85-F545-B998-B2D016B07869}" name="Column15608"/>
    <tableColumn id="15628" xr3:uid="{645EAA27-3F6E-AF4F-9E4D-E21AF4680EBF}" name="Column15609"/>
    <tableColumn id="15629" xr3:uid="{3B2C6D58-6B8D-734B-974E-EB0C4E16FEDB}" name="Column15610"/>
    <tableColumn id="15630" xr3:uid="{C8FD4FE6-DC6F-274F-B31A-74928B7A82B0}" name="Column15611"/>
    <tableColumn id="15631" xr3:uid="{69C69021-E4CD-8A44-89F0-BBFAB7CE0954}" name="Column15612"/>
    <tableColumn id="15632" xr3:uid="{7C707CC7-206B-8344-B3AB-B7E0D611A1C8}" name="Column15613"/>
    <tableColumn id="15633" xr3:uid="{B0C8B678-7A39-BB4C-8D9E-30706C54B332}" name="Column15614"/>
    <tableColumn id="15634" xr3:uid="{EAF1F2C7-8770-324E-9294-3F5A6F821342}" name="Column15615"/>
    <tableColumn id="15635" xr3:uid="{DBE31A4A-EF2D-B047-8C04-063EBD0D6BB9}" name="Column15616"/>
    <tableColumn id="15636" xr3:uid="{654CE6BC-8A49-3244-A959-1E7CCDDEF85E}" name="Column15617"/>
    <tableColumn id="15637" xr3:uid="{30EAE432-B194-B64C-8493-18D7D68AA20D}" name="Column15618"/>
    <tableColumn id="15638" xr3:uid="{0F1A6478-521F-C041-B9F5-9263E4BD539C}" name="Column15619"/>
    <tableColumn id="15639" xr3:uid="{5BC04CD4-0836-A848-B17A-A08733010F34}" name="Column15620"/>
    <tableColumn id="15640" xr3:uid="{CCD9A401-B24B-D246-94FD-CB8AAC7969F5}" name="Column15621"/>
    <tableColumn id="15641" xr3:uid="{B075B07B-0435-5845-8F6A-83334A58DC37}" name="Column15622"/>
    <tableColumn id="15642" xr3:uid="{D423EBCD-611A-B94E-B990-9FDF4A6345C2}" name="Column15623"/>
    <tableColumn id="15643" xr3:uid="{4FA33A64-1AB9-9D4D-A994-2AECC10CEF40}" name="Column15624"/>
    <tableColumn id="15644" xr3:uid="{348A50EB-6E6B-374C-A4CB-9A9121968B9D}" name="Column15625"/>
    <tableColumn id="15645" xr3:uid="{1BEA84DE-5413-7B4C-AB6B-240890C752E8}" name="Column15626"/>
    <tableColumn id="15646" xr3:uid="{19E932AE-ADE1-9C47-B309-EE1D89EFCB20}" name="Column15627"/>
    <tableColumn id="15647" xr3:uid="{619F5642-1A57-4646-A855-072B8F77A3EB}" name="Column15628"/>
    <tableColumn id="15648" xr3:uid="{1C3ED675-2951-664C-9B08-00AE13F8A9EE}" name="Column15629"/>
    <tableColumn id="15649" xr3:uid="{1E8DD07C-0655-B24B-B68C-23706BD0652B}" name="Column15630"/>
    <tableColumn id="15650" xr3:uid="{6B3AEE62-3501-8A49-AC8A-9759F9306526}" name="Column15631"/>
    <tableColumn id="15651" xr3:uid="{54C3353D-AE6D-0641-AA93-3B4EE707A952}" name="Column15632"/>
    <tableColumn id="15652" xr3:uid="{D45A5B16-F93B-794B-8844-D8296AA3F62D}" name="Column15633"/>
    <tableColumn id="15653" xr3:uid="{16324900-C354-7840-B29E-FE84ACE5667F}" name="Column15634"/>
    <tableColumn id="15654" xr3:uid="{34696DC8-3E21-9E4E-A4D2-D989E0BE9EF7}" name="Column15635"/>
    <tableColumn id="15655" xr3:uid="{8B294021-E105-6746-8F0C-7FE19E3E8792}" name="Column15636"/>
    <tableColumn id="15656" xr3:uid="{0606835E-F8DE-F547-A744-63EA0420B733}" name="Column15637"/>
    <tableColumn id="15657" xr3:uid="{D02F0DC2-0F31-9D40-AF3C-7FE6AC1F17EB}" name="Column15638"/>
    <tableColumn id="15658" xr3:uid="{95B5315D-FB97-E84C-B670-10EA702E2970}" name="Column15639"/>
    <tableColumn id="15659" xr3:uid="{B37968D3-87C3-854C-9633-9F0BA0626CDC}" name="Column15640"/>
    <tableColumn id="15660" xr3:uid="{D9768D2C-9823-F940-9E72-D027D21E1EF1}" name="Column15641"/>
    <tableColumn id="15661" xr3:uid="{6502EA7E-BD6C-3D46-9E55-EC76E30A41CE}" name="Column15642"/>
    <tableColumn id="15662" xr3:uid="{2D42E5C1-0F8E-DB44-9871-43290C243215}" name="Column15643"/>
    <tableColumn id="15663" xr3:uid="{5BC9EC3D-9FBD-F643-B31C-5568DE6BB75F}" name="Column15644"/>
    <tableColumn id="15664" xr3:uid="{084DFEC4-BDEE-B541-AFDB-A5643E550E2D}" name="Column15645"/>
    <tableColumn id="15665" xr3:uid="{1F27D375-DB53-114D-8A48-1FF838404AE3}" name="Column15646"/>
    <tableColumn id="15666" xr3:uid="{55FA8C01-1549-D948-A0A5-AFACD898C5AC}" name="Column15647"/>
    <tableColumn id="15667" xr3:uid="{80B66AD0-CF64-A74E-8B4E-DA1A499D5D6E}" name="Column15648"/>
    <tableColumn id="15668" xr3:uid="{E064F190-429D-A843-8F27-645340FACEFD}" name="Column15649"/>
    <tableColumn id="15669" xr3:uid="{4B1D6438-3FE1-FB42-A9F4-6C08A428947F}" name="Column15650"/>
    <tableColumn id="15670" xr3:uid="{42B9DABE-D59E-AF4D-A1CD-6C9C5870D2B5}" name="Column15651"/>
    <tableColumn id="15671" xr3:uid="{FEB2B343-E596-5245-A7F5-85920DFDEA51}" name="Column15652"/>
    <tableColumn id="15672" xr3:uid="{A532202B-F006-0E48-95C4-3DCC943F494C}" name="Column15653"/>
    <tableColumn id="15673" xr3:uid="{E57A933A-327C-C54A-8E66-B309F5DA3008}" name="Column15654"/>
    <tableColumn id="15674" xr3:uid="{C62F25D7-4DA3-FA43-9A6B-D0EB575BDEBD}" name="Column15655"/>
    <tableColumn id="15675" xr3:uid="{85382E6C-5FFA-BA46-BED5-E9CF22A9502D}" name="Column15656"/>
    <tableColumn id="15676" xr3:uid="{230539B8-87AB-5945-BFAA-F02F03BDA2B4}" name="Column15657"/>
    <tableColumn id="15677" xr3:uid="{F97B0AAF-B602-264A-914E-F155A8A72278}" name="Column15658"/>
    <tableColumn id="15678" xr3:uid="{0F115B1B-C497-FF4E-B88C-D591A2D5AA46}" name="Column15659"/>
    <tableColumn id="15679" xr3:uid="{55015D53-2EE7-A042-AD69-BC8E1730E1EE}" name="Column15660"/>
    <tableColumn id="15680" xr3:uid="{50C92648-44D4-9D45-8394-765BC480A643}" name="Column15661"/>
    <tableColumn id="15681" xr3:uid="{3E4353CF-636D-EA4B-AEFB-341B38EF9824}" name="Column15662"/>
    <tableColumn id="15682" xr3:uid="{4BAC43C0-1A20-B04A-BF73-808180D33897}" name="Column15663"/>
    <tableColumn id="15683" xr3:uid="{8680FFE4-5546-544C-8215-9DB3EEE14712}" name="Column15664"/>
    <tableColumn id="15684" xr3:uid="{50FE4169-1D8D-6341-98DE-23CA3DCABF4B}" name="Column15665"/>
    <tableColumn id="15685" xr3:uid="{459509B6-143C-9249-B9C7-A3690B701E7A}" name="Column15666"/>
    <tableColumn id="15686" xr3:uid="{3A8FD512-F50B-7048-9DA1-42A5CCBB5D90}" name="Column15667"/>
    <tableColumn id="15687" xr3:uid="{95E78920-2E14-044B-BDEE-063C536B1118}" name="Column15668"/>
    <tableColumn id="15688" xr3:uid="{D6EC668F-9357-5549-8D70-4EB824B053A9}" name="Column15669"/>
    <tableColumn id="15689" xr3:uid="{5034A19F-74DC-C248-A977-0CAEF5E30A28}" name="Column15670"/>
    <tableColumn id="15690" xr3:uid="{1BA772BA-D40B-DE48-AA41-055FCE55ADED}" name="Column15671"/>
    <tableColumn id="15691" xr3:uid="{028AF8DA-609D-2740-AE3E-1C5413B0CFFF}" name="Column15672"/>
    <tableColumn id="15692" xr3:uid="{B3E6AE2C-99C4-CB49-B78C-1037BA03EBF2}" name="Column15673"/>
    <tableColumn id="15693" xr3:uid="{B2AFDC66-C722-C641-9BCD-5EE5CCFE7490}" name="Column15674"/>
    <tableColumn id="15694" xr3:uid="{327C58A3-2A4D-8B43-8ED6-86D51CAFC98E}" name="Column15675"/>
    <tableColumn id="15695" xr3:uid="{B472DC0D-BAC5-5B4E-9F34-DEA1824441E3}" name="Column15676"/>
    <tableColumn id="15696" xr3:uid="{45093A58-11E6-1745-B067-1C6564E12D8B}" name="Column15677"/>
    <tableColumn id="15697" xr3:uid="{B999CF0F-95C0-C446-BB8E-9293756FF6DA}" name="Column15678"/>
    <tableColumn id="15698" xr3:uid="{F6B7B055-B08E-DE40-A5D4-80DA3A3EF812}" name="Column15679"/>
    <tableColumn id="15699" xr3:uid="{8A0DF540-A6C8-B045-A28B-8AAC6D91A962}" name="Column15680"/>
    <tableColumn id="15700" xr3:uid="{48C411E5-3A51-5144-B000-8697BB935947}" name="Column15681"/>
    <tableColumn id="15701" xr3:uid="{C19C7B17-413D-DC42-93EA-697919E04F1D}" name="Column15682"/>
    <tableColumn id="15702" xr3:uid="{95C22AA5-8BCF-A54C-9226-2365E6B0BEE4}" name="Column15683"/>
    <tableColumn id="15703" xr3:uid="{F7D810DB-880B-214B-B149-E8E309E5EE02}" name="Column15684"/>
    <tableColumn id="15704" xr3:uid="{27C3117A-7669-BF48-B6B0-6DAF7CCBBCBB}" name="Column15685"/>
    <tableColumn id="15705" xr3:uid="{6E3A3378-A3B9-DF43-92B8-B13BEBD071DE}" name="Column15686"/>
    <tableColumn id="15706" xr3:uid="{90D99505-760E-544C-8DFA-40A3B2AB09E3}" name="Column15687"/>
    <tableColumn id="15707" xr3:uid="{A36F2F69-4DE2-BA48-9CA2-452C75024499}" name="Column15688"/>
    <tableColumn id="15708" xr3:uid="{3665981E-2CEF-054F-A287-06B4F6B574EC}" name="Column15689"/>
    <tableColumn id="15709" xr3:uid="{86BF445C-1EAB-B142-9A74-7B8B1C8B55CC}" name="Column15690"/>
    <tableColumn id="15710" xr3:uid="{246C3E6B-EC7B-8949-A899-110ACEC99BA4}" name="Column15691"/>
    <tableColumn id="15711" xr3:uid="{CD709489-BED8-084B-9420-230184D76E8E}" name="Column15692"/>
    <tableColumn id="15712" xr3:uid="{B71EBCC7-EA48-054E-B2C4-5F2B764414A7}" name="Column15693"/>
    <tableColumn id="15713" xr3:uid="{24F7A4DB-93FB-9046-8840-B530BFBEF33D}" name="Column15694"/>
    <tableColumn id="15714" xr3:uid="{31D595BC-3C45-B942-9198-0D6CCA77F315}" name="Column15695"/>
    <tableColumn id="15715" xr3:uid="{E7D026D5-FB57-594D-AB89-6C2CE423453E}" name="Column15696"/>
    <tableColumn id="15716" xr3:uid="{71FE1C4F-B0D2-E34B-BBC4-65FB6AA89FF3}" name="Column15697"/>
    <tableColumn id="15717" xr3:uid="{42D99564-F208-2F40-824D-9F860C8FCF9F}" name="Column15698"/>
    <tableColumn id="15718" xr3:uid="{F4E9E9E2-F660-9941-9E64-DC7D7B799865}" name="Column15699"/>
    <tableColumn id="15719" xr3:uid="{C9391E4B-6751-7B40-9C03-5762B300FF08}" name="Column15700"/>
    <tableColumn id="15720" xr3:uid="{A836DE51-90E2-5F42-9416-6AC0CCE2770C}" name="Column15701"/>
    <tableColumn id="15721" xr3:uid="{8FD57FDB-E448-7146-9B1E-67AC148C7B85}" name="Column15702"/>
    <tableColumn id="15722" xr3:uid="{8DD1B003-2658-1348-9197-214163C18890}" name="Column15703"/>
    <tableColumn id="15723" xr3:uid="{8D453FB5-1B95-FA46-BFC3-13AEC4E7EA7E}" name="Column15704"/>
    <tableColumn id="15724" xr3:uid="{07C2963B-79F8-5847-89AD-D553F7A24F64}" name="Column15705"/>
    <tableColumn id="15725" xr3:uid="{74B00AB1-18B1-3548-979F-1A3316D4BB94}" name="Column15706"/>
    <tableColumn id="15726" xr3:uid="{496DBB14-B951-354B-B83C-939B36C9E185}" name="Column15707"/>
    <tableColumn id="15727" xr3:uid="{C4044CE8-4A08-1247-869B-E50A6092475B}" name="Column15708"/>
    <tableColumn id="15728" xr3:uid="{B276223E-CEDD-A443-84DA-8AD955C5E5EC}" name="Column15709"/>
    <tableColumn id="15729" xr3:uid="{A5A76A4A-4A2F-4D44-92C6-302D29F0B212}" name="Column15710"/>
    <tableColumn id="15730" xr3:uid="{4C1F4510-6C25-8642-B98D-9E5612EB58BC}" name="Column15711"/>
    <tableColumn id="15731" xr3:uid="{FC8C2D9F-5016-6F43-A20B-E1FB7AF43682}" name="Column15712"/>
    <tableColumn id="15732" xr3:uid="{912F8E93-EC4B-B246-868D-E3B5B20BBAC3}" name="Column15713"/>
    <tableColumn id="15733" xr3:uid="{5A84DD3A-45F1-BC41-9097-ECA8202C1B2D}" name="Column15714"/>
    <tableColumn id="15734" xr3:uid="{04DEAD05-4B14-9648-9D9F-BA29D4CFAF60}" name="Column15715"/>
    <tableColumn id="15735" xr3:uid="{BB9B0497-E1B0-6C43-B93F-A49A8ED779FD}" name="Column15716"/>
    <tableColumn id="15736" xr3:uid="{BB0CAB4E-8961-3640-A3A7-040243E809B0}" name="Column15717"/>
    <tableColumn id="15737" xr3:uid="{2BFC39D5-61E3-F442-B878-7AA6D47257B8}" name="Column15718"/>
    <tableColumn id="15738" xr3:uid="{F7A99404-8007-0844-AE14-DCB5FCFA5654}" name="Column15719"/>
    <tableColumn id="15739" xr3:uid="{72E3C6B5-D1ED-9A43-BC1A-69D081563D64}" name="Column15720"/>
    <tableColumn id="15740" xr3:uid="{DC0FD922-29B8-D744-8795-9A40DFDFA529}" name="Column15721"/>
    <tableColumn id="15741" xr3:uid="{1FFC9211-D58A-2649-B3DF-F404000A60F2}" name="Column15722"/>
    <tableColumn id="15742" xr3:uid="{A05D51D0-9B9C-E148-886B-F74B1B3A2899}" name="Column15723"/>
    <tableColumn id="15743" xr3:uid="{5CFC36E9-7E14-3440-99EB-174832D125A4}" name="Column15724"/>
    <tableColumn id="15744" xr3:uid="{CFA78365-537F-B640-87D9-DC9EFF2DEE23}" name="Column15725"/>
    <tableColumn id="15745" xr3:uid="{60F8DDB4-00DF-4747-B609-B553130431B5}" name="Column15726"/>
    <tableColumn id="15746" xr3:uid="{E0B69D78-C97E-AD43-A0E3-8790D5F343B9}" name="Column15727"/>
    <tableColumn id="15747" xr3:uid="{594713B3-78EA-DD42-A1F9-B66F7C2BCF1E}" name="Column15728"/>
    <tableColumn id="15748" xr3:uid="{B523FF18-28D9-B04C-8CF8-DD80D2D9365C}" name="Column15729"/>
    <tableColumn id="15749" xr3:uid="{654DC3ED-CA57-AE4F-9EEE-BC3BED1A2418}" name="Column15730"/>
    <tableColumn id="15750" xr3:uid="{147DF3AC-5005-7E4C-B945-CBCDA526E107}" name="Column15731"/>
    <tableColumn id="15751" xr3:uid="{CC2A8384-8F1C-0740-8110-253CD44B7B81}" name="Column15732"/>
    <tableColumn id="15752" xr3:uid="{4AB64F0B-F022-1042-B842-F08521EA7785}" name="Column15733"/>
    <tableColumn id="15753" xr3:uid="{32241DE6-9361-144C-8608-D7D2CE20FB26}" name="Column15734"/>
    <tableColumn id="15754" xr3:uid="{347399CD-8DD9-6041-AA4C-B6FEDFB1A075}" name="Column15735"/>
    <tableColumn id="15755" xr3:uid="{951B726F-7798-864B-AC1F-57EFC50E138B}" name="Column15736"/>
    <tableColumn id="15756" xr3:uid="{5D05EBC2-9AEB-214B-9B54-1B8E3B878B3F}" name="Column15737"/>
    <tableColumn id="15757" xr3:uid="{420B8EFA-5C2B-CE4A-9B29-74631264691C}" name="Column15738"/>
    <tableColumn id="15758" xr3:uid="{5A5802C9-5566-6447-AD8C-BE5AF18B5E48}" name="Column15739"/>
    <tableColumn id="15759" xr3:uid="{9179A051-7450-8F4B-B64B-C3BCB1257100}" name="Column15740"/>
    <tableColumn id="15760" xr3:uid="{2D72A315-2F56-3743-98B8-0591BB72BC9C}" name="Column15741"/>
    <tableColumn id="15761" xr3:uid="{2067F2E7-6DB4-C248-B2FE-54E67E5B4DC8}" name="Column15742"/>
    <tableColumn id="15762" xr3:uid="{3CDF94ED-66BF-0741-87FA-77D10CEE8F14}" name="Column15743"/>
    <tableColumn id="15763" xr3:uid="{47F633AC-B45B-9E4A-8680-C328B0511261}" name="Column15744"/>
    <tableColumn id="15764" xr3:uid="{3697B1C9-02FE-474D-9965-F89F59A61C45}" name="Column15745"/>
    <tableColumn id="15765" xr3:uid="{1144FE14-7D1A-9F4F-96A1-944E423B2679}" name="Column15746"/>
    <tableColumn id="15766" xr3:uid="{6827D662-2ACA-C44B-87D6-EC294450364D}" name="Column15747"/>
    <tableColumn id="15767" xr3:uid="{E8CB8E40-DB02-BC44-A823-70301F59944A}" name="Column15748"/>
    <tableColumn id="15768" xr3:uid="{9B8361F2-7AC7-B44E-9976-D2C940C7E8D4}" name="Column15749"/>
    <tableColumn id="15769" xr3:uid="{90B8F580-428B-DD40-ABBE-1528223D8E35}" name="Column15750"/>
    <tableColumn id="15770" xr3:uid="{3B51B3C3-9CF2-D340-BC78-FFD052602A8A}" name="Column15751"/>
    <tableColumn id="15771" xr3:uid="{314507B0-CE18-394C-B3ED-591653CF10CC}" name="Column15752"/>
    <tableColumn id="15772" xr3:uid="{A5E9D22D-471F-0445-9389-75F18F565F2A}" name="Column15753"/>
    <tableColumn id="15773" xr3:uid="{CD6D4F40-229B-3A40-B33E-BACF79B70E3A}" name="Column15754"/>
    <tableColumn id="15774" xr3:uid="{B7AE083F-A00A-E342-85BF-A41FA64843AA}" name="Column15755"/>
    <tableColumn id="15775" xr3:uid="{13626130-0A9D-D849-9529-30825EEA690E}" name="Column15756"/>
    <tableColumn id="15776" xr3:uid="{D410CE1F-45D4-C147-8A9B-14E1316B064A}" name="Column15757"/>
    <tableColumn id="15777" xr3:uid="{8C35B53B-A5BF-2246-8528-C310030F8702}" name="Column15758"/>
    <tableColumn id="15778" xr3:uid="{4DE4B7F7-6DE4-784F-8C9B-51F51EE37E07}" name="Column15759"/>
    <tableColumn id="15779" xr3:uid="{5425333C-3307-5A4A-B4B3-7A9F99323012}" name="Column15760"/>
    <tableColumn id="15780" xr3:uid="{CEE78538-EE66-7E48-A1D5-05CD1A9ADCAF}" name="Column15761"/>
    <tableColumn id="15781" xr3:uid="{2DD09722-E45F-A34B-88F1-0FC377DE848F}" name="Column15762"/>
    <tableColumn id="15782" xr3:uid="{FB1E75D8-163B-4044-BD5D-DFA5DA00E92E}" name="Column15763"/>
    <tableColumn id="15783" xr3:uid="{1916455B-6482-A443-8ADE-0BCAEC92275F}" name="Column15764"/>
    <tableColumn id="15784" xr3:uid="{409D3315-C129-764F-B9B8-61AB6E39E71B}" name="Column15765"/>
    <tableColumn id="15785" xr3:uid="{3B03ED6B-D918-C845-9E56-BCC767F63699}" name="Column15766"/>
    <tableColumn id="15786" xr3:uid="{3E5784DF-5291-DC49-8440-8F748B0E6F5A}" name="Column15767"/>
    <tableColumn id="15787" xr3:uid="{898B77E7-A611-BA4B-9D30-565702B4E2BC}" name="Column15768"/>
    <tableColumn id="15788" xr3:uid="{1793B418-8636-214B-9F59-95C012FC03F8}" name="Column15769"/>
    <tableColumn id="15789" xr3:uid="{6A787FD8-DD04-4A4E-862D-568AEFD4387D}" name="Column15770"/>
    <tableColumn id="15790" xr3:uid="{98326C8B-35A6-5F4A-AB47-5A8E2AB73E81}" name="Column15771"/>
    <tableColumn id="15791" xr3:uid="{A5090047-28B1-1142-9DFE-2F513E8CD939}" name="Column15772"/>
    <tableColumn id="15792" xr3:uid="{C6931CCD-EF4E-1E4A-BF64-D58611950B27}" name="Column15773"/>
    <tableColumn id="15793" xr3:uid="{BE6B7FCE-CBF9-F64D-A49A-01356CF02155}" name="Column15774"/>
    <tableColumn id="15794" xr3:uid="{5B436B6E-4762-2E48-94C2-36F6E91E262D}" name="Column15775"/>
    <tableColumn id="15795" xr3:uid="{AD84DFF9-E734-7B4F-B4B8-E401D88653F8}" name="Column15776"/>
    <tableColumn id="15796" xr3:uid="{5F922818-0F3C-0747-A4DC-9E40B0B23D1D}" name="Column15777"/>
    <tableColumn id="15797" xr3:uid="{D93DCED6-6867-E647-823D-255426ED3B82}" name="Column15778"/>
    <tableColumn id="15798" xr3:uid="{83258DCC-F732-C541-86DD-AD31ADECB641}" name="Column15779"/>
    <tableColumn id="15799" xr3:uid="{FE713820-0500-2344-BAFE-36A8E9AE7A21}" name="Column15780"/>
    <tableColumn id="15800" xr3:uid="{28F88353-7CA3-6440-8CE9-4AB4891FDB39}" name="Column15781"/>
    <tableColumn id="15801" xr3:uid="{C1CA63E8-42B9-D042-A5EC-5F01F5D03AEF}" name="Column15782"/>
    <tableColumn id="15802" xr3:uid="{6C31DF38-52B9-8740-80E5-86CC42179CDE}" name="Column15783"/>
    <tableColumn id="15803" xr3:uid="{995F1C65-26F4-DE4A-8E9B-B760251ED5D2}" name="Column15784"/>
    <tableColumn id="15804" xr3:uid="{331E8E31-4EF4-7A4A-914B-D3331D15C152}" name="Column15785"/>
    <tableColumn id="15805" xr3:uid="{9115CB56-56B7-674B-B5C6-3FE55CA17D8A}" name="Column15786"/>
    <tableColumn id="15806" xr3:uid="{4168FCB3-5818-1340-ACE1-3FD1E89B0191}" name="Column15787"/>
    <tableColumn id="15807" xr3:uid="{B470F5E4-DA86-B346-8351-2911E85B1046}" name="Column15788"/>
    <tableColumn id="15808" xr3:uid="{57D84391-1009-F042-B70C-A54B2827F933}" name="Column15789"/>
    <tableColumn id="15809" xr3:uid="{BD3A98F5-51F5-9748-A40B-560FA722BA6D}" name="Column15790"/>
    <tableColumn id="15810" xr3:uid="{06E1D57C-E5F9-9140-AF24-435D76006FB2}" name="Column15791"/>
    <tableColumn id="15811" xr3:uid="{8DEE4F25-3303-374C-AB1F-49A720B1C34F}" name="Column15792"/>
    <tableColumn id="15812" xr3:uid="{51898B28-B823-B74B-8F66-2B7ACC2BC9BD}" name="Column15793"/>
    <tableColumn id="15813" xr3:uid="{0AA5E01A-F31D-6F4E-8837-960054F6B0DD}" name="Column15794"/>
    <tableColumn id="15814" xr3:uid="{BAC39E02-BE8B-F043-A91F-2CA3CD963478}" name="Column15795"/>
    <tableColumn id="15815" xr3:uid="{05686421-7F05-8D49-BB24-FD4C735E6B6D}" name="Column15796"/>
    <tableColumn id="15816" xr3:uid="{28A8712B-28BC-C34B-98BF-6CB80FC394EE}" name="Column15797"/>
    <tableColumn id="15817" xr3:uid="{03ACE8C1-24EC-794D-979E-B421AD513C0A}" name="Column15798"/>
    <tableColumn id="15818" xr3:uid="{CC84D542-A7F0-504B-A3CB-B701DE2DF556}" name="Column15799"/>
    <tableColumn id="15819" xr3:uid="{EF2DDCF0-28AB-3747-AFD3-B5E0212C77F6}" name="Column15800"/>
    <tableColumn id="15820" xr3:uid="{69DFBD2F-A9CC-7541-9FC0-7277CD7CE799}" name="Column15801"/>
    <tableColumn id="15821" xr3:uid="{85F2F4D5-0865-A345-9785-3DBA532389A9}" name="Column15802"/>
    <tableColumn id="15822" xr3:uid="{2A1AFC94-472F-B74F-813C-3D428DD0BE12}" name="Column15803"/>
    <tableColumn id="15823" xr3:uid="{4B44E1F8-2058-A244-AA48-75A0CF85C1F7}" name="Column15804"/>
    <tableColumn id="15824" xr3:uid="{2ED7F1CF-A340-CF45-958D-23242E596246}" name="Column15805"/>
    <tableColumn id="15825" xr3:uid="{A1B4D243-7260-0240-9E07-5E55CC18A4FC}" name="Column15806"/>
    <tableColumn id="15826" xr3:uid="{D4D71D1B-50BB-3A45-A386-70AFE006F6CF}" name="Column15807"/>
    <tableColumn id="15827" xr3:uid="{FA101D20-48BA-A444-B04D-5D6C4C40BF55}" name="Column15808"/>
    <tableColumn id="15828" xr3:uid="{F37A4E98-7385-6D40-84B7-786CC72DB73B}" name="Column15809"/>
    <tableColumn id="15829" xr3:uid="{2FD653D6-8242-084C-A6F0-3BCE9E27E467}" name="Column15810"/>
    <tableColumn id="15830" xr3:uid="{46E85EB3-864F-754D-827B-D52440C17736}" name="Column15811"/>
    <tableColumn id="15831" xr3:uid="{DD71EE42-FB0A-644B-B09C-2514841C33B0}" name="Column15812"/>
    <tableColumn id="15832" xr3:uid="{7547B3B7-3BD3-074C-9C67-06DA21CAA82A}" name="Column15813"/>
    <tableColumn id="15833" xr3:uid="{B036962D-EFB6-114B-9261-8A4D0F084242}" name="Column15814"/>
    <tableColumn id="15834" xr3:uid="{B14A557F-D94E-284F-A8DD-EDAA7905AE09}" name="Column15815"/>
    <tableColumn id="15835" xr3:uid="{2A939793-AA77-0545-8FFE-031D8D9CB383}" name="Column15816"/>
    <tableColumn id="15836" xr3:uid="{FE483AD0-2C39-4B4C-9CDF-98C973AA9660}" name="Column15817"/>
    <tableColumn id="15837" xr3:uid="{3DFAF891-CFB9-A94F-98D5-36FA9BD93CA5}" name="Column15818"/>
    <tableColumn id="15838" xr3:uid="{04AECA48-181F-C247-BDBD-883E05973F68}" name="Column15819"/>
    <tableColumn id="15839" xr3:uid="{E90DE966-B210-9145-A0AE-C2F561EB1C46}" name="Column15820"/>
    <tableColumn id="15840" xr3:uid="{E8363997-57D1-A547-8951-D9D4202099DB}" name="Column15821"/>
    <tableColumn id="15841" xr3:uid="{2C285752-319E-4343-BDDB-17FF3C51BE53}" name="Column15822"/>
    <tableColumn id="15842" xr3:uid="{7DA08C84-799E-394B-A531-24B355AE1066}" name="Column15823"/>
    <tableColumn id="15843" xr3:uid="{E9E55382-B70B-4A40-86A1-DDF0E21E58BB}" name="Column15824"/>
    <tableColumn id="15844" xr3:uid="{4B5BE75A-D9D8-8F4A-A4D1-E3999FBA89E3}" name="Column15825"/>
    <tableColumn id="15845" xr3:uid="{10D9F398-7315-2444-94BF-AF265C21DCD8}" name="Column15826"/>
    <tableColumn id="15846" xr3:uid="{8315B9CE-4BC1-8C40-9F4C-A04199E558FD}" name="Column15827"/>
    <tableColumn id="15847" xr3:uid="{833172C3-8CF4-D646-9CE8-D7BC12E16F19}" name="Column15828"/>
    <tableColumn id="15848" xr3:uid="{E3DDCA53-B9D0-6F40-9A39-834724BF3DC3}" name="Column15829"/>
    <tableColumn id="15849" xr3:uid="{324D3450-2B33-BE4C-A096-628C79149D69}" name="Column15830"/>
    <tableColumn id="15850" xr3:uid="{064650DE-5E3D-7C44-8E0A-2532F7CB5739}" name="Column15831"/>
    <tableColumn id="15851" xr3:uid="{217BEFFF-7494-C147-B2C9-F4F3E2394832}" name="Column15832"/>
    <tableColumn id="15852" xr3:uid="{2A6E3B68-B4CE-E54F-8042-FE2BB0FE9B47}" name="Column15833"/>
    <tableColumn id="15853" xr3:uid="{87F02DB3-EBCA-D64D-9374-F80C8E91215B}" name="Column15834"/>
    <tableColumn id="15854" xr3:uid="{558D4FC1-2DAB-5A4B-BBD6-9CFB765C5F98}" name="Column15835"/>
    <tableColumn id="15855" xr3:uid="{CE07707A-1328-154A-A01F-6D77D32E6EA6}" name="Column15836"/>
    <tableColumn id="15856" xr3:uid="{4FD1248E-18C1-A14C-AFAF-294D618C3EBE}" name="Column15837"/>
    <tableColumn id="15857" xr3:uid="{0EBA815B-E498-7344-9F2F-241A2B76D7A4}" name="Column15838"/>
    <tableColumn id="15858" xr3:uid="{84AEBF6F-D8EA-FE4F-A846-1ED9E74F15CE}" name="Column15839"/>
    <tableColumn id="15859" xr3:uid="{195F83E7-65B5-1F4F-A86D-722DA4F5F707}" name="Column15840"/>
    <tableColumn id="15860" xr3:uid="{464153BB-FA3B-7344-A727-22E4CEDABE9C}" name="Column15841"/>
    <tableColumn id="15861" xr3:uid="{2766A8F7-9C4E-A241-8399-547D7FE34027}" name="Column15842"/>
    <tableColumn id="15862" xr3:uid="{28CCEF73-532B-AC4B-BAEF-E05EEAFD6D42}" name="Column15843"/>
    <tableColumn id="15863" xr3:uid="{8ACA0778-A0CF-A142-BE63-8BDB7752CD83}" name="Column15844"/>
    <tableColumn id="15864" xr3:uid="{80C02748-E499-AC47-A7B6-C1E976D60BEB}" name="Column15845"/>
    <tableColumn id="15865" xr3:uid="{F87C16DE-1CB8-FF48-9A00-0507DD5025BB}" name="Column15846"/>
    <tableColumn id="15866" xr3:uid="{43872389-C243-B54C-894E-438038F41A31}" name="Column15847"/>
    <tableColumn id="15867" xr3:uid="{B36E66F6-A71E-DA46-A164-63B29C13C3DD}" name="Column15848"/>
    <tableColumn id="15868" xr3:uid="{5816D3A8-06D4-C948-BE42-91DF8EF5300C}" name="Column15849"/>
    <tableColumn id="15869" xr3:uid="{A5CE72C2-F93D-E84E-B705-6577415E264A}" name="Column15850"/>
    <tableColumn id="15870" xr3:uid="{0D822279-25E5-AA47-A33D-80C5FAC22302}" name="Column15851"/>
    <tableColumn id="15871" xr3:uid="{B7A98090-8D2F-7F49-A411-EE5D38D8F2D4}" name="Column15852"/>
    <tableColumn id="15872" xr3:uid="{1968DBAA-4BAA-C84A-B63D-5E559DB8F2FB}" name="Column15853"/>
    <tableColumn id="15873" xr3:uid="{1B6201B0-58BE-1140-BC3B-30A6D143F86D}" name="Column15854"/>
    <tableColumn id="15874" xr3:uid="{D0ED289F-7E1D-1E44-BF62-086581EFC3F9}" name="Column15855"/>
    <tableColumn id="15875" xr3:uid="{FCA0D1FC-089D-E747-98E9-9685F2034C71}" name="Column15856"/>
    <tableColumn id="15876" xr3:uid="{06F72E0A-4E42-1847-9C88-8C2014D1F1C3}" name="Column15857"/>
    <tableColumn id="15877" xr3:uid="{EE1C6F15-4888-D440-994B-649E29209243}" name="Column15858"/>
    <tableColumn id="15878" xr3:uid="{C1811C78-3570-E24F-9538-6A209A545792}" name="Column15859"/>
    <tableColumn id="15879" xr3:uid="{40ABD18B-EEB3-6F46-9BA6-35B030D4337F}" name="Column15860"/>
    <tableColumn id="15880" xr3:uid="{98862AD5-2120-5A46-B127-10BB23B420E7}" name="Column15861"/>
    <tableColumn id="15881" xr3:uid="{1B94F7CD-4945-EB47-AD48-C767A1756854}" name="Column15862"/>
    <tableColumn id="15882" xr3:uid="{CAB1F2D9-53E1-DF49-B5CB-20773692615C}" name="Column15863"/>
    <tableColumn id="15883" xr3:uid="{71B40C14-F1A5-E144-9702-CC7DD1AF04ED}" name="Column15864"/>
    <tableColumn id="15884" xr3:uid="{53F266AD-5A14-D64C-AA5F-B29285505A21}" name="Column15865"/>
    <tableColumn id="15885" xr3:uid="{771849F3-C923-AD46-9F28-6C80512555F6}" name="Column15866"/>
    <tableColumn id="15886" xr3:uid="{59EA3670-B01B-C744-B410-25EC0857EA9E}" name="Column15867"/>
    <tableColumn id="15887" xr3:uid="{18277CBF-120D-A94B-A59B-7B2AB21DD63E}" name="Column15868"/>
    <tableColumn id="15888" xr3:uid="{F1E59861-2E34-124E-BFDE-647DB9EC6FFA}" name="Column15869"/>
    <tableColumn id="15889" xr3:uid="{9B381CC8-151F-E141-BD1C-831A35EAC32B}" name="Column15870"/>
    <tableColumn id="15890" xr3:uid="{20E0870D-07A1-6D46-83B9-202B175A1DFC}" name="Column15871"/>
    <tableColumn id="15891" xr3:uid="{56E5FF63-5FCE-6740-8C30-6F2B080A6ABB}" name="Column15872"/>
    <tableColumn id="15892" xr3:uid="{2B33D476-01A0-A843-97B5-6E2E07D3EA04}" name="Column15873"/>
    <tableColumn id="15893" xr3:uid="{571A661A-97F1-804E-A2AD-5350094969E1}" name="Column15874"/>
    <tableColumn id="15894" xr3:uid="{25B0B697-7A4F-6C45-8F1B-914C8E3FC7DA}" name="Column15875"/>
    <tableColumn id="15895" xr3:uid="{C40029E4-C50C-A94C-A815-A23D78CA1C9A}" name="Column15876"/>
    <tableColumn id="15896" xr3:uid="{F933A669-5C83-254C-B71A-E42689901089}" name="Column15877"/>
    <tableColumn id="15897" xr3:uid="{D2919E22-8F4B-9446-AECD-ED8B392B2FA8}" name="Column15878"/>
    <tableColumn id="15898" xr3:uid="{266730AA-ABA9-6E48-A393-644400D87BA3}" name="Column15879"/>
    <tableColumn id="15899" xr3:uid="{96C0A474-DE5B-7E48-95CC-166B4DD6BF60}" name="Column15880"/>
    <tableColumn id="15900" xr3:uid="{B6940757-19CD-364B-A928-5C80B67C0166}" name="Column15881"/>
    <tableColumn id="15901" xr3:uid="{19E5083C-ABC8-5E43-9AF3-3A5F8248A949}" name="Column15882"/>
    <tableColumn id="15902" xr3:uid="{26422CA1-1713-BB4B-9E24-2357D3895F92}" name="Column15883"/>
    <tableColumn id="15903" xr3:uid="{F70C49F7-C3F3-4141-A63D-3306289EE307}" name="Column15884"/>
    <tableColumn id="15904" xr3:uid="{5CA95156-7B44-1843-8FCF-CA0A658B0AF9}" name="Column15885"/>
    <tableColumn id="15905" xr3:uid="{26F0D3F0-4BCC-0547-93D7-2F097D011378}" name="Column15886"/>
    <tableColumn id="15906" xr3:uid="{389EF933-0AAE-3247-B176-E31731072F4F}" name="Column15887"/>
    <tableColumn id="15907" xr3:uid="{8CADF271-CF6D-564A-80B4-9ADF31B97289}" name="Column15888"/>
    <tableColumn id="15908" xr3:uid="{92455D5C-1EA2-F645-9100-9CCE16774A95}" name="Column15889"/>
    <tableColumn id="15909" xr3:uid="{5F8012DC-0373-8C49-9BE7-D68E3561B944}" name="Column15890"/>
    <tableColumn id="15910" xr3:uid="{E8ECDC5B-5AC9-7C46-A3B7-55342310ECDA}" name="Column15891"/>
    <tableColumn id="15911" xr3:uid="{CA0BF108-81D3-AC4E-95A2-4FFADD10DCCB}" name="Column15892"/>
    <tableColumn id="15912" xr3:uid="{4ACA3F6F-5D73-6145-84B6-871631142EF5}" name="Column15893"/>
    <tableColumn id="15913" xr3:uid="{B2C202C1-00A0-DC40-8E43-44B69E16EEEF}" name="Column15894"/>
    <tableColumn id="15914" xr3:uid="{A3CDD69B-8B53-6A4A-892D-65DF63C8E6BC}" name="Column15895"/>
    <tableColumn id="15915" xr3:uid="{4901232C-1A87-4746-A5AE-F79AA6802FF9}" name="Column15896"/>
    <tableColumn id="15916" xr3:uid="{53BD966C-4E35-0548-B61C-4F63481EC9EB}" name="Column15897"/>
    <tableColumn id="15917" xr3:uid="{5C6B7B61-79D8-784A-A00E-D1C2E4462BB6}" name="Column15898"/>
    <tableColumn id="15918" xr3:uid="{81BFFF17-A316-014B-9074-E510E299C240}" name="Column15899"/>
    <tableColumn id="15919" xr3:uid="{95927130-98D6-BC4A-9EA2-5FB7A6BFC563}" name="Column15900"/>
    <tableColumn id="15920" xr3:uid="{78D5B26E-B0DC-194B-A55E-B3637BFF439B}" name="Column15901"/>
    <tableColumn id="15921" xr3:uid="{9B2AD0AF-76A4-E442-B9B0-BC2DF61B4FC3}" name="Column15902"/>
    <tableColumn id="15922" xr3:uid="{B655A5FD-1845-C94F-AA41-365FDC68A44A}" name="Column15903"/>
    <tableColumn id="15923" xr3:uid="{84F7B8D5-68DE-5343-BD02-A7A8ADF0523C}" name="Column15904"/>
    <tableColumn id="15924" xr3:uid="{FAECF793-3A71-0142-B5B5-E595A1C00420}" name="Column15905"/>
    <tableColumn id="15925" xr3:uid="{51723A57-D3D1-5C4E-B20D-AC862758D175}" name="Column15906"/>
    <tableColumn id="15926" xr3:uid="{900C5E5A-3787-324F-BEC7-F3CEFB209B09}" name="Column15907"/>
    <tableColumn id="15927" xr3:uid="{7E13BC79-1F16-B84C-AED5-29460F64E03E}" name="Column15908"/>
    <tableColumn id="15928" xr3:uid="{98BFB872-07CB-FF48-B2DB-69EFB6063E03}" name="Column15909"/>
    <tableColumn id="15929" xr3:uid="{A7B925F1-D307-5241-966F-F4031EF82DD8}" name="Column15910"/>
    <tableColumn id="15930" xr3:uid="{9AA15B57-2205-054C-96C6-953D7CB96498}" name="Column15911"/>
    <tableColumn id="15931" xr3:uid="{FDB83139-84B6-A646-B274-192A666489BB}" name="Column15912"/>
    <tableColumn id="15932" xr3:uid="{6D51A7A7-7514-E143-9E01-FFD28A3623C6}" name="Column15913"/>
    <tableColumn id="15933" xr3:uid="{00BA3CA0-EF70-E64E-877B-9013681B6BE3}" name="Column15914"/>
    <tableColumn id="15934" xr3:uid="{42687318-099E-824C-ADDF-BA1A8C3488A6}" name="Column15915"/>
    <tableColumn id="15935" xr3:uid="{C6F8D940-1806-9743-8CD0-6BA5FABD0FB1}" name="Column15916"/>
    <tableColumn id="15936" xr3:uid="{AC6FC586-8A93-C746-BB7B-77D1C004C317}" name="Column15917"/>
    <tableColumn id="15937" xr3:uid="{FEA23763-4B0F-8747-8910-7A8CE6D562CF}" name="Column15918"/>
    <tableColumn id="15938" xr3:uid="{AFC896E8-87EA-1B44-9A9E-A9170276E061}" name="Column15919"/>
    <tableColumn id="15939" xr3:uid="{BF33493A-FCED-E74E-8EB7-D41256DB6EDD}" name="Column15920"/>
    <tableColumn id="15940" xr3:uid="{B7BB0E73-FD1F-AA44-A43B-2CC11CD9C46F}" name="Column15921"/>
    <tableColumn id="15941" xr3:uid="{8CCB8904-6D51-B742-90CD-2BEA2FB4DB4C}" name="Column15922"/>
    <tableColumn id="15942" xr3:uid="{82A6723A-60B4-464D-A833-C523EF81FAC8}" name="Column15923"/>
    <tableColumn id="15943" xr3:uid="{473A0735-0BE8-4045-AD80-8FB4DE3B675A}" name="Column15924"/>
    <tableColumn id="15944" xr3:uid="{79633477-B362-B642-9CAA-4ADBA4BBE655}" name="Column15925"/>
    <tableColumn id="15945" xr3:uid="{D39844CE-0B01-354D-AD9A-28B3FA57DCBF}" name="Column15926"/>
    <tableColumn id="15946" xr3:uid="{B7D38BF9-2A11-0440-ACB0-BAECB6B2499D}" name="Column15927"/>
    <tableColumn id="15947" xr3:uid="{45ECFDC3-B9FA-704C-8D7C-031F3091A8B0}" name="Column15928"/>
    <tableColumn id="15948" xr3:uid="{7B9B1C20-BF58-3B47-9CB8-6C943614AB1D}" name="Column15929"/>
    <tableColumn id="15949" xr3:uid="{177CD4E3-0A2C-DB40-B2AC-7876D4B7ECC7}" name="Column15930"/>
    <tableColumn id="15950" xr3:uid="{D3C6360D-53A6-B142-98CD-3B78BE251C9B}" name="Column15931"/>
    <tableColumn id="15951" xr3:uid="{2B28C5FF-9A24-104C-B0CF-920ED93D2933}" name="Column15932"/>
    <tableColumn id="15952" xr3:uid="{498AD678-A6DF-9149-99B8-2AC6FBBC828C}" name="Column15933"/>
    <tableColumn id="15953" xr3:uid="{3B677797-4A2F-3C48-BF27-8B43CA4D8946}" name="Column15934"/>
    <tableColumn id="15954" xr3:uid="{5BFDA2D8-5B04-4E40-9B01-2B9BAF22398C}" name="Column15935"/>
    <tableColumn id="15955" xr3:uid="{4D1E79B1-A8BC-F749-9F0B-157D793102B1}" name="Column15936"/>
    <tableColumn id="15956" xr3:uid="{2468F067-2C32-C949-A799-222FBF82F02D}" name="Column15937"/>
    <tableColumn id="15957" xr3:uid="{0FF0C42B-CF61-7D45-9953-FCC519501721}" name="Column15938"/>
    <tableColumn id="15958" xr3:uid="{4DBB5EB0-6FB1-5C4C-9AB7-2643CB2FD7DD}" name="Column15939"/>
    <tableColumn id="15959" xr3:uid="{EE1FC2DB-5D07-2C4C-B6E3-B348012A4054}" name="Column15940"/>
    <tableColumn id="15960" xr3:uid="{E577719C-58AD-7843-B1C8-91AA3A9D91D2}" name="Column15941"/>
    <tableColumn id="15961" xr3:uid="{AC06BFE6-1759-B043-BD7A-4F6282F337A0}" name="Column15942"/>
    <tableColumn id="15962" xr3:uid="{CA4FCE50-4E08-5D49-85B7-615A250BF162}" name="Column15943"/>
    <tableColumn id="15963" xr3:uid="{DBA41353-570F-A449-8298-75C52BDD8F89}" name="Column15944"/>
    <tableColumn id="15964" xr3:uid="{1C15D9B9-73EB-0D43-9280-81F829E4E0F7}" name="Column15945"/>
    <tableColumn id="15965" xr3:uid="{C89AB0FC-5D72-F046-8C79-F9F3E6A7D72E}" name="Column15946"/>
    <tableColumn id="15966" xr3:uid="{D870CCCB-FADF-C649-AEB4-0EAA7DCC22BE}" name="Column15947"/>
    <tableColumn id="15967" xr3:uid="{84AD66B1-315B-B34A-A073-CC9EF8774DBF}" name="Column15948"/>
    <tableColumn id="15968" xr3:uid="{228667AF-3017-A641-96EB-94B2A6DD3F71}" name="Column15949"/>
    <tableColumn id="15969" xr3:uid="{CC8BC9D6-AC52-D941-B31A-F746F92435D0}" name="Column15950"/>
    <tableColumn id="15970" xr3:uid="{DCD1C8F7-A8D0-3848-8C21-EB6D92663223}" name="Column15951"/>
    <tableColumn id="15971" xr3:uid="{CD5F9C45-2316-CB45-8CCD-177D5B7ABFA2}" name="Column15952"/>
    <tableColumn id="15972" xr3:uid="{53E37520-6529-7A4A-A9E2-CDBEFB4978AF}" name="Column15953"/>
    <tableColumn id="15973" xr3:uid="{BD5216C3-9241-7A49-83A8-64C8FB758453}" name="Column15954"/>
    <tableColumn id="15974" xr3:uid="{F753EB97-13B3-A347-A7E4-61C6DFDA20B0}" name="Column15955"/>
    <tableColumn id="15975" xr3:uid="{15725259-1561-1544-B8FC-A8B3C750E9EA}" name="Column15956"/>
    <tableColumn id="15976" xr3:uid="{29FD29B0-4451-E845-BA67-2374F9AF1AA3}" name="Column15957"/>
    <tableColumn id="15977" xr3:uid="{73F20A51-5215-224F-B6C4-CB2C37268AF2}" name="Column15958"/>
    <tableColumn id="15978" xr3:uid="{42394FEE-0DB2-C345-88AB-458CA3EB9FDD}" name="Column15959"/>
    <tableColumn id="15979" xr3:uid="{1B3D0CDA-9275-C94D-A721-583EABBEA079}" name="Column15960"/>
    <tableColumn id="15980" xr3:uid="{C533E92D-49B8-CE4E-B997-5D30B0DD68D8}" name="Column15961"/>
    <tableColumn id="15981" xr3:uid="{D8895A75-987D-D145-8756-A9A6E6D50D33}" name="Column15962"/>
    <tableColumn id="15982" xr3:uid="{DA33F481-48CD-8043-9863-EE0D1DB50E44}" name="Column15963"/>
    <tableColumn id="15983" xr3:uid="{177FAA17-8732-8047-B669-1158A3A0701B}" name="Column15964"/>
    <tableColumn id="15984" xr3:uid="{427E729A-2531-9F40-9B78-8B6E62EA3129}" name="Column15965"/>
    <tableColumn id="15985" xr3:uid="{71ADCC83-7DCC-F542-BA20-27C44C8A3390}" name="Column15966"/>
    <tableColumn id="15986" xr3:uid="{072F08EE-1EB1-DF40-AB6A-4485630983E3}" name="Column15967"/>
    <tableColumn id="15987" xr3:uid="{D699A6AC-1FE1-1B45-8E0A-039DD48F9EF7}" name="Column15968"/>
    <tableColumn id="15988" xr3:uid="{E2CDE9BA-CBFE-4B4A-A482-203FD7D7FAEB}" name="Column15969"/>
    <tableColumn id="15989" xr3:uid="{1BE542D5-30B0-4942-BA93-01395514B8B8}" name="Column15970"/>
    <tableColumn id="15990" xr3:uid="{0150FB0A-B8D9-034C-9A8B-84320CEB7226}" name="Column15971"/>
    <tableColumn id="15991" xr3:uid="{A3B51B64-D13E-DF43-A3C7-E89CC5265FC4}" name="Column15972"/>
    <tableColumn id="15992" xr3:uid="{90017D81-38E4-6141-AE10-B816B8D90FCA}" name="Column15973"/>
    <tableColumn id="15993" xr3:uid="{64843017-45FD-4B43-8963-040D8BCAB506}" name="Column15974"/>
    <tableColumn id="15994" xr3:uid="{52553D58-AEB3-2F40-BEFD-739ED6EFDE9A}" name="Column15975"/>
    <tableColumn id="15995" xr3:uid="{E8093D1A-9F1E-C449-A1A8-6C0BB8839DC1}" name="Column15976"/>
    <tableColumn id="15996" xr3:uid="{1DE37098-F1B6-E144-A329-12B005778FB0}" name="Column15977"/>
    <tableColumn id="15997" xr3:uid="{4CA5877C-2212-A34E-82CA-A914FC141190}" name="Column15978"/>
    <tableColumn id="15998" xr3:uid="{F2C89C2F-EBF2-9A41-882F-ED52419EE97B}" name="Column15979"/>
    <tableColumn id="15999" xr3:uid="{E364FE5B-895F-AE4E-9A3B-9097EE80A7E6}" name="Column15980"/>
    <tableColumn id="16000" xr3:uid="{8F8CFE86-4818-9148-A809-C780DF257399}" name="Column15981"/>
    <tableColumn id="16001" xr3:uid="{97022F53-4A72-DA49-8BFC-0EB5E45C5EC7}" name="Column15982"/>
    <tableColumn id="16002" xr3:uid="{3DD9BE0D-7072-734A-96BD-30051B090D40}" name="Column15983"/>
    <tableColumn id="16003" xr3:uid="{1D382A8C-8789-9040-BB1A-737F1D1FC3A4}" name="Column15984"/>
    <tableColumn id="16004" xr3:uid="{A52506BD-2901-F04A-83A9-49C4AF71B3EB}" name="Column15985"/>
    <tableColumn id="16005" xr3:uid="{5C4DF106-6C35-4D43-A20A-412C1423BAA0}" name="Column15986"/>
    <tableColumn id="16006" xr3:uid="{1317C0EF-0A93-D84B-A538-B559BA6F4CE0}" name="Column15987"/>
    <tableColumn id="16007" xr3:uid="{F3573C3E-787E-5A41-A061-027F7D644442}" name="Column15988"/>
    <tableColumn id="16008" xr3:uid="{5487BC32-35AC-BA40-9E47-FAA88B47E583}" name="Column15989"/>
    <tableColumn id="16009" xr3:uid="{06EB588C-95D5-C548-A924-FE78C4037911}" name="Column15990"/>
    <tableColumn id="16010" xr3:uid="{35A2B824-518E-F54E-8DFA-106B97A97F89}" name="Column15991"/>
    <tableColumn id="16011" xr3:uid="{F580AAD1-8CB9-FB4A-A34E-D23EA43B159F}" name="Column15992"/>
    <tableColumn id="16012" xr3:uid="{F04E11F6-C6E5-A04D-8F3F-2058DF3C145C}" name="Column15993"/>
    <tableColumn id="16013" xr3:uid="{AA012D53-F87F-8547-BB73-F6E45D3D3C55}" name="Column15994"/>
    <tableColumn id="16014" xr3:uid="{996600FD-F839-BD48-BE42-424F90F4D300}" name="Column15995"/>
    <tableColumn id="16015" xr3:uid="{A511093B-EA48-294C-AC0A-6B6A8359C2EC}" name="Column15996"/>
    <tableColumn id="16016" xr3:uid="{C3A28E72-232A-AA44-9473-964A1DA4D1C3}" name="Column15997"/>
    <tableColumn id="16017" xr3:uid="{AD637CE6-C9DD-1D44-B311-88D7B53385A7}" name="Column15998"/>
    <tableColumn id="16018" xr3:uid="{BDB0576C-F3AB-FC4F-81FE-4814681C8A4E}" name="Column15999"/>
    <tableColumn id="16019" xr3:uid="{1751C6F4-00AA-B94B-912C-547C5FE6DF2C}" name="Column16000"/>
    <tableColumn id="16020" xr3:uid="{E417097A-7BF7-FE49-8480-FD1B836AB12B}" name="Column16001"/>
    <tableColumn id="16021" xr3:uid="{6FFEF6EB-207F-B74D-84D2-6829BA2EEFC6}" name="Column16002"/>
    <tableColumn id="16022" xr3:uid="{376BEBFD-9279-B54C-8DE2-8DDEC33241B2}" name="Column16003"/>
    <tableColumn id="16023" xr3:uid="{7DC6712C-7561-4348-8C52-5A84E0E30F43}" name="Column16004"/>
    <tableColumn id="16024" xr3:uid="{941F7D22-B422-C543-840C-6533593AF3B6}" name="Column16005"/>
    <tableColumn id="16025" xr3:uid="{F560BC7F-CA07-C745-ABA4-7418DBCEEC2A}" name="Column16006"/>
    <tableColumn id="16026" xr3:uid="{5E314135-5AF1-8E48-AAD7-22865DAC4C3C}" name="Column16007"/>
    <tableColumn id="16027" xr3:uid="{D368BEE3-3DCF-7C44-9B54-A0285A64462D}" name="Column16008"/>
    <tableColumn id="16028" xr3:uid="{D25C62FA-A809-B04E-A5BE-D1228B03F8E0}" name="Column16009"/>
    <tableColumn id="16029" xr3:uid="{9E801781-1680-EB44-8CC5-0EC5DBFE4C53}" name="Column16010"/>
    <tableColumn id="16030" xr3:uid="{78BC42EA-A96E-E347-A551-068292C3C92D}" name="Column16011"/>
    <tableColumn id="16031" xr3:uid="{0F802294-83EB-6A4C-B4FB-D821228282E8}" name="Column16012"/>
    <tableColumn id="16032" xr3:uid="{62183360-E90C-9B46-A7F2-F1C50C1A4AE9}" name="Column16013"/>
    <tableColumn id="16033" xr3:uid="{D7D2DC9B-1500-A846-97F7-1E2935D8E0DD}" name="Column16014"/>
    <tableColumn id="16034" xr3:uid="{2F8C5225-424B-9F4D-AD2E-412542B38C6C}" name="Column16015"/>
    <tableColumn id="16035" xr3:uid="{6184F638-AF5A-9C49-BE63-8AC523E56213}" name="Column16016"/>
    <tableColumn id="16036" xr3:uid="{B12BCCE0-EE03-DB4D-BC3D-631711DA58DE}" name="Column16017"/>
    <tableColumn id="16037" xr3:uid="{01B06384-9F3A-F147-A154-2A49EAD6E731}" name="Column16018"/>
    <tableColumn id="16038" xr3:uid="{CF449219-27B7-FE47-8309-3AA0567947DD}" name="Column16019"/>
    <tableColumn id="16039" xr3:uid="{47C10F3C-B54F-9A4D-899B-16AD66AC1882}" name="Column16020"/>
    <tableColumn id="16040" xr3:uid="{40697F30-0D38-D349-8BAE-598E53D37456}" name="Column16021"/>
    <tableColumn id="16041" xr3:uid="{82208898-5298-B74B-B393-1633597CF57F}" name="Column16022"/>
    <tableColumn id="16042" xr3:uid="{E4155AA9-B983-6A47-9101-4DDFB0F73DEF}" name="Column16023"/>
    <tableColumn id="16043" xr3:uid="{A373026E-9FD6-3B40-BAAD-247C171C1C61}" name="Column16024"/>
    <tableColumn id="16044" xr3:uid="{20B92C08-9AED-5F4F-8A2F-976047F98D1E}" name="Column16025"/>
    <tableColumn id="16045" xr3:uid="{DFD655F7-D7A1-044D-97B7-103AD7F28423}" name="Column16026"/>
    <tableColumn id="16046" xr3:uid="{102C0CC4-A8A5-044D-9AE6-4FF9EA74A250}" name="Column16027"/>
    <tableColumn id="16047" xr3:uid="{1E799592-CC3A-914A-BD62-D560ABB7DBFA}" name="Column16028"/>
    <tableColumn id="16048" xr3:uid="{99B8B18E-4035-2849-A0EC-B89B63B228A7}" name="Column16029"/>
    <tableColumn id="16049" xr3:uid="{B51A4CDD-B0DE-7E42-B04C-1EB0AE330A39}" name="Column16030"/>
    <tableColumn id="16050" xr3:uid="{A92EB780-9F8C-3547-85A7-F4F0A199F963}" name="Column16031"/>
    <tableColumn id="16051" xr3:uid="{89ED3924-85CA-244B-A20F-DAFCF6D052F2}" name="Column16032"/>
    <tableColumn id="16052" xr3:uid="{72032116-6D40-CD43-93F1-07D4FC3CF167}" name="Column16033"/>
    <tableColumn id="16053" xr3:uid="{B364B46C-2CA6-F547-AF6D-E57B9AD21665}" name="Column16034"/>
    <tableColumn id="16054" xr3:uid="{592E6306-6A60-6B44-A429-D95574842BD4}" name="Column16035"/>
    <tableColumn id="16055" xr3:uid="{70706FEA-5F66-BB46-A39F-D05A623C51F7}" name="Column16036"/>
    <tableColumn id="16056" xr3:uid="{1AA766D2-B133-2F46-924D-F26469660476}" name="Column16037"/>
    <tableColumn id="16057" xr3:uid="{D813127B-B25A-5346-B1CE-5F147A3BBF5D}" name="Column16038"/>
    <tableColumn id="16058" xr3:uid="{2318C9EF-6F05-CA49-9376-65C5A8C8DC49}" name="Column16039"/>
    <tableColumn id="16059" xr3:uid="{1282F44B-EA3E-4049-A1A6-2705B9B1D126}" name="Column16040"/>
    <tableColumn id="16060" xr3:uid="{711E6154-88D6-9540-8413-0B8C5D16B171}" name="Column16041"/>
    <tableColumn id="16061" xr3:uid="{FB51B6D2-6DA3-3646-B7BB-3E889ADEA43D}" name="Column16042"/>
    <tableColumn id="16062" xr3:uid="{19051AE7-060D-314F-AF49-F876D372C7C4}" name="Column16043"/>
    <tableColumn id="16063" xr3:uid="{E467D8C1-8F3B-694F-AA34-D50E95B50CF8}" name="Column16044"/>
    <tableColumn id="16064" xr3:uid="{3189A971-9237-D846-AF30-3C09EE4FE34C}" name="Column16045"/>
    <tableColumn id="16065" xr3:uid="{F85287DC-71D3-514C-8255-EB61BEBB1765}" name="Column16046"/>
    <tableColumn id="16066" xr3:uid="{CE60D2EB-440E-3C47-BCDF-B2BC9F107388}" name="Column16047"/>
    <tableColumn id="16067" xr3:uid="{24D7C616-C980-6C48-8661-676395C2FB48}" name="Column16048"/>
    <tableColumn id="16068" xr3:uid="{4DF3D9F5-5ABC-044D-B50A-644B08066165}" name="Column16049"/>
    <tableColumn id="16069" xr3:uid="{3DAB6BEC-4833-E648-AD71-C3A379BA90D3}" name="Column16050"/>
    <tableColumn id="16070" xr3:uid="{1CC0238D-54BC-4C45-95CA-31106FCF2DD1}" name="Column16051"/>
    <tableColumn id="16071" xr3:uid="{B8A8343B-CEF4-ED4E-AC8E-734DBB63A837}" name="Column16052"/>
    <tableColumn id="16072" xr3:uid="{E90AA45F-3642-0048-A3F0-E9186514540D}" name="Column16053"/>
    <tableColumn id="16073" xr3:uid="{1EFFCF11-7B10-0C47-9703-AB255DDF42CC}" name="Column16054"/>
    <tableColumn id="16074" xr3:uid="{3942BAA0-5CC6-EF4A-BFD8-43D0B02252E1}" name="Column16055"/>
    <tableColumn id="16075" xr3:uid="{F04F7DA2-C6E2-494D-8D79-088702A181E6}" name="Column16056"/>
    <tableColumn id="16076" xr3:uid="{5868C305-AA9D-7040-AA00-3520CBF3EF1B}" name="Column16057"/>
    <tableColumn id="16077" xr3:uid="{9ED0FB96-DDB5-404C-A00F-FAB6BDCBE12B}" name="Column16058"/>
    <tableColumn id="16078" xr3:uid="{C7CB3666-619A-2246-BC22-85013E6293CC}" name="Column16059"/>
    <tableColumn id="16079" xr3:uid="{9CA3E25A-F3E1-AE41-852D-BED98F25A602}" name="Column16060"/>
    <tableColumn id="16080" xr3:uid="{82F3E214-DB47-D44A-90CE-44D5CA536600}" name="Column16061"/>
    <tableColumn id="16081" xr3:uid="{40D5866B-61C5-CD4A-8AB9-99E4AD035AA1}" name="Column16062"/>
    <tableColumn id="16082" xr3:uid="{C3B0E6B1-A91F-8F42-8228-33A5F846DA60}" name="Column16063"/>
    <tableColumn id="16083" xr3:uid="{0AA26ADA-7C7D-8B47-8C71-69033928F6B7}" name="Column16064"/>
    <tableColumn id="16084" xr3:uid="{26078103-7F6A-E84A-A1EB-C58A0E4D5955}" name="Column16065"/>
    <tableColumn id="16085" xr3:uid="{64A14871-B98F-484D-85B3-1B878B076F23}" name="Column16066"/>
    <tableColumn id="16086" xr3:uid="{6C4C178C-CC28-6C40-ABF5-A38A328CA408}" name="Column16067"/>
    <tableColumn id="16087" xr3:uid="{5DE90DDE-0367-1647-A6C4-908D39D0D06A}" name="Column16068"/>
    <tableColumn id="16088" xr3:uid="{ACE03D20-3196-5544-AA44-A2D9BD1CFA37}" name="Column16069"/>
    <tableColumn id="16089" xr3:uid="{9A15DACA-F227-9544-A188-762B72516901}" name="Column16070"/>
    <tableColumn id="16090" xr3:uid="{02ADFFA6-79C2-F045-8FC1-3C1954522428}" name="Column16071"/>
    <tableColumn id="16091" xr3:uid="{98156865-F1D8-4148-8617-BA5540F47106}" name="Column16072"/>
    <tableColumn id="16092" xr3:uid="{6CD373DD-A6BB-004F-AE79-91AE28BDC0C5}" name="Column16073"/>
    <tableColumn id="16093" xr3:uid="{D1A212A2-D1DE-4649-9121-C9FD3195D280}" name="Column16074"/>
    <tableColumn id="16094" xr3:uid="{6DE2B7A6-2BF0-294E-BE37-BE1AA8237FE4}" name="Column16075"/>
    <tableColumn id="16095" xr3:uid="{EAFF2544-E582-6D49-BBA5-3FBD0240A657}" name="Column16076"/>
    <tableColumn id="16096" xr3:uid="{6E60C732-E2F5-8E4F-BFA4-BBD94233C8AB}" name="Column16077"/>
    <tableColumn id="16097" xr3:uid="{F0A061FB-020A-0744-A83C-7BA531487128}" name="Column16078"/>
    <tableColumn id="16098" xr3:uid="{B0A61FCA-43D7-9A45-B134-EF54FB10DB37}" name="Column16079"/>
    <tableColumn id="16099" xr3:uid="{DE705468-7D36-7241-AC63-58785E5C4428}" name="Column16080"/>
    <tableColumn id="16100" xr3:uid="{B99829DE-BD44-8F41-8278-E1841B02589A}" name="Column16081"/>
    <tableColumn id="16101" xr3:uid="{12C866CB-8F7E-8F45-92C1-6FF7CC1684EF}" name="Column16082"/>
    <tableColumn id="16102" xr3:uid="{159C1D73-A212-4F47-8874-5EDDEF431089}" name="Column16083"/>
    <tableColumn id="16103" xr3:uid="{7750DE60-3519-A04C-8FE4-1372FA136BA2}" name="Column16084"/>
    <tableColumn id="16104" xr3:uid="{6262D007-FEB2-974A-BD75-A9AD65DA78C5}" name="Column16085"/>
    <tableColumn id="16105" xr3:uid="{8A99E806-BBC9-974F-A226-EFEA5D8BD85F}" name="Column16086"/>
    <tableColumn id="16106" xr3:uid="{659543B2-D898-7B44-A8C2-CE5A34D6264A}" name="Column16087"/>
    <tableColumn id="16107" xr3:uid="{68D2A6EB-FAED-3C4C-983F-4AE1AF510F2B}" name="Column16088"/>
    <tableColumn id="16108" xr3:uid="{752DB73F-85AA-0347-AC2F-62ACB0DFD302}" name="Column16089"/>
    <tableColumn id="16109" xr3:uid="{7F0DF314-2E82-564F-AEDC-979E2096D546}" name="Column16090"/>
    <tableColumn id="16110" xr3:uid="{A8CE6C49-27DF-6744-9D54-1FE920BC9559}" name="Column16091"/>
    <tableColumn id="16111" xr3:uid="{B6735344-EF72-6441-B19E-4F226B2EFCC9}" name="Column16092"/>
    <tableColumn id="16112" xr3:uid="{D3AC593E-49BA-6749-BC7D-D6107CB53F4F}" name="Column16093"/>
    <tableColumn id="16113" xr3:uid="{5B539421-A177-2A48-B4A0-3A81A817ABB0}" name="Column16094"/>
    <tableColumn id="16114" xr3:uid="{C08E5EFF-E7A8-5A44-AAB2-E4F407FA45C3}" name="Column16095"/>
    <tableColumn id="16115" xr3:uid="{FF6B5259-F271-D84F-8FE2-B2752104E200}" name="Column16096"/>
    <tableColumn id="16116" xr3:uid="{4A8AFF78-5233-954E-9E97-364C76BC3CC3}" name="Column16097"/>
    <tableColumn id="16117" xr3:uid="{E66DBD92-82BF-1E42-A297-0BCBE56388EF}" name="Column16098"/>
    <tableColumn id="16118" xr3:uid="{D3D2C80B-8E33-AD43-8331-D868F8A2A720}" name="Column16099"/>
    <tableColumn id="16119" xr3:uid="{0A545E67-61E0-7B4C-AA2C-C184115394CF}" name="Column16100"/>
    <tableColumn id="16120" xr3:uid="{B71576AD-DD7D-114B-BCA5-2692A11D1292}" name="Column16101"/>
    <tableColumn id="16121" xr3:uid="{EBC3CD7A-DC32-3346-A9F0-2E5FD97375B4}" name="Column16102"/>
    <tableColumn id="16122" xr3:uid="{F09A600A-9CEC-C549-82E8-FCA4ECF44517}" name="Column16103"/>
    <tableColumn id="16123" xr3:uid="{AC7E2BBC-6FA8-214F-8FDB-645A58A17A45}" name="Column16104"/>
    <tableColumn id="16124" xr3:uid="{052B2B35-3AF1-AD4C-B91A-88C759126AE7}" name="Column16105"/>
    <tableColumn id="16125" xr3:uid="{28C03984-60D0-E74C-8D39-65E3B65CF81A}" name="Column16106"/>
    <tableColumn id="16126" xr3:uid="{67C8EE7D-1D83-864F-8FFC-E88301F6C532}" name="Column16107"/>
    <tableColumn id="16127" xr3:uid="{268DB769-92ED-874B-AFDC-2BF5F600FCD1}" name="Column16108"/>
    <tableColumn id="16128" xr3:uid="{71C11228-A60F-1F4B-AAC0-2D0BE78CA1BC}" name="Column16109"/>
    <tableColumn id="16129" xr3:uid="{38BED8C3-A7EA-DC40-BA0C-CCC6DEB238D4}" name="Column16110"/>
    <tableColumn id="16130" xr3:uid="{D6362A5D-4B24-6345-B420-EF318794F5EA}" name="Column16111"/>
    <tableColumn id="16131" xr3:uid="{86C0301B-493F-374C-9EB2-DCF1184A09B6}" name="Column16112"/>
    <tableColumn id="16132" xr3:uid="{59AFA8E2-46B3-3241-B6F2-F89C3A8058AE}" name="Column16113"/>
    <tableColumn id="16133" xr3:uid="{5BC6D122-6795-B942-BB06-194DE5FCF3CE}" name="Column16114"/>
    <tableColumn id="16134" xr3:uid="{D979925B-6158-A746-9453-A464EBFE9437}" name="Column16115"/>
    <tableColumn id="16135" xr3:uid="{ABBAF40E-8492-CE41-ACBC-30828D5A0008}" name="Column16116"/>
    <tableColumn id="16136" xr3:uid="{DDB3ACF7-3C54-E84A-A31F-A3555B35C4CF}" name="Column16117"/>
    <tableColumn id="16137" xr3:uid="{0C43EF68-7123-E146-9FE7-5483D6BB2D27}" name="Column16118"/>
    <tableColumn id="16138" xr3:uid="{35658E6E-4C99-8D40-8998-8B1FD51A7FDB}" name="Column16119"/>
    <tableColumn id="16139" xr3:uid="{E9C86FBE-ED2E-9642-BA1B-52CD568F270B}" name="Column16120"/>
    <tableColumn id="16140" xr3:uid="{98F97FFE-CC19-704A-A018-BEF0ED6B2060}" name="Column16121"/>
    <tableColumn id="16141" xr3:uid="{45F32584-924E-6E40-957B-0217ADD45874}" name="Column16122"/>
    <tableColumn id="16142" xr3:uid="{E5612A19-7855-8E46-A74B-E959BC4C8127}" name="Column16123"/>
    <tableColumn id="16143" xr3:uid="{16371A70-688B-C940-B9A6-AAC93E95C8C3}" name="Column16124"/>
    <tableColumn id="16144" xr3:uid="{BA9843CF-4338-394B-9353-C57B653AA5D3}" name="Column16125"/>
    <tableColumn id="16145" xr3:uid="{76314259-0F7D-C54D-B2EC-8FDB51D25944}" name="Column16126"/>
    <tableColumn id="16146" xr3:uid="{3EA86AC5-68AB-2B4A-A35D-84B7DA0D754C}" name="Column16127"/>
    <tableColumn id="16147" xr3:uid="{655A8ADC-BE8E-7D49-973F-DFAF8141D127}" name="Column16128"/>
    <tableColumn id="16148" xr3:uid="{A3739D1E-548B-C34C-BC38-6592A3F1193F}" name="Column16129"/>
    <tableColumn id="16149" xr3:uid="{DE5B2B4D-442E-5842-9D7C-270655BE1EB9}" name="Column16130"/>
    <tableColumn id="16150" xr3:uid="{E003ADBC-40BB-4240-A512-C144778E9C71}" name="Column16131"/>
    <tableColumn id="16151" xr3:uid="{B08F0FD1-F64C-994D-93ED-23849C349544}" name="Column16132"/>
    <tableColumn id="16152" xr3:uid="{2169C969-0289-CA47-93E8-4C66FECFF5ED}" name="Column16133"/>
    <tableColumn id="16153" xr3:uid="{EE528C26-55D4-A44C-991C-AAA873CEB1AB}" name="Column16134"/>
    <tableColumn id="16154" xr3:uid="{A7F7E6B2-A3DF-6543-A099-5B68C0B7B03C}" name="Column16135"/>
    <tableColumn id="16155" xr3:uid="{5033F541-5A48-5742-A126-4E2F15180582}" name="Column16136"/>
    <tableColumn id="16156" xr3:uid="{9EF8B12F-0A3F-9449-B501-063630CD08F4}" name="Column16137"/>
    <tableColumn id="16157" xr3:uid="{4DC558B9-53C5-4E40-B7CC-A7B5785F6E94}" name="Column16138"/>
    <tableColumn id="16158" xr3:uid="{45B2779F-7B18-D542-B752-79AE44E96006}" name="Column16139"/>
    <tableColumn id="16159" xr3:uid="{51988637-3F57-1946-8609-328ACE1D261F}" name="Column16140"/>
    <tableColumn id="16160" xr3:uid="{599DAC5C-C695-9F45-9D4A-3E5774E951FC}" name="Column16141"/>
    <tableColumn id="16161" xr3:uid="{79F78AD2-1843-5D44-B97F-863C91AE42F1}" name="Column16142"/>
    <tableColumn id="16162" xr3:uid="{064F32FE-557A-D248-A159-A3AD8DD21751}" name="Column16143"/>
    <tableColumn id="16163" xr3:uid="{95EA6EC5-A56B-5540-A890-3B650271F157}" name="Column16144"/>
    <tableColumn id="16164" xr3:uid="{968DBAD6-64E0-344B-BB9D-CE195D4B017A}" name="Column16145"/>
    <tableColumn id="16165" xr3:uid="{97AC2927-985D-5D46-9929-3931D9FCAD67}" name="Column16146"/>
    <tableColumn id="16166" xr3:uid="{509E6D0C-112C-534D-8702-4C0D989E0141}" name="Column16147"/>
    <tableColumn id="16167" xr3:uid="{3C069F15-F581-3A45-B258-FBBC0D7DFB94}" name="Column16148"/>
    <tableColumn id="16168" xr3:uid="{6838A952-195C-6340-BED5-F267215CD077}" name="Column16149"/>
    <tableColumn id="16169" xr3:uid="{8FAFE3A4-2864-AE48-A3E7-D763E4E3C8C3}" name="Column16150"/>
    <tableColumn id="16170" xr3:uid="{BDF6FFDD-D7E9-E940-A506-E3202A44770C}" name="Column16151"/>
    <tableColumn id="16171" xr3:uid="{A97F7E9F-62DD-E148-B810-7895310FF310}" name="Column16152"/>
    <tableColumn id="16172" xr3:uid="{FF177CB2-573B-7844-8A82-298CB4BBAE2F}" name="Column16153"/>
    <tableColumn id="16173" xr3:uid="{2FE28089-2D42-AC44-9328-A68B600EAB1D}" name="Column16154"/>
    <tableColumn id="16174" xr3:uid="{49069399-EC6D-6740-AAB1-2B50A81A71EB}" name="Column16155"/>
    <tableColumn id="16175" xr3:uid="{6F8985CD-42B0-994F-BE21-38D798877CB4}" name="Column16156"/>
    <tableColumn id="16176" xr3:uid="{7126FE82-BDAE-9A4A-85F6-C22A226B5156}" name="Column16157"/>
    <tableColumn id="16177" xr3:uid="{3BABDB1B-4B5D-8C49-84C9-7BAE97771D3F}" name="Column16158"/>
    <tableColumn id="16178" xr3:uid="{31D78A28-E561-C04B-A45E-AA9CBA0D85EF}" name="Column16159"/>
    <tableColumn id="16179" xr3:uid="{01897A85-9D3C-9046-A425-69460FEA5250}" name="Column16160"/>
    <tableColumn id="16180" xr3:uid="{F30E9D3E-0785-B94A-9B09-E02727E00F87}" name="Column16161"/>
    <tableColumn id="16181" xr3:uid="{8E3F8075-C665-D448-8D36-A7050EE58691}" name="Column16162"/>
    <tableColumn id="16182" xr3:uid="{92F69D1C-5577-2B45-A27B-A7308C28C5A4}" name="Column16163"/>
    <tableColumn id="16183" xr3:uid="{4AE5AEF7-09AA-7A45-9307-420CD10CD374}" name="Column16164"/>
    <tableColumn id="16184" xr3:uid="{4518FBFA-A7EA-864F-977A-87F6BDC1E0C2}" name="Column16165"/>
    <tableColumn id="16185" xr3:uid="{BBA0860D-0E45-7346-890C-B52A2BEC2E9B}" name="Column16166"/>
    <tableColumn id="16186" xr3:uid="{CF6F6C54-9DE8-0B4C-94D0-994C110FE007}" name="Column16167"/>
    <tableColumn id="16187" xr3:uid="{9A89F1D6-94F4-F24F-8B5E-AA817A5FADB0}" name="Column16168"/>
    <tableColumn id="16188" xr3:uid="{9C20500B-03FE-4545-B756-833EEFF96170}" name="Column16169"/>
    <tableColumn id="16189" xr3:uid="{527D08AE-534B-E342-BA3A-35FB2A6146AC}" name="Column16170"/>
    <tableColumn id="16190" xr3:uid="{04006B07-F6DE-3A44-BC97-2666A6039A25}" name="Column16171"/>
    <tableColumn id="16191" xr3:uid="{5CB2B617-192D-5147-8CC7-6BB94737776D}" name="Column16172"/>
    <tableColumn id="16192" xr3:uid="{14547C8D-1A6B-B64D-9D63-3F14FA4079A8}" name="Column16173"/>
    <tableColumn id="16193" xr3:uid="{77856144-E793-9641-99D5-F7B51AF8291F}" name="Column16174"/>
    <tableColumn id="16194" xr3:uid="{01359E08-F5F1-734E-BBF9-5CCE83C9981D}" name="Column16175"/>
    <tableColumn id="16195" xr3:uid="{34536834-214A-BD49-ACE8-B290B21817B9}" name="Column16176"/>
    <tableColumn id="16196" xr3:uid="{15ABEC75-9764-4940-B66F-276C67CC5279}" name="Column16177"/>
    <tableColumn id="16197" xr3:uid="{52D0EEA2-5BCB-8641-A547-7D5DD3659532}" name="Column16178"/>
    <tableColumn id="16198" xr3:uid="{020D7211-6B5A-2746-8806-D9F19597A2F9}" name="Column16179"/>
    <tableColumn id="16199" xr3:uid="{C0051161-EA23-0744-A145-11AE00FEEB7C}" name="Column16180"/>
    <tableColumn id="16200" xr3:uid="{18C19B7C-D9AE-AE47-BA33-5A39B16E4903}" name="Column16181"/>
    <tableColumn id="16201" xr3:uid="{AF6CDD69-E8C6-394D-8A75-6268D7B68576}" name="Column16182"/>
    <tableColumn id="16202" xr3:uid="{71C137BF-A943-1543-BE14-82CEE7217261}" name="Column16183"/>
    <tableColumn id="16203" xr3:uid="{8427E73E-B109-1243-9C91-1DBD4C39B839}" name="Column16184"/>
    <tableColumn id="16204" xr3:uid="{C383B60B-1A50-994D-A34C-A4ACFA5F86FE}" name="Column16185"/>
    <tableColumn id="16205" xr3:uid="{25A0F644-D23E-C244-A059-354DDB388F4E}" name="Column16186"/>
    <tableColumn id="16206" xr3:uid="{94ADBB59-4E63-6545-BA2B-7C0304E30F3D}" name="Column16187"/>
    <tableColumn id="16207" xr3:uid="{7CA62254-FD27-1849-91D3-5DC0AAB5CBA2}" name="Column16188"/>
    <tableColumn id="16208" xr3:uid="{519A5B3E-7035-3D4B-86D0-E2865F2656F6}" name="Column16189"/>
    <tableColumn id="16209" xr3:uid="{C21C4BD8-9A8F-5D42-86F9-8B8DCE980E99}" name="Column16190"/>
    <tableColumn id="16210" xr3:uid="{1DB44A90-5703-7B48-B58D-B37FF73CE782}" name="Column16191"/>
    <tableColumn id="16211" xr3:uid="{3652BEBC-6271-B748-ABB6-73C36895C9EB}" name="Column16192"/>
    <tableColumn id="16212" xr3:uid="{BD08D158-D995-384E-8498-EE92B8F74838}" name="Column16193"/>
    <tableColumn id="16213" xr3:uid="{E88A6720-E46C-8B43-921D-138C0EC82CC6}" name="Column16194"/>
    <tableColumn id="16214" xr3:uid="{65D3A194-C4E8-034B-8D59-CD3F1CAE2271}" name="Column16195"/>
    <tableColumn id="16215" xr3:uid="{E8E13016-618C-C94A-8DA6-CB52ACD715A0}" name="Column16196"/>
    <tableColumn id="16216" xr3:uid="{D805D5D9-E0CB-FD41-8C9C-C3D6626A85CB}" name="Column16197"/>
    <tableColumn id="16217" xr3:uid="{84F1C553-7B51-D644-B13E-787F8678442C}" name="Column16198"/>
    <tableColumn id="16218" xr3:uid="{1E692001-90E6-0C4A-94AC-E78E71C383A1}" name="Column16199"/>
    <tableColumn id="16219" xr3:uid="{B99CC530-CBC1-B24F-BF1C-DC6BDBC9B7CC}" name="Column16200"/>
    <tableColumn id="16220" xr3:uid="{DE12AB8B-C659-1D49-A164-B4C885353D43}" name="Column16201"/>
    <tableColumn id="16221" xr3:uid="{BC7CDFC4-6DEF-0A4B-8BFB-2797F86C6307}" name="Column16202"/>
    <tableColumn id="16222" xr3:uid="{5BD9E100-F437-E143-9BFF-5ECE61BDC93B}" name="Column16203"/>
    <tableColumn id="16223" xr3:uid="{5DEB05DA-E32F-F94D-BA69-346FB8CA2173}" name="Column16204"/>
    <tableColumn id="16224" xr3:uid="{8CE54BEB-5466-0B45-8348-81321B953E66}" name="Column16205"/>
    <tableColumn id="16225" xr3:uid="{6EB7D9B1-6F94-DB44-B42E-DD7E586E1B89}" name="Column16206"/>
    <tableColumn id="16226" xr3:uid="{66D72A14-E83E-D54E-9819-8D409A8785AA}" name="Column16207"/>
    <tableColumn id="16227" xr3:uid="{54F8F86F-73A4-D84F-A924-406E8036FA1B}" name="Column16208"/>
    <tableColumn id="16228" xr3:uid="{05344CFC-9882-BE41-AED3-CAE690B02913}" name="Column16209"/>
    <tableColumn id="16229" xr3:uid="{87D1E9DA-9727-3E41-87E8-E0CB1AC4B343}" name="Column16210"/>
    <tableColumn id="16230" xr3:uid="{097CC1A4-827E-D846-873C-815A11CF3C31}" name="Column16211"/>
    <tableColumn id="16231" xr3:uid="{7C0F7FE0-61A6-D947-A302-088761E83113}" name="Column16212"/>
    <tableColumn id="16232" xr3:uid="{7ED9A977-1711-8A43-8CF7-EFEB5BB65BBF}" name="Column16213"/>
    <tableColumn id="16233" xr3:uid="{7B9D37E1-41BE-C842-9048-9E3B2A245087}" name="Column16214"/>
    <tableColumn id="16234" xr3:uid="{C58D50EC-422E-DC48-B401-B43009517143}" name="Column16215"/>
    <tableColumn id="16235" xr3:uid="{B33A4CDA-591B-204A-855B-6B035DE74A97}" name="Column16216"/>
    <tableColumn id="16236" xr3:uid="{099A78C9-406C-A745-8CCE-E41336471278}" name="Column16217"/>
    <tableColumn id="16237" xr3:uid="{341F11DD-CD31-9142-AB27-512FA765B8A7}" name="Column16218"/>
    <tableColumn id="16238" xr3:uid="{8E3FE2BD-BE93-3646-AD6C-DDC5742096AB}" name="Column16219"/>
    <tableColumn id="16239" xr3:uid="{67B81B86-ACF4-E647-B36B-57DAB1330673}" name="Column16220"/>
    <tableColumn id="16240" xr3:uid="{798D13FE-671D-CC42-AE53-D0EFA83EBE42}" name="Column16221"/>
    <tableColumn id="16241" xr3:uid="{7FC476A9-EA19-D640-BF66-CC4830724108}" name="Column16222"/>
    <tableColumn id="16242" xr3:uid="{BD199CCF-8530-0144-A96B-1A829D0F4AC2}" name="Column16223"/>
    <tableColumn id="16243" xr3:uid="{CA84D796-A482-494D-BD9A-132F70C2A915}" name="Column16224"/>
    <tableColumn id="16244" xr3:uid="{28954081-6AAB-7A45-A18B-314068AC7255}" name="Column16225"/>
    <tableColumn id="16245" xr3:uid="{96CFE1B8-4595-A343-86D9-61503084CA97}" name="Column16226"/>
    <tableColumn id="16246" xr3:uid="{A92782D1-C403-9A41-BBBD-2B8D2AB8F9D0}" name="Column16227"/>
    <tableColumn id="16247" xr3:uid="{175977D5-DBEE-4940-B898-2FCEB4DF427E}" name="Column16228"/>
    <tableColumn id="16248" xr3:uid="{B848A7F9-EA79-9F40-AD1A-33371CA7E914}" name="Column16229"/>
    <tableColumn id="16249" xr3:uid="{2FF45A81-1E95-8D49-9F5B-113F057A04EA}" name="Column16230"/>
    <tableColumn id="16250" xr3:uid="{511A83A9-17B1-5040-942B-6BA93C8E283F}" name="Column16231"/>
    <tableColumn id="16251" xr3:uid="{7DF87026-C58B-3D46-AAE0-03F9B3CBB8B8}" name="Column16232"/>
    <tableColumn id="16252" xr3:uid="{42517BD0-2DA2-534E-9AD3-24D91D306841}" name="Column16233"/>
    <tableColumn id="16253" xr3:uid="{AA4DA9FA-1E65-1842-87A0-79E67E4EA506}" name="Column16234"/>
    <tableColumn id="16254" xr3:uid="{EB323A02-B3E0-A24F-A90A-4DBACC5FF656}" name="Column16235"/>
    <tableColumn id="16255" xr3:uid="{7D44DF44-B97B-DD4E-942C-38DFFD355731}" name="Column16236"/>
    <tableColumn id="16256" xr3:uid="{A0888DC3-49C8-9E44-A849-9A0F3D456FFD}" name="Column16237"/>
    <tableColumn id="16257" xr3:uid="{646D8361-116B-B347-BC35-7088F69A3ED3}" name="Column16238"/>
    <tableColumn id="16258" xr3:uid="{3E6C9D18-233F-E147-B69F-9B07E0022E84}" name="Column16239"/>
    <tableColumn id="16259" xr3:uid="{73CF189B-C2F7-DC47-B707-DF9C2A9F43EB}" name="Column16240"/>
    <tableColumn id="16260" xr3:uid="{4C2A942F-2010-D842-A971-27483581E9FD}" name="Column16241"/>
    <tableColumn id="16261" xr3:uid="{E874AB44-7D0C-1A46-945C-E69106DCA441}" name="Column16242"/>
    <tableColumn id="16262" xr3:uid="{B241E5AC-9DC6-A24C-9FD3-AAF4284FF588}" name="Column16243"/>
    <tableColumn id="16263" xr3:uid="{DB45525A-B335-2C44-BF08-EB69E1726C0D}" name="Column16244"/>
    <tableColumn id="16264" xr3:uid="{21099A22-0554-3046-AFC3-D618F6C4AD3E}" name="Column16245"/>
    <tableColumn id="16265" xr3:uid="{61892FFA-F68B-3343-85E6-4668E83A3433}" name="Column16246"/>
    <tableColumn id="16266" xr3:uid="{A995870F-C433-FD43-88C6-20E44666BB06}" name="Column16247"/>
    <tableColumn id="16267" xr3:uid="{E856B77A-EAAD-5C44-8916-CEC1B2013E04}" name="Column16248"/>
    <tableColumn id="16268" xr3:uid="{7BF12969-5C27-6541-B710-CF9E53592D60}" name="Column16249"/>
    <tableColumn id="16269" xr3:uid="{D5D114EF-7F6C-DF42-9AB0-0A0F0EB0EF60}" name="Column16250"/>
    <tableColumn id="16270" xr3:uid="{C57B6691-0D1B-A743-ACA5-4A8EF64A6BE0}" name="Column16251"/>
    <tableColumn id="16271" xr3:uid="{1D36B631-30A4-8F45-9278-3244C105B23B}" name="Column16252"/>
    <tableColumn id="16272" xr3:uid="{F2281A88-449F-2A4D-8B8B-F3A03DD6F169}" name="Column16253"/>
    <tableColumn id="16273" xr3:uid="{8BCCD6C5-C24F-1340-BFD1-2DAB6F240057}" name="Column16254"/>
    <tableColumn id="16274" xr3:uid="{362A5576-1259-124F-A027-AB1949C0B814}" name="Column16255"/>
    <tableColumn id="16275" xr3:uid="{DADA4D7C-1002-074C-B0D8-4D55AF559F8F}" name="Column16256"/>
    <tableColumn id="16276" xr3:uid="{C839D5B8-62B0-8743-AC76-762724C2544F}" name="Column16257"/>
    <tableColumn id="16277" xr3:uid="{BA4254D0-6547-F54E-A55C-D745DB007A4B}" name="Column16258"/>
    <tableColumn id="16278" xr3:uid="{3D58751E-12C1-BE4B-BD4E-C7E0ADD8569E}" name="Column16259"/>
    <tableColumn id="16279" xr3:uid="{7E22926E-6210-4647-B86D-934E73757F52}" name="Column16260"/>
    <tableColumn id="16280" xr3:uid="{07D21740-E11B-9842-9466-97AFB5651467}" name="Column16261"/>
    <tableColumn id="16281" xr3:uid="{7B485036-C313-DE44-A9F4-E50062072DBF}" name="Column16262"/>
    <tableColumn id="16282" xr3:uid="{98EC4685-9D0C-2349-A939-C0D530DA2219}" name="Column16263"/>
    <tableColumn id="16283" xr3:uid="{04656A9E-A88C-1C45-8D57-4BF9BD089A2E}" name="Column16264"/>
    <tableColumn id="16284" xr3:uid="{B6110339-3837-6A4A-9B30-64A8BDF85740}" name="Column16265"/>
    <tableColumn id="16285" xr3:uid="{387F29C0-D668-C24F-9584-EAF16D9F7501}" name="Column16266"/>
    <tableColumn id="16286" xr3:uid="{634AAE04-E7A6-9448-B701-C927AB410C90}" name="Column16267"/>
    <tableColumn id="16287" xr3:uid="{E3D0CAB4-EA41-BA40-992D-69005992179E}" name="Column16268"/>
    <tableColumn id="16288" xr3:uid="{06AD4380-4A6C-9248-9CB9-311BA7DCB09C}" name="Column16269"/>
    <tableColumn id="16289" xr3:uid="{DEF9ACF1-A4FB-6940-8580-DEAD123E2A1B}" name="Column16270"/>
    <tableColumn id="16290" xr3:uid="{84788DEF-8AAA-714A-B684-115ACA5E9DFB}" name="Column16271"/>
    <tableColumn id="16291" xr3:uid="{3F37ECBC-3361-E440-B1E9-903A876B13D9}" name="Column16272"/>
    <tableColumn id="16292" xr3:uid="{106B3634-4180-9B4A-9D4B-0B762423A172}" name="Column16273"/>
    <tableColumn id="16293" xr3:uid="{B41A3E1A-B68A-964B-ACE9-9844AE47D82A}" name="Column16274"/>
    <tableColumn id="16294" xr3:uid="{E19DAD19-CCDB-C547-A159-F4BD547D281F}" name="Column16275"/>
    <tableColumn id="16295" xr3:uid="{A72D4323-A436-EB47-9893-0CD8B582AC21}" name="Column16276"/>
    <tableColumn id="16296" xr3:uid="{35F5500C-E419-F249-A96B-21F19D876EDC}" name="Column16277"/>
    <tableColumn id="16297" xr3:uid="{54ABB73C-69F8-CE46-AD4C-7D8AD4217805}" name="Column16278"/>
    <tableColumn id="16298" xr3:uid="{EC357C9C-905B-6B48-889E-EAE0926FC614}" name="Column16279"/>
    <tableColumn id="16299" xr3:uid="{9F977AD1-0A8F-3448-8AC4-620F84096754}" name="Column16280"/>
    <tableColumn id="16300" xr3:uid="{644022A1-44FD-C540-BF37-BF8D9C8867C7}" name="Column16281"/>
    <tableColumn id="16301" xr3:uid="{D67876BF-BB57-B845-8622-5CD4911B6390}" name="Column16282"/>
    <tableColumn id="16302" xr3:uid="{DD1AAF10-E35B-5345-9DC3-88CB75ADB887}" name="Column16283"/>
    <tableColumn id="16303" xr3:uid="{FB81B794-AF04-E74B-8CDB-ACF5649AA472}" name="Column16284"/>
    <tableColumn id="16304" xr3:uid="{C5D093E7-CFDB-AF48-9528-CD01620517D8}" name="Column16285"/>
    <tableColumn id="16305" xr3:uid="{28F9A2E6-BD3E-BE44-9B90-E9070C27A90F}" name="Column16286"/>
    <tableColumn id="16306" xr3:uid="{70398BE9-92D5-7B4D-B519-86896752AF9A}" name="Column16287"/>
    <tableColumn id="16307" xr3:uid="{AC072449-633E-A542-A9B1-2F63B6E12350}" name="Column16288"/>
    <tableColumn id="16308" xr3:uid="{DF4B2DE9-1D49-6F45-9E07-8F257716E2C1}" name="Column16289"/>
    <tableColumn id="16309" xr3:uid="{7CD11BE1-3F76-8F44-8D95-DF903F03A59E}" name="Column16290"/>
    <tableColumn id="16310" xr3:uid="{9B4B1700-232A-9742-A017-4B6F395C0EC3}" name="Column16291"/>
    <tableColumn id="16311" xr3:uid="{464AE889-4BBB-D84C-8EAB-CF20EF5AA6D4}" name="Column16292"/>
    <tableColumn id="16312" xr3:uid="{F184B6C4-1ED5-DA4B-861B-8F6B80A39849}" name="Column16293"/>
    <tableColumn id="16313" xr3:uid="{68755BF4-804D-E04F-B226-5D3721DE357E}" name="Column16294"/>
    <tableColumn id="16314" xr3:uid="{BD141B2B-093A-A44C-8200-2BB6B0787EAF}" name="Column16295"/>
    <tableColumn id="16315" xr3:uid="{9D907D8A-9B53-5F49-93ED-8CA9ACB72B2B}" name="Column16296"/>
    <tableColumn id="16316" xr3:uid="{D422EBE2-1FB4-B648-8490-12B53D096FAA}" name="Column16297"/>
    <tableColumn id="16317" xr3:uid="{82D0C358-6829-D24F-9063-C1FDAA9244F9}" name="Column16298"/>
    <tableColumn id="16318" xr3:uid="{6075E710-5670-744A-A7C7-6E781AC383EF}" name="Column16299"/>
    <tableColumn id="16319" xr3:uid="{55FB6494-7CAA-1B4A-A7E4-DDCBA67CD86B}" name="Column16300"/>
    <tableColumn id="16320" xr3:uid="{29CFA090-F073-A348-BB4D-46218D05374F}" name="Column16301"/>
    <tableColumn id="16321" xr3:uid="{0B505C85-5CA1-4243-9A2C-118F47FEF29E}" name="Column16302"/>
    <tableColumn id="16322" xr3:uid="{2759EB0B-FB10-634F-BC23-1DD5762FF485}" name="Column16303"/>
    <tableColumn id="16323" xr3:uid="{4C0871F8-F552-BD4E-84E7-D68E1425BA9E}" name="Column16304"/>
    <tableColumn id="16324" xr3:uid="{D683813F-C1C7-AF48-BD36-9BDF24B4477C}" name="Column16305"/>
    <tableColumn id="16325" xr3:uid="{69CCE0F5-6513-9942-92C4-3578EE616079}" name="Column16306"/>
    <tableColumn id="16326" xr3:uid="{2680E3E7-67CD-6F46-B746-25DCD58C3151}" name="Column16307"/>
    <tableColumn id="16327" xr3:uid="{E4DCCA39-F187-4147-85E5-13CD70BBC60E}" name="Column16308"/>
    <tableColumn id="16328" xr3:uid="{F0CF6B52-E939-944C-AD1E-6DE3142B57FA}" name="Column16309"/>
    <tableColumn id="16329" xr3:uid="{80D4BA9A-E802-3A43-ABF8-57EC905D28D1}" name="Column16310"/>
    <tableColumn id="16330" xr3:uid="{A1D6E391-E588-BB4D-8A07-BE4F16F4870F}" name="Column16311"/>
    <tableColumn id="16331" xr3:uid="{41DBE8F0-A8D9-FD45-966B-12C8594BD734}" name="Column16312"/>
    <tableColumn id="16332" xr3:uid="{C03970FF-5224-3741-B6E0-C4DA58EB2337}" name="Column16313"/>
    <tableColumn id="16333" xr3:uid="{2366FA7F-CE9C-3149-A83B-47C3648E64CE}" name="Column16314"/>
    <tableColumn id="16334" xr3:uid="{E94E88C7-2634-FA4A-A0C6-9868E7ACDE94}" name="Column16315"/>
    <tableColumn id="16335" xr3:uid="{761F0BD0-4288-5442-A64C-25807814D0FA}" name="Column16316"/>
    <tableColumn id="16336" xr3:uid="{7B1C500A-5855-C54A-8075-C3DE9620E7D5}" name="Column16317"/>
    <tableColumn id="16337" xr3:uid="{1BF4193B-059B-3244-A332-496B236CBBDC}" name="Column16318"/>
    <tableColumn id="16338" xr3:uid="{58D27CEC-6A3C-E44F-A128-32B14F704718}" name="Column16319"/>
    <tableColumn id="16339" xr3:uid="{ECE28AB7-0D1C-A74C-874D-6F68B9B84FBF}" name="Column16320"/>
    <tableColumn id="16340" xr3:uid="{7A2EA835-6807-934B-BAF0-6BB809105B2E}" name="Column16321"/>
    <tableColumn id="16341" xr3:uid="{2A8EF655-570C-8E4A-ACD8-0A9FA233A87C}" name="Column16322"/>
    <tableColumn id="16342" xr3:uid="{40041FBE-37FD-664B-BA72-994323AE6D56}" name="Column16323"/>
    <tableColumn id="16343" xr3:uid="{E8AD1623-B1B2-654E-861E-1429BE5D00C8}" name="Column16324"/>
    <tableColumn id="16344" xr3:uid="{AE2080B0-D21C-524B-88A8-19320CBC4F18}" name="Column16325"/>
    <tableColumn id="16345" xr3:uid="{5DA7ECDD-699E-1949-B620-99145BDD6713}" name="Column16326"/>
    <tableColumn id="16346" xr3:uid="{20ACC4F0-B152-824E-AF67-D792DA879C75}" name="Column16327"/>
    <tableColumn id="16347" xr3:uid="{A77E1963-FFA4-BE41-8CE5-C72BC8E02612}" name="Column16328"/>
    <tableColumn id="16348" xr3:uid="{FC8B3FDD-6612-534A-B0DA-332F33398A6B}" name="Column16329"/>
    <tableColumn id="16349" xr3:uid="{D579AA20-49A0-624C-868C-BFD726730D42}" name="Column16330"/>
    <tableColumn id="16350" xr3:uid="{09DF6B2F-1BD1-AD48-9AB3-F628DC52D860}" name="Column16331"/>
    <tableColumn id="16351" xr3:uid="{7AF8E8A6-7A82-2740-A4D1-E05142880A7B}" name="Column16332"/>
    <tableColumn id="16352" xr3:uid="{1EDB44B6-2D84-EB41-867E-42EE07BD0CD8}" name="Column16333"/>
    <tableColumn id="16353" xr3:uid="{8A96612F-E7E2-2143-8C65-1BF4C5490354}" name="Column16334"/>
    <tableColumn id="16354" xr3:uid="{019490ED-2CF9-164C-AF50-36E6B7AF06CE}" name="Column16335"/>
    <tableColumn id="16355" xr3:uid="{7A94BB8E-177A-D04F-B98B-111F89EE95CF}" name="Column16336"/>
    <tableColumn id="16356" xr3:uid="{70E7B7B8-D06E-4F42-9762-EA4A3FE5565A}" name="Column16337"/>
    <tableColumn id="16357" xr3:uid="{47DEFAD8-0339-3E45-A1D0-84949D6C007F}" name="Column16338"/>
    <tableColumn id="16358" xr3:uid="{E94B752C-5211-7E4D-AB7B-3B4B7903D17C}" name="Column16339"/>
    <tableColumn id="16359" xr3:uid="{DD6C9441-5829-014F-A2FB-230609B8F411}" name="Column16340"/>
    <tableColumn id="16360" xr3:uid="{3D49BD80-2ACE-E148-BC9B-F2B856E49818}" name="Column16341"/>
    <tableColumn id="16361" xr3:uid="{3056E11A-3EE6-E74E-98EB-01CB51E7AAC6}" name="Column16342"/>
    <tableColumn id="16362" xr3:uid="{040F1526-6F66-8749-9E98-03F3EE19B41C}" name="Column16343"/>
    <tableColumn id="16363" xr3:uid="{7F583361-7428-7C41-AC08-DBFDA0C04B1F}" name="Column16344"/>
    <tableColumn id="16364" xr3:uid="{848874EC-4F8E-484F-9AB1-D00D2766D2A8}" name="Column16345"/>
    <tableColumn id="16365" xr3:uid="{294D4C81-5CAD-354B-BA13-FED369AFAD37}" name="Column16346"/>
    <tableColumn id="16366" xr3:uid="{09EE2358-1FFE-5C42-A767-A87CC1CF3BA8}" name="Column16347"/>
    <tableColumn id="16367" xr3:uid="{012A12DB-CEEF-C64C-B74C-7A18E38E5581}" name="Column16348"/>
    <tableColumn id="16368" xr3:uid="{AE17CF31-E68F-7D40-9053-080023FD7556}" name="Column16349"/>
    <tableColumn id="16369" xr3:uid="{1D3FADA4-65DF-8248-A4A9-4812B25207EC}" name="Column16350"/>
    <tableColumn id="16370" xr3:uid="{8FC4C683-29F8-4B43-AE43-9F3B03E9CF73}" name="Column16351"/>
    <tableColumn id="16371" xr3:uid="{21187B88-6D13-C043-9F4D-F4825F011B70}" name="Column16352"/>
    <tableColumn id="16372" xr3:uid="{61857705-35AA-1C4F-BEA2-4A454A6213AE}" name="Column16353"/>
    <tableColumn id="16373" xr3:uid="{9D39CF2E-45F4-7A41-AAD6-20B3B200AFB4}" name="Column16354"/>
    <tableColumn id="16374" xr3:uid="{FB3FD1C1-6775-2E47-8D8D-0EA32F2A01ED}" name="Column16355"/>
    <tableColumn id="16375" xr3:uid="{60D27459-431F-664E-BD65-0FF69A5D9E2A}" name="Column16356"/>
    <tableColumn id="16376" xr3:uid="{184A91C1-A7F7-4B4A-A313-468AFAD55A9D}" name="Column16357"/>
    <tableColumn id="16377" xr3:uid="{4A234959-44A0-D14E-BC98-1E3F22DCE94E}" name="Column16358"/>
    <tableColumn id="16378" xr3:uid="{8D74A352-A555-6A4C-907E-9FA51CCCBB84}" name="Column16359"/>
    <tableColumn id="16379" xr3:uid="{A5EE54D3-92BD-0C4D-B027-CECAC7DA5D5C}" name="Column16360"/>
    <tableColumn id="16380" xr3:uid="{6C0FF221-282A-734B-8EBC-8E272215114F}" name="Column16361"/>
    <tableColumn id="16381" xr3:uid="{DAB3563F-7CFD-1648-A37B-D59FB1EDF3CF}" name="Column16362"/>
    <tableColumn id="16382" xr3:uid="{7AFF5418-6D94-884F-BBAF-616B2F0B9A35}" name="Column16363"/>
    <tableColumn id="16383" xr3:uid="{0F309964-678A-4647-8E9C-0658F4EE2680}" name="Column16364"/>
    <tableColumn id="16384" xr3:uid="{FA9C87C5-607C-654B-A4CD-8F98C44F1171}" name="Column16365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4115"/>
  <sheetViews>
    <sheetView tabSelected="1" topLeftCell="C1" zoomScale="91" zoomScaleNormal="91" workbookViewId="0">
      <selection activeCell="G5" sqref="G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5.6640625" style="5" bestFit="1" customWidth="1"/>
    <col min="17" max="17" width="17.5" style="8" customWidth="1"/>
    <col min="18" max="18" width="21.83203125" customWidth="1"/>
    <col min="19" max="19" width="20.5" customWidth="1"/>
    <col min="20" max="28" width="9.83203125" customWidth="1"/>
    <col min="29" max="118" width="10.83203125" customWidth="1"/>
    <col min="119" max="1018" width="11.6640625" customWidth="1"/>
    <col min="1019" max="10018" width="12.6640625" customWidth="1"/>
    <col min="10019" max="16384" width="13.5" customWidth="1"/>
  </cols>
  <sheetData>
    <row r="1" spans="1:1638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8317</v>
      </c>
      <c r="O1" s="1" t="s">
        <v>8266</v>
      </c>
      <c r="P1" s="6" t="s">
        <v>8264</v>
      </c>
      <c r="Q1" s="7" t="s">
        <v>8265</v>
      </c>
      <c r="R1" s="1" t="s">
        <v>8323</v>
      </c>
      <c r="S1" s="1" t="s">
        <v>8324</v>
      </c>
      <c r="T1" t="s">
        <v>8359</v>
      </c>
      <c r="U1" t="s">
        <v>8360</v>
      </c>
      <c r="V1" t="s">
        <v>8361</v>
      </c>
      <c r="W1" t="s">
        <v>8362</v>
      </c>
      <c r="X1" t="s">
        <v>8363</v>
      </c>
      <c r="Y1" t="s">
        <v>8364</v>
      </c>
      <c r="Z1" t="s">
        <v>8365</v>
      </c>
      <c r="AA1" t="s">
        <v>8366</v>
      </c>
      <c r="AB1" t="s">
        <v>8367</v>
      </c>
      <c r="AC1" t="s">
        <v>8368</v>
      </c>
      <c r="AD1" t="s">
        <v>8369</v>
      </c>
      <c r="AE1" t="s">
        <v>8370</v>
      </c>
      <c r="AF1" t="s">
        <v>8371</v>
      </c>
      <c r="AG1" t="s">
        <v>8372</v>
      </c>
      <c r="AH1" t="s">
        <v>8373</v>
      </c>
      <c r="AI1" t="s">
        <v>8374</v>
      </c>
      <c r="AJ1" t="s">
        <v>8375</v>
      </c>
      <c r="AK1" t="s">
        <v>8376</v>
      </c>
      <c r="AL1" t="s">
        <v>8377</v>
      </c>
      <c r="AM1" t="s">
        <v>8378</v>
      </c>
      <c r="AN1" t="s">
        <v>8379</v>
      </c>
      <c r="AO1" t="s">
        <v>8380</v>
      </c>
      <c r="AP1" t="s">
        <v>8381</v>
      </c>
      <c r="AQ1" t="s">
        <v>8382</v>
      </c>
      <c r="AR1" t="s">
        <v>8383</v>
      </c>
      <c r="AS1" t="s">
        <v>8384</v>
      </c>
      <c r="AT1" t="s">
        <v>8385</v>
      </c>
      <c r="AU1" t="s">
        <v>8386</v>
      </c>
      <c r="AV1" t="s">
        <v>8387</v>
      </c>
      <c r="AW1" t="s">
        <v>8388</v>
      </c>
      <c r="AX1" t="s">
        <v>8389</v>
      </c>
      <c r="AY1" t="s">
        <v>8390</v>
      </c>
      <c r="AZ1" t="s">
        <v>8391</v>
      </c>
      <c r="BA1" t="s">
        <v>8392</v>
      </c>
      <c r="BB1" t="s">
        <v>8393</v>
      </c>
      <c r="BC1" t="s">
        <v>8394</v>
      </c>
      <c r="BD1" t="s">
        <v>8395</v>
      </c>
      <c r="BE1" t="s">
        <v>8396</v>
      </c>
      <c r="BF1" t="s">
        <v>8397</v>
      </c>
      <c r="BG1" t="s">
        <v>8398</v>
      </c>
      <c r="BH1" t="s">
        <v>8399</v>
      </c>
      <c r="BI1" t="s">
        <v>8400</v>
      </c>
      <c r="BJ1" t="s">
        <v>8401</v>
      </c>
      <c r="BK1" t="s">
        <v>8402</v>
      </c>
      <c r="BL1" t="s">
        <v>8403</v>
      </c>
      <c r="BM1" t="s">
        <v>8404</v>
      </c>
      <c r="BN1" t="s">
        <v>8405</v>
      </c>
      <c r="BO1" t="s">
        <v>8406</v>
      </c>
      <c r="BP1" t="s">
        <v>8407</v>
      </c>
      <c r="BQ1" t="s">
        <v>8408</v>
      </c>
      <c r="BR1" t="s">
        <v>8409</v>
      </c>
      <c r="BS1" t="s">
        <v>8410</v>
      </c>
      <c r="BT1" t="s">
        <v>8411</v>
      </c>
      <c r="BU1" t="s">
        <v>8412</v>
      </c>
      <c r="BV1" t="s">
        <v>8413</v>
      </c>
      <c r="BW1" t="s">
        <v>8414</v>
      </c>
      <c r="BX1" t="s">
        <v>8415</v>
      </c>
      <c r="BY1" t="s">
        <v>8416</v>
      </c>
      <c r="BZ1" t="s">
        <v>8417</v>
      </c>
      <c r="CA1" t="s">
        <v>8418</v>
      </c>
      <c r="CB1" t="s">
        <v>8419</v>
      </c>
      <c r="CC1" t="s">
        <v>8420</v>
      </c>
      <c r="CD1" t="s">
        <v>8421</v>
      </c>
      <c r="CE1" t="s">
        <v>8422</v>
      </c>
      <c r="CF1" t="s">
        <v>8423</v>
      </c>
      <c r="CG1" t="s">
        <v>8424</v>
      </c>
      <c r="CH1" t="s">
        <v>8425</v>
      </c>
      <c r="CI1" t="s">
        <v>8426</v>
      </c>
      <c r="CJ1" t="s">
        <v>8427</v>
      </c>
      <c r="CK1" t="s">
        <v>8428</v>
      </c>
      <c r="CL1" t="s">
        <v>8429</v>
      </c>
      <c r="CM1" t="s">
        <v>8430</v>
      </c>
      <c r="CN1" t="s">
        <v>8431</v>
      </c>
      <c r="CO1" t="s">
        <v>8432</v>
      </c>
      <c r="CP1" t="s">
        <v>8433</v>
      </c>
      <c r="CQ1" t="s">
        <v>8434</v>
      </c>
      <c r="CR1" t="s">
        <v>8435</v>
      </c>
      <c r="CS1" t="s">
        <v>8436</v>
      </c>
      <c r="CT1" t="s">
        <v>8437</v>
      </c>
      <c r="CU1" t="s">
        <v>8438</v>
      </c>
      <c r="CV1" t="s">
        <v>8439</v>
      </c>
      <c r="CW1" t="s">
        <v>8440</v>
      </c>
      <c r="CX1" t="s">
        <v>8441</v>
      </c>
      <c r="CY1" t="s">
        <v>8442</v>
      </c>
      <c r="CZ1" t="s">
        <v>8443</v>
      </c>
      <c r="DA1" t="s">
        <v>8444</v>
      </c>
      <c r="DB1" t="s">
        <v>8445</v>
      </c>
      <c r="DC1" t="s">
        <v>8446</v>
      </c>
      <c r="DD1" t="s">
        <v>8447</v>
      </c>
      <c r="DE1" t="s">
        <v>8448</v>
      </c>
      <c r="DF1" t="s">
        <v>8449</v>
      </c>
      <c r="DG1" t="s">
        <v>8450</v>
      </c>
      <c r="DH1" t="s">
        <v>8451</v>
      </c>
      <c r="DI1" t="s">
        <v>8452</v>
      </c>
      <c r="DJ1" t="s">
        <v>8453</v>
      </c>
      <c r="DK1" t="s">
        <v>8454</v>
      </c>
      <c r="DL1" t="s">
        <v>8455</v>
      </c>
      <c r="DM1" t="s">
        <v>8456</v>
      </c>
      <c r="DN1" t="s">
        <v>8457</v>
      </c>
      <c r="DO1" t="s">
        <v>8458</v>
      </c>
      <c r="DP1" t="s">
        <v>8459</v>
      </c>
      <c r="DQ1" t="s">
        <v>8460</v>
      </c>
      <c r="DR1" t="s">
        <v>8461</v>
      </c>
      <c r="DS1" t="s">
        <v>8462</v>
      </c>
      <c r="DT1" t="s">
        <v>8463</v>
      </c>
      <c r="DU1" t="s">
        <v>8464</v>
      </c>
      <c r="DV1" t="s">
        <v>8465</v>
      </c>
      <c r="DW1" t="s">
        <v>8466</v>
      </c>
      <c r="DX1" t="s">
        <v>8467</v>
      </c>
      <c r="DY1" t="s">
        <v>8468</v>
      </c>
      <c r="DZ1" t="s">
        <v>8469</v>
      </c>
      <c r="EA1" t="s">
        <v>8470</v>
      </c>
      <c r="EB1" t="s">
        <v>8471</v>
      </c>
      <c r="EC1" t="s">
        <v>8472</v>
      </c>
      <c r="ED1" t="s">
        <v>8473</v>
      </c>
      <c r="EE1" t="s">
        <v>8474</v>
      </c>
      <c r="EF1" t="s">
        <v>8475</v>
      </c>
      <c r="EG1" t="s">
        <v>8476</v>
      </c>
      <c r="EH1" t="s">
        <v>8477</v>
      </c>
      <c r="EI1" t="s">
        <v>8478</v>
      </c>
      <c r="EJ1" t="s">
        <v>8479</v>
      </c>
      <c r="EK1" t="s">
        <v>8480</v>
      </c>
      <c r="EL1" t="s">
        <v>8481</v>
      </c>
      <c r="EM1" t="s">
        <v>8482</v>
      </c>
      <c r="EN1" t="s">
        <v>8483</v>
      </c>
      <c r="EO1" t="s">
        <v>8484</v>
      </c>
      <c r="EP1" t="s">
        <v>8485</v>
      </c>
      <c r="EQ1" t="s">
        <v>8486</v>
      </c>
      <c r="ER1" t="s">
        <v>8487</v>
      </c>
      <c r="ES1" t="s">
        <v>8488</v>
      </c>
      <c r="ET1" t="s">
        <v>8489</v>
      </c>
      <c r="EU1" t="s">
        <v>8490</v>
      </c>
      <c r="EV1" t="s">
        <v>8491</v>
      </c>
      <c r="EW1" t="s">
        <v>8492</v>
      </c>
      <c r="EX1" t="s">
        <v>8493</v>
      </c>
      <c r="EY1" t="s">
        <v>8494</v>
      </c>
      <c r="EZ1" t="s">
        <v>8495</v>
      </c>
      <c r="FA1" t="s">
        <v>8496</v>
      </c>
      <c r="FB1" t="s">
        <v>8497</v>
      </c>
      <c r="FC1" t="s">
        <v>8498</v>
      </c>
      <c r="FD1" t="s">
        <v>8499</v>
      </c>
      <c r="FE1" t="s">
        <v>8500</v>
      </c>
      <c r="FF1" t="s">
        <v>8501</v>
      </c>
      <c r="FG1" t="s">
        <v>8502</v>
      </c>
      <c r="FH1" t="s">
        <v>8503</v>
      </c>
      <c r="FI1" t="s">
        <v>8504</v>
      </c>
      <c r="FJ1" t="s">
        <v>8505</v>
      </c>
      <c r="FK1" t="s">
        <v>8506</v>
      </c>
      <c r="FL1" t="s">
        <v>8507</v>
      </c>
      <c r="FM1" t="s">
        <v>8508</v>
      </c>
      <c r="FN1" t="s">
        <v>8509</v>
      </c>
      <c r="FO1" t="s">
        <v>8510</v>
      </c>
      <c r="FP1" t="s">
        <v>8511</v>
      </c>
      <c r="FQ1" t="s">
        <v>8512</v>
      </c>
      <c r="FR1" t="s">
        <v>8513</v>
      </c>
      <c r="FS1" t="s">
        <v>8514</v>
      </c>
      <c r="FT1" t="s">
        <v>8515</v>
      </c>
      <c r="FU1" t="s">
        <v>8516</v>
      </c>
      <c r="FV1" t="s">
        <v>8517</v>
      </c>
      <c r="FW1" t="s">
        <v>8518</v>
      </c>
      <c r="FX1" t="s">
        <v>8519</v>
      </c>
      <c r="FY1" t="s">
        <v>8520</v>
      </c>
      <c r="FZ1" t="s">
        <v>8521</v>
      </c>
      <c r="GA1" t="s">
        <v>8522</v>
      </c>
      <c r="GB1" t="s">
        <v>8523</v>
      </c>
      <c r="GC1" t="s">
        <v>8524</v>
      </c>
      <c r="GD1" t="s">
        <v>8525</v>
      </c>
      <c r="GE1" t="s">
        <v>8526</v>
      </c>
      <c r="GF1" t="s">
        <v>8527</v>
      </c>
      <c r="GG1" t="s">
        <v>8528</v>
      </c>
      <c r="GH1" t="s">
        <v>8529</v>
      </c>
      <c r="GI1" t="s">
        <v>8530</v>
      </c>
      <c r="GJ1" t="s">
        <v>8531</v>
      </c>
      <c r="GK1" t="s">
        <v>8532</v>
      </c>
      <c r="GL1" t="s">
        <v>8533</v>
      </c>
      <c r="GM1" t="s">
        <v>8534</v>
      </c>
      <c r="GN1" t="s">
        <v>8535</v>
      </c>
      <c r="GO1" t="s">
        <v>8536</v>
      </c>
      <c r="GP1" t="s">
        <v>8537</v>
      </c>
      <c r="GQ1" t="s">
        <v>8538</v>
      </c>
      <c r="GR1" t="s">
        <v>8539</v>
      </c>
      <c r="GS1" t="s">
        <v>8540</v>
      </c>
      <c r="GT1" t="s">
        <v>8541</v>
      </c>
      <c r="GU1" t="s">
        <v>8542</v>
      </c>
      <c r="GV1" t="s">
        <v>8543</v>
      </c>
      <c r="GW1" t="s">
        <v>8544</v>
      </c>
      <c r="GX1" t="s">
        <v>8545</v>
      </c>
      <c r="GY1" t="s">
        <v>8546</v>
      </c>
      <c r="GZ1" t="s">
        <v>8547</v>
      </c>
      <c r="HA1" t="s">
        <v>8548</v>
      </c>
      <c r="HB1" t="s">
        <v>8549</v>
      </c>
      <c r="HC1" t="s">
        <v>8550</v>
      </c>
      <c r="HD1" t="s">
        <v>8551</v>
      </c>
      <c r="HE1" t="s">
        <v>8552</v>
      </c>
      <c r="HF1" t="s">
        <v>8553</v>
      </c>
      <c r="HG1" t="s">
        <v>8554</v>
      </c>
      <c r="HH1" t="s">
        <v>8555</v>
      </c>
      <c r="HI1" t="s">
        <v>8556</v>
      </c>
      <c r="HJ1" t="s">
        <v>8557</v>
      </c>
      <c r="HK1" t="s">
        <v>8558</v>
      </c>
      <c r="HL1" t="s">
        <v>8559</v>
      </c>
      <c r="HM1" t="s">
        <v>8560</v>
      </c>
      <c r="HN1" t="s">
        <v>8561</v>
      </c>
      <c r="HO1" t="s">
        <v>8562</v>
      </c>
      <c r="HP1" t="s">
        <v>8563</v>
      </c>
      <c r="HQ1" t="s">
        <v>8564</v>
      </c>
      <c r="HR1" t="s">
        <v>8565</v>
      </c>
      <c r="HS1" t="s">
        <v>8566</v>
      </c>
      <c r="HT1" t="s">
        <v>8567</v>
      </c>
      <c r="HU1" t="s">
        <v>8568</v>
      </c>
      <c r="HV1" t="s">
        <v>8569</v>
      </c>
      <c r="HW1" t="s">
        <v>8570</v>
      </c>
      <c r="HX1" t="s">
        <v>8571</v>
      </c>
      <c r="HY1" t="s">
        <v>8572</v>
      </c>
      <c r="HZ1" t="s">
        <v>8573</v>
      </c>
      <c r="IA1" t="s">
        <v>8574</v>
      </c>
      <c r="IB1" t="s">
        <v>8575</v>
      </c>
      <c r="IC1" t="s">
        <v>8576</v>
      </c>
      <c r="ID1" t="s">
        <v>8577</v>
      </c>
      <c r="IE1" t="s">
        <v>8578</v>
      </c>
      <c r="IF1" t="s">
        <v>8579</v>
      </c>
      <c r="IG1" t="s">
        <v>8580</v>
      </c>
      <c r="IH1" t="s">
        <v>8581</v>
      </c>
      <c r="II1" t="s">
        <v>8582</v>
      </c>
      <c r="IJ1" t="s">
        <v>8583</v>
      </c>
      <c r="IK1" t="s">
        <v>8584</v>
      </c>
      <c r="IL1" t="s">
        <v>8585</v>
      </c>
      <c r="IM1" t="s">
        <v>8586</v>
      </c>
      <c r="IN1" t="s">
        <v>8587</v>
      </c>
      <c r="IO1" t="s">
        <v>8588</v>
      </c>
      <c r="IP1" t="s">
        <v>8589</v>
      </c>
      <c r="IQ1" t="s">
        <v>8590</v>
      </c>
      <c r="IR1" t="s">
        <v>8591</v>
      </c>
      <c r="IS1" t="s">
        <v>8592</v>
      </c>
      <c r="IT1" t="s">
        <v>8593</v>
      </c>
      <c r="IU1" t="s">
        <v>8594</v>
      </c>
      <c r="IV1" t="s">
        <v>8595</v>
      </c>
      <c r="IW1" t="s">
        <v>8596</v>
      </c>
      <c r="IX1" t="s">
        <v>8597</v>
      </c>
      <c r="IY1" t="s">
        <v>8598</v>
      </c>
      <c r="IZ1" t="s">
        <v>8599</v>
      </c>
      <c r="JA1" t="s">
        <v>8600</v>
      </c>
      <c r="JB1" t="s">
        <v>8601</v>
      </c>
      <c r="JC1" t="s">
        <v>8602</v>
      </c>
      <c r="JD1" t="s">
        <v>8603</v>
      </c>
      <c r="JE1" t="s">
        <v>8604</v>
      </c>
      <c r="JF1" t="s">
        <v>8605</v>
      </c>
      <c r="JG1" t="s">
        <v>8606</v>
      </c>
      <c r="JH1" t="s">
        <v>8607</v>
      </c>
      <c r="JI1" t="s">
        <v>8608</v>
      </c>
      <c r="JJ1" t="s">
        <v>8609</v>
      </c>
      <c r="JK1" t="s">
        <v>8610</v>
      </c>
      <c r="JL1" t="s">
        <v>8611</v>
      </c>
      <c r="JM1" t="s">
        <v>8612</v>
      </c>
      <c r="JN1" t="s">
        <v>8613</v>
      </c>
      <c r="JO1" t="s">
        <v>8614</v>
      </c>
      <c r="JP1" t="s">
        <v>8615</v>
      </c>
      <c r="JQ1" t="s">
        <v>8616</v>
      </c>
      <c r="JR1" t="s">
        <v>8617</v>
      </c>
      <c r="JS1" t="s">
        <v>8618</v>
      </c>
      <c r="JT1" t="s">
        <v>8619</v>
      </c>
      <c r="JU1" t="s">
        <v>8620</v>
      </c>
      <c r="JV1" t="s">
        <v>8621</v>
      </c>
      <c r="JW1" t="s">
        <v>8622</v>
      </c>
      <c r="JX1" t="s">
        <v>8623</v>
      </c>
      <c r="JY1" t="s">
        <v>8624</v>
      </c>
      <c r="JZ1" t="s">
        <v>8625</v>
      </c>
      <c r="KA1" t="s">
        <v>8626</v>
      </c>
      <c r="KB1" t="s">
        <v>8627</v>
      </c>
      <c r="KC1" t="s">
        <v>8628</v>
      </c>
      <c r="KD1" t="s">
        <v>8629</v>
      </c>
      <c r="KE1" t="s">
        <v>8630</v>
      </c>
      <c r="KF1" t="s">
        <v>8631</v>
      </c>
      <c r="KG1" t="s">
        <v>8632</v>
      </c>
      <c r="KH1" t="s">
        <v>8633</v>
      </c>
      <c r="KI1" t="s">
        <v>8634</v>
      </c>
      <c r="KJ1" t="s">
        <v>8635</v>
      </c>
      <c r="KK1" t="s">
        <v>8636</v>
      </c>
      <c r="KL1" t="s">
        <v>8637</v>
      </c>
      <c r="KM1" t="s">
        <v>8638</v>
      </c>
      <c r="KN1" t="s">
        <v>8639</v>
      </c>
      <c r="KO1" t="s">
        <v>8640</v>
      </c>
      <c r="KP1" t="s">
        <v>8641</v>
      </c>
      <c r="KQ1" t="s">
        <v>8642</v>
      </c>
      <c r="KR1" t="s">
        <v>8643</v>
      </c>
      <c r="KS1" t="s">
        <v>8644</v>
      </c>
      <c r="KT1" t="s">
        <v>8645</v>
      </c>
      <c r="KU1" t="s">
        <v>8646</v>
      </c>
      <c r="KV1" t="s">
        <v>8647</v>
      </c>
      <c r="KW1" t="s">
        <v>8648</v>
      </c>
      <c r="KX1" t="s">
        <v>8649</v>
      </c>
      <c r="KY1" t="s">
        <v>8650</v>
      </c>
      <c r="KZ1" t="s">
        <v>8651</v>
      </c>
      <c r="LA1" t="s">
        <v>8652</v>
      </c>
      <c r="LB1" t="s">
        <v>8653</v>
      </c>
      <c r="LC1" t="s">
        <v>8654</v>
      </c>
      <c r="LD1" t="s">
        <v>8655</v>
      </c>
      <c r="LE1" t="s">
        <v>8656</v>
      </c>
      <c r="LF1" t="s">
        <v>8657</v>
      </c>
      <c r="LG1" t="s">
        <v>8658</v>
      </c>
      <c r="LH1" t="s">
        <v>8659</v>
      </c>
      <c r="LI1" t="s">
        <v>8660</v>
      </c>
      <c r="LJ1" t="s">
        <v>8661</v>
      </c>
      <c r="LK1" t="s">
        <v>8662</v>
      </c>
      <c r="LL1" t="s">
        <v>8663</v>
      </c>
      <c r="LM1" t="s">
        <v>8664</v>
      </c>
      <c r="LN1" t="s">
        <v>8665</v>
      </c>
      <c r="LO1" t="s">
        <v>8666</v>
      </c>
      <c r="LP1" t="s">
        <v>8667</v>
      </c>
      <c r="LQ1" t="s">
        <v>8668</v>
      </c>
      <c r="LR1" t="s">
        <v>8669</v>
      </c>
      <c r="LS1" t="s">
        <v>8670</v>
      </c>
      <c r="LT1" t="s">
        <v>8671</v>
      </c>
      <c r="LU1" t="s">
        <v>8672</v>
      </c>
      <c r="LV1" t="s">
        <v>8673</v>
      </c>
      <c r="LW1" t="s">
        <v>8674</v>
      </c>
      <c r="LX1" t="s">
        <v>8675</v>
      </c>
      <c r="LY1" t="s">
        <v>8676</v>
      </c>
      <c r="LZ1" t="s">
        <v>8677</v>
      </c>
      <c r="MA1" t="s">
        <v>8678</v>
      </c>
      <c r="MB1" t="s">
        <v>8679</v>
      </c>
      <c r="MC1" t="s">
        <v>8680</v>
      </c>
      <c r="MD1" t="s">
        <v>8681</v>
      </c>
      <c r="ME1" t="s">
        <v>8682</v>
      </c>
      <c r="MF1" t="s">
        <v>8683</v>
      </c>
      <c r="MG1" t="s">
        <v>8684</v>
      </c>
      <c r="MH1" t="s">
        <v>8685</v>
      </c>
      <c r="MI1" t="s">
        <v>8686</v>
      </c>
      <c r="MJ1" t="s">
        <v>8687</v>
      </c>
      <c r="MK1" t="s">
        <v>8688</v>
      </c>
      <c r="ML1" t="s">
        <v>8689</v>
      </c>
      <c r="MM1" t="s">
        <v>8690</v>
      </c>
      <c r="MN1" t="s">
        <v>8691</v>
      </c>
      <c r="MO1" t="s">
        <v>8692</v>
      </c>
      <c r="MP1" t="s">
        <v>8693</v>
      </c>
      <c r="MQ1" t="s">
        <v>8694</v>
      </c>
      <c r="MR1" t="s">
        <v>8695</v>
      </c>
      <c r="MS1" t="s">
        <v>8696</v>
      </c>
      <c r="MT1" t="s">
        <v>8697</v>
      </c>
      <c r="MU1" t="s">
        <v>8698</v>
      </c>
      <c r="MV1" t="s">
        <v>8699</v>
      </c>
      <c r="MW1" t="s">
        <v>8700</v>
      </c>
      <c r="MX1" t="s">
        <v>8701</v>
      </c>
      <c r="MY1" t="s">
        <v>8702</v>
      </c>
      <c r="MZ1" t="s">
        <v>8703</v>
      </c>
      <c r="NA1" t="s">
        <v>8704</v>
      </c>
      <c r="NB1" t="s">
        <v>8705</v>
      </c>
      <c r="NC1" t="s">
        <v>8706</v>
      </c>
      <c r="ND1" t="s">
        <v>8707</v>
      </c>
      <c r="NE1" t="s">
        <v>8708</v>
      </c>
      <c r="NF1" t="s">
        <v>8709</v>
      </c>
      <c r="NG1" t="s">
        <v>8710</v>
      </c>
      <c r="NH1" t="s">
        <v>8711</v>
      </c>
      <c r="NI1" t="s">
        <v>8712</v>
      </c>
      <c r="NJ1" t="s">
        <v>8713</v>
      </c>
      <c r="NK1" t="s">
        <v>8714</v>
      </c>
      <c r="NL1" t="s">
        <v>8715</v>
      </c>
      <c r="NM1" t="s">
        <v>8716</v>
      </c>
      <c r="NN1" t="s">
        <v>8717</v>
      </c>
      <c r="NO1" t="s">
        <v>8718</v>
      </c>
      <c r="NP1" t="s">
        <v>8719</v>
      </c>
      <c r="NQ1" t="s">
        <v>8720</v>
      </c>
      <c r="NR1" t="s">
        <v>8721</v>
      </c>
      <c r="NS1" t="s">
        <v>8722</v>
      </c>
      <c r="NT1" t="s">
        <v>8723</v>
      </c>
      <c r="NU1" t="s">
        <v>8724</v>
      </c>
      <c r="NV1" t="s">
        <v>8725</v>
      </c>
      <c r="NW1" t="s">
        <v>8726</v>
      </c>
      <c r="NX1" t="s">
        <v>8727</v>
      </c>
      <c r="NY1" t="s">
        <v>8728</v>
      </c>
      <c r="NZ1" t="s">
        <v>8729</v>
      </c>
      <c r="OA1" t="s">
        <v>8730</v>
      </c>
      <c r="OB1" t="s">
        <v>8731</v>
      </c>
      <c r="OC1" t="s">
        <v>8732</v>
      </c>
      <c r="OD1" t="s">
        <v>8733</v>
      </c>
      <c r="OE1" t="s">
        <v>8734</v>
      </c>
      <c r="OF1" t="s">
        <v>8735</v>
      </c>
      <c r="OG1" t="s">
        <v>8736</v>
      </c>
      <c r="OH1" t="s">
        <v>8737</v>
      </c>
      <c r="OI1" t="s">
        <v>8738</v>
      </c>
      <c r="OJ1" t="s">
        <v>8739</v>
      </c>
      <c r="OK1" t="s">
        <v>8740</v>
      </c>
      <c r="OL1" t="s">
        <v>8741</v>
      </c>
      <c r="OM1" t="s">
        <v>8742</v>
      </c>
      <c r="ON1" t="s">
        <v>8743</v>
      </c>
      <c r="OO1" t="s">
        <v>8744</v>
      </c>
      <c r="OP1" t="s">
        <v>8745</v>
      </c>
      <c r="OQ1" t="s">
        <v>8746</v>
      </c>
      <c r="OR1" t="s">
        <v>8747</v>
      </c>
      <c r="OS1" t="s">
        <v>8748</v>
      </c>
      <c r="OT1" t="s">
        <v>8749</v>
      </c>
      <c r="OU1" t="s">
        <v>8750</v>
      </c>
      <c r="OV1" t="s">
        <v>8751</v>
      </c>
      <c r="OW1" t="s">
        <v>8752</v>
      </c>
      <c r="OX1" t="s">
        <v>8753</v>
      </c>
      <c r="OY1" t="s">
        <v>8754</v>
      </c>
      <c r="OZ1" t="s">
        <v>8755</v>
      </c>
      <c r="PA1" t="s">
        <v>8756</v>
      </c>
      <c r="PB1" t="s">
        <v>8757</v>
      </c>
      <c r="PC1" t="s">
        <v>8758</v>
      </c>
      <c r="PD1" t="s">
        <v>8759</v>
      </c>
      <c r="PE1" t="s">
        <v>8760</v>
      </c>
      <c r="PF1" t="s">
        <v>8761</v>
      </c>
      <c r="PG1" t="s">
        <v>8762</v>
      </c>
      <c r="PH1" t="s">
        <v>8763</v>
      </c>
      <c r="PI1" t="s">
        <v>8764</v>
      </c>
      <c r="PJ1" t="s">
        <v>8765</v>
      </c>
      <c r="PK1" t="s">
        <v>8766</v>
      </c>
      <c r="PL1" t="s">
        <v>8767</v>
      </c>
      <c r="PM1" t="s">
        <v>8768</v>
      </c>
      <c r="PN1" t="s">
        <v>8769</v>
      </c>
      <c r="PO1" t="s">
        <v>8770</v>
      </c>
      <c r="PP1" t="s">
        <v>8771</v>
      </c>
      <c r="PQ1" t="s">
        <v>8772</v>
      </c>
      <c r="PR1" t="s">
        <v>8773</v>
      </c>
      <c r="PS1" t="s">
        <v>8774</v>
      </c>
      <c r="PT1" t="s">
        <v>8775</v>
      </c>
      <c r="PU1" t="s">
        <v>8776</v>
      </c>
      <c r="PV1" t="s">
        <v>8777</v>
      </c>
      <c r="PW1" t="s">
        <v>8778</v>
      </c>
      <c r="PX1" t="s">
        <v>8779</v>
      </c>
      <c r="PY1" t="s">
        <v>8780</v>
      </c>
      <c r="PZ1" t="s">
        <v>8781</v>
      </c>
      <c r="QA1" t="s">
        <v>8782</v>
      </c>
      <c r="QB1" t="s">
        <v>8783</v>
      </c>
      <c r="QC1" t="s">
        <v>8784</v>
      </c>
      <c r="QD1" t="s">
        <v>8785</v>
      </c>
      <c r="QE1" t="s">
        <v>8786</v>
      </c>
      <c r="QF1" t="s">
        <v>8787</v>
      </c>
      <c r="QG1" t="s">
        <v>8788</v>
      </c>
      <c r="QH1" t="s">
        <v>8789</v>
      </c>
      <c r="QI1" t="s">
        <v>8790</v>
      </c>
      <c r="QJ1" t="s">
        <v>8791</v>
      </c>
      <c r="QK1" t="s">
        <v>8792</v>
      </c>
      <c r="QL1" t="s">
        <v>8793</v>
      </c>
      <c r="QM1" t="s">
        <v>8794</v>
      </c>
      <c r="QN1" t="s">
        <v>8795</v>
      </c>
      <c r="QO1" t="s">
        <v>8796</v>
      </c>
      <c r="QP1" t="s">
        <v>8797</v>
      </c>
      <c r="QQ1" t="s">
        <v>8798</v>
      </c>
      <c r="QR1" t="s">
        <v>8799</v>
      </c>
      <c r="QS1" t="s">
        <v>8800</v>
      </c>
      <c r="QT1" t="s">
        <v>8801</v>
      </c>
      <c r="QU1" t="s">
        <v>8802</v>
      </c>
      <c r="QV1" t="s">
        <v>8803</v>
      </c>
      <c r="QW1" t="s">
        <v>8804</v>
      </c>
      <c r="QX1" t="s">
        <v>8805</v>
      </c>
      <c r="QY1" t="s">
        <v>8806</v>
      </c>
      <c r="QZ1" t="s">
        <v>8807</v>
      </c>
      <c r="RA1" t="s">
        <v>8808</v>
      </c>
      <c r="RB1" t="s">
        <v>8809</v>
      </c>
      <c r="RC1" t="s">
        <v>8810</v>
      </c>
      <c r="RD1" t="s">
        <v>8811</v>
      </c>
      <c r="RE1" t="s">
        <v>8812</v>
      </c>
      <c r="RF1" t="s">
        <v>8813</v>
      </c>
      <c r="RG1" t="s">
        <v>8814</v>
      </c>
      <c r="RH1" t="s">
        <v>8815</v>
      </c>
      <c r="RI1" t="s">
        <v>8816</v>
      </c>
      <c r="RJ1" t="s">
        <v>8817</v>
      </c>
      <c r="RK1" t="s">
        <v>8818</v>
      </c>
      <c r="RL1" t="s">
        <v>8819</v>
      </c>
      <c r="RM1" t="s">
        <v>8820</v>
      </c>
      <c r="RN1" t="s">
        <v>8821</v>
      </c>
      <c r="RO1" t="s">
        <v>8822</v>
      </c>
      <c r="RP1" t="s">
        <v>8823</v>
      </c>
      <c r="RQ1" t="s">
        <v>8824</v>
      </c>
      <c r="RR1" t="s">
        <v>8825</v>
      </c>
      <c r="RS1" t="s">
        <v>8826</v>
      </c>
      <c r="RT1" t="s">
        <v>8827</v>
      </c>
      <c r="RU1" t="s">
        <v>8828</v>
      </c>
      <c r="RV1" t="s">
        <v>8829</v>
      </c>
      <c r="RW1" t="s">
        <v>8830</v>
      </c>
      <c r="RX1" t="s">
        <v>8831</v>
      </c>
      <c r="RY1" t="s">
        <v>8832</v>
      </c>
      <c r="RZ1" t="s">
        <v>8833</v>
      </c>
      <c r="SA1" t="s">
        <v>8834</v>
      </c>
      <c r="SB1" t="s">
        <v>8835</v>
      </c>
      <c r="SC1" t="s">
        <v>8836</v>
      </c>
      <c r="SD1" t="s">
        <v>8837</v>
      </c>
      <c r="SE1" t="s">
        <v>8838</v>
      </c>
      <c r="SF1" t="s">
        <v>8839</v>
      </c>
      <c r="SG1" t="s">
        <v>8840</v>
      </c>
      <c r="SH1" t="s">
        <v>8841</v>
      </c>
      <c r="SI1" t="s">
        <v>8842</v>
      </c>
      <c r="SJ1" t="s">
        <v>8843</v>
      </c>
      <c r="SK1" t="s">
        <v>8844</v>
      </c>
      <c r="SL1" t="s">
        <v>8845</v>
      </c>
      <c r="SM1" t="s">
        <v>8846</v>
      </c>
      <c r="SN1" t="s">
        <v>8847</v>
      </c>
      <c r="SO1" t="s">
        <v>8848</v>
      </c>
      <c r="SP1" t="s">
        <v>8849</v>
      </c>
      <c r="SQ1" t="s">
        <v>8850</v>
      </c>
      <c r="SR1" t="s">
        <v>8851</v>
      </c>
      <c r="SS1" t="s">
        <v>8852</v>
      </c>
      <c r="ST1" t="s">
        <v>8853</v>
      </c>
      <c r="SU1" t="s">
        <v>8854</v>
      </c>
      <c r="SV1" t="s">
        <v>8855</v>
      </c>
      <c r="SW1" t="s">
        <v>8856</v>
      </c>
      <c r="SX1" t="s">
        <v>8857</v>
      </c>
      <c r="SY1" t="s">
        <v>8858</v>
      </c>
      <c r="SZ1" t="s">
        <v>8859</v>
      </c>
      <c r="TA1" t="s">
        <v>8860</v>
      </c>
      <c r="TB1" t="s">
        <v>8861</v>
      </c>
      <c r="TC1" t="s">
        <v>8862</v>
      </c>
      <c r="TD1" t="s">
        <v>8863</v>
      </c>
      <c r="TE1" t="s">
        <v>8864</v>
      </c>
      <c r="TF1" t="s">
        <v>8865</v>
      </c>
      <c r="TG1" t="s">
        <v>8866</v>
      </c>
      <c r="TH1" t="s">
        <v>8867</v>
      </c>
      <c r="TI1" t="s">
        <v>8868</v>
      </c>
      <c r="TJ1" t="s">
        <v>8869</v>
      </c>
      <c r="TK1" t="s">
        <v>8870</v>
      </c>
      <c r="TL1" t="s">
        <v>8871</v>
      </c>
      <c r="TM1" t="s">
        <v>8872</v>
      </c>
      <c r="TN1" t="s">
        <v>8873</v>
      </c>
      <c r="TO1" t="s">
        <v>8874</v>
      </c>
      <c r="TP1" t="s">
        <v>8875</v>
      </c>
      <c r="TQ1" t="s">
        <v>8876</v>
      </c>
      <c r="TR1" t="s">
        <v>8877</v>
      </c>
      <c r="TS1" t="s">
        <v>8878</v>
      </c>
      <c r="TT1" t="s">
        <v>8879</v>
      </c>
      <c r="TU1" t="s">
        <v>8880</v>
      </c>
      <c r="TV1" t="s">
        <v>8881</v>
      </c>
      <c r="TW1" t="s">
        <v>8882</v>
      </c>
      <c r="TX1" t="s">
        <v>8883</v>
      </c>
      <c r="TY1" t="s">
        <v>8884</v>
      </c>
      <c r="TZ1" t="s">
        <v>8885</v>
      </c>
      <c r="UA1" t="s">
        <v>8886</v>
      </c>
      <c r="UB1" t="s">
        <v>8887</v>
      </c>
      <c r="UC1" t="s">
        <v>8888</v>
      </c>
      <c r="UD1" t="s">
        <v>8889</v>
      </c>
      <c r="UE1" t="s">
        <v>8890</v>
      </c>
      <c r="UF1" t="s">
        <v>8891</v>
      </c>
      <c r="UG1" t="s">
        <v>8892</v>
      </c>
      <c r="UH1" t="s">
        <v>8893</v>
      </c>
      <c r="UI1" t="s">
        <v>8894</v>
      </c>
      <c r="UJ1" t="s">
        <v>8895</v>
      </c>
      <c r="UK1" t="s">
        <v>8896</v>
      </c>
      <c r="UL1" t="s">
        <v>8897</v>
      </c>
      <c r="UM1" t="s">
        <v>8898</v>
      </c>
      <c r="UN1" t="s">
        <v>8899</v>
      </c>
      <c r="UO1" t="s">
        <v>8900</v>
      </c>
      <c r="UP1" t="s">
        <v>8901</v>
      </c>
      <c r="UQ1" t="s">
        <v>8902</v>
      </c>
      <c r="UR1" t="s">
        <v>8903</v>
      </c>
      <c r="US1" t="s">
        <v>8904</v>
      </c>
      <c r="UT1" t="s">
        <v>8905</v>
      </c>
      <c r="UU1" t="s">
        <v>8906</v>
      </c>
      <c r="UV1" t="s">
        <v>8907</v>
      </c>
      <c r="UW1" t="s">
        <v>8908</v>
      </c>
      <c r="UX1" t="s">
        <v>8909</v>
      </c>
      <c r="UY1" t="s">
        <v>8910</v>
      </c>
      <c r="UZ1" t="s">
        <v>8911</v>
      </c>
      <c r="VA1" t="s">
        <v>8912</v>
      </c>
      <c r="VB1" t="s">
        <v>8913</v>
      </c>
      <c r="VC1" t="s">
        <v>8914</v>
      </c>
      <c r="VD1" t="s">
        <v>8915</v>
      </c>
      <c r="VE1" t="s">
        <v>8916</v>
      </c>
      <c r="VF1" t="s">
        <v>8917</v>
      </c>
      <c r="VG1" t="s">
        <v>8918</v>
      </c>
      <c r="VH1" t="s">
        <v>8919</v>
      </c>
      <c r="VI1" t="s">
        <v>8920</v>
      </c>
      <c r="VJ1" t="s">
        <v>8921</v>
      </c>
      <c r="VK1" t="s">
        <v>8922</v>
      </c>
      <c r="VL1" t="s">
        <v>8923</v>
      </c>
      <c r="VM1" t="s">
        <v>8924</v>
      </c>
      <c r="VN1" t="s">
        <v>8925</v>
      </c>
      <c r="VO1" t="s">
        <v>8926</v>
      </c>
      <c r="VP1" t="s">
        <v>8927</v>
      </c>
      <c r="VQ1" t="s">
        <v>8928</v>
      </c>
      <c r="VR1" t="s">
        <v>8929</v>
      </c>
      <c r="VS1" t="s">
        <v>8930</v>
      </c>
      <c r="VT1" t="s">
        <v>8931</v>
      </c>
      <c r="VU1" t="s">
        <v>8932</v>
      </c>
      <c r="VV1" t="s">
        <v>8933</v>
      </c>
      <c r="VW1" t="s">
        <v>8934</v>
      </c>
      <c r="VX1" t="s">
        <v>8935</v>
      </c>
      <c r="VY1" t="s">
        <v>8936</v>
      </c>
      <c r="VZ1" t="s">
        <v>8937</v>
      </c>
      <c r="WA1" t="s">
        <v>8938</v>
      </c>
      <c r="WB1" t="s">
        <v>8939</v>
      </c>
      <c r="WC1" t="s">
        <v>8940</v>
      </c>
      <c r="WD1" t="s">
        <v>8941</v>
      </c>
      <c r="WE1" t="s">
        <v>8942</v>
      </c>
      <c r="WF1" t="s">
        <v>8943</v>
      </c>
      <c r="WG1" t="s">
        <v>8944</v>
      </c>
      <c r="WH1" t="s">
        <v>8945</v>
      </c>
      <c r="WI1" t="s">
        <v>8946</v>
      </c>
      <c r="WJ1" t="s">
        <v>8947</v>
      </c>
      <c r="WK1" t="s">
        <v>8948</v>
      </c>
      <c r="WL1" t="s">
        <v>8949</v>
      </c>
      <c r="WM1" t="s">
        <v>8950</v>
      </c>
      <c r="WN1" t="s">
        <v>8951</v>
      </c>
      <c r="WO1" t="s">
        <v>8952</v>
      </c>
      <c r="WP1" t="s">
        <v>8953</v>
      </c>
      <c r="WQ1" t="s">
        <v>8954</v>
      </c>
      <c r="WR1" t="s">
        <v>8955</v>
      </c>
      <c r="WS1" t="s">
        <v>8956</v>
      </c>
      <c r="WT1" t="s">
        <v>8957</v>
      </c>
      <c r="WU1" t="s">
        <v>8958</v>
      </c>
      <c r="WV1" t="s">
        <v>8959</v>
      </c>
      <c r="WW1" t="s">
        <v>8960</v>
      </c>
      <c r="WX1" t="s">
        <v>8961</v>
      </c>
      <c r="WY1" t="s">
        <v>8962</v>
      </c>
      <c r="WZ1" t="s">
        <v>8963</v>
      </c>
      <c r="XA1" t="s">
        <v>8964</v>
      </c>
      <c r="XB1" t="s">
        <v>8965</v>
      </c>
      <c r="XC1" t="s">
        <v>8966</v>
      </c>
      <c r="XD1" t="s">
        <v>8967</v>
      </c>
      <c r="XE1" t="s">
        <v>8968</v>
      </c>
      <c r="XF1" t="s">
        <v>8969</v>
      </c>
      <c r="XG1" t="s">
        <v>8970</v>
      </c>
      <c r="XH1" t="s">
        <v>8971</v>
      </c>
      <c r="XI1" t="s">
        <v>8972</v>
      </c>
      <c r="XJ1" t="s">
        <v>8973</v>
      </c>
      <c r="XK1" t="s">
        <v>8974</v>
      </c>
      <c r="XL1" t="s">
        <v>8975</v>
      </c>
      <c r="XM1" t="s">
        <v>8976</v>
      </c>
      <c r="XN1" t="s">
        <v>8977</v>
      </c>
      <c r="XO1" t="s">
        <v>8978</v>
      </c>
      <c r="XP1" t="s">
        <v>8979</v>
      </c>
      <c r="XQ1" t="s">
        <v>8980</v>
      </c>
      <c r="XR1" t="s">
        <v>8981</v>
      </c>
      <c r="XS1" t="s">
        <v>8982</v>
      </c>
      <c r="XT1" t="s">
        <v>8983</v>
      </c>
      <c r="XU1" t="s">
        <v>8984</v>
      </c>
      <c r="XV1" t="s">
        <v>8985</v>
      </c>
      <c r="XW1" t="s">
        <v>8986</v>
      </c>
      <c r="XX1" t="s">
        <v>8987</v>
      </c>
      <c r="XY1" t="s">
        <v>8988</v>
      </c>
      <c r="XZ1" t="s">
        <v>8989</v>
      </c>
      <c r="YA1" t="s">
        <v>8990</v>
      </c>
      <c r="YB1" t="s">
        <v>8991</v>
      </c>
      <c r="YC1" t="s">
        <v>8992</v>
      </c>
      <c r="YD1" t="s">
        <v>8993</v>
      </c>
      <c r="YE1" t="s">
        <v>8994</v>
      </c>
      <c r="YF1" t="s">
        <v>8995</v>
      </c>
      <c r="YG1" t="s">
        <v>8996</v>
      </c>
      <c r="YH1" t="s">
        <v>8997</v>
      </c>
      <c r="YI1" t="s">
        <v>8998</v>
      </c>
      <c r="YJ1" t="s">
        <v>8999</v>
      </c>
      <c r="YK1" t="s">
        <v>9000</v>
      </c>
      <c r="YL1" t="s">
        <v>9001</v>
      </c>
      <c r="YM1" t="s">
        <v>9002</v>
      </c>
      <c r="YN1" t="s">
        <v>9003</v>
      </c>
      <c r="YO1" t="s">
        <v>9004</v>
      </c>
      <c r="YP1" t="s">
        <v>9005</v>
      </c>
      <c r="YQ1" t="s">
        <v>9006</v>
      </c>
      <c r="YR1" t="s">
        <v>9007</v>
      </c>
      <c r="YS1" t="s">
        <v>9008</v>
      </c>
      <c r="YT1" t="s">
        <v>9009</v>
      </c>
      <c r="YU1" t="s">
        <v>9010</v>
      </c>
      <c r="YV1" t="s">
        <v>9011</v>
      </c>
      <c r="YW1" t="s">
        <v>9012</v>
      </c>
      <c r="YX1" t="s">
        <v>9013</v>
      </c>
      <c r="YY1" t="s">
        <v>9014</v>
      </c>
      <c r="YZ1" t="s">
        <v>9015</v>
      </c>
      <c r="ZA1" t="s">
        <v>9016</v>
      </c>
      <c r="ZB1" t="s">
        <v>9017</v>
      </c>
      <c r="ZC1" t="s">
        <v>9018</v>
      </c>
      <c r="ZD1" t="s">
        <v>9019</v>
      </c>
      <c r="ZE1" t="s">
        <v>9020</v>
      </c>
      <c r="ZF1" t="s">
        <v>9021</v>
      </c>
      <c r="ZG1" t="s">
        <v>9022</v>
      </c>
      <c r="ZH1" t="s">
        <v>9023</v>
      </c>
      <c r="ZI1" t="s">
        <v>9024</v>
      </c>
      <c r="ZJ1" t="s">
        <v>9025</v>
      </c>
      <c r="ZK1" t="s">
        <v>9026</v>
      </c>
      <c r="ZL1" t="s">
        <v>9027</v>
      </c>
      <c r="ZM1" t="s">
        <v>9028</v>
      </c>
      <c r="ZN1" t="s">
        <v>9029</v>
      </c>
      <c r="ZO1" t="s">
        <v>9030</v>
      </c>
      <c r="ZP1" t="s">
        <v>9031</v>
      </c>
      <c r="ZQ1" t="s">
        <v>9032</v>
      </c>
      <c r="ZR1" t="s">
        <v>9033</v>
      </c>
      <c r="ZS1" t="s">
        <v>9034</v>
      </c>
      <c r="ZT1" t="s">
        <v>9035</v>
      </c>
      <c r="ZU1" t="s">
        <v>9036</v>
      </c>
      <c r="ZV1" t="s">
        <v>9037</v>
      </c>
      <c r="ZW1" t="s">
        <v>9038</v>
      </c>
      <c r="ZX1" t="s">
        <v>9039</v>
      </c>
      <c r="ZY1" t="s">
        <v>9040</v>
      </c>
      <c r="ZZ1" t="s">
        <v>9041</v>
      </c>
      <c r="AAA1" t="s">
        <v>9042</v>
      </c>
      <c r="AAB1" t="s">
        <v>9043</v>
      </c>
      <c r="AAC1" t="s">
        <v>9044</v>
      </c>
      <c r="AAD1" t="s">
        <v>9045</v>
      </c>
      <c r="AAE1" t="s">
        <v>9046</v>
      </c>
      <c r="AAF1" t="s">
        <v>9047</v>
      </c>
      <c r="AAG1" t="s">
        <v>9048</v>
      </c>
      <c r="AAH1" t="s">
        <v>9049</v>
      </c>
      <c r="AAI1" t="s">
        <v>9050</v>
      </c>
      <c r="AAJ1" t="s">
        <v>9051</v>
      </c>
      <c r="AAK1" t="s">
        <v>9052</v>
      </c>
      <c r="AAL1" t="s">
        <v>9053</v>
      </c>
      <c r="AAM1" t="s">
        <v>9054</v>
      </c>
      <c r="AAN1" t="s">
        <v>9055</v>
      </c>
      <c r="AAO1" t="s">
        <v>9056</v>
      </c>
      <c r="AAP1" t="s">
        <v>9057</v>
      </c>
      <c r="AAQ1" t="s">
        <v>9058</v>
      </c>
      <c r="AAR1" t="s">
        <v>9059</v>
      </c>
      <c r="AAS1" t="s">
        <v>9060</v>
      </c>
      <c r="AAT1" t="s">
        <v>9061</v>
      </c>
      <c r="AAU1" t="s">
        <v>9062</v>
      </c>
      <c r="AAV1" t="s">
        <v>9063</v>
      </c>
      <c r="AAW1" t="s">
        <v>9064</v>
      </c>
      <c r="AAX1" t="s">
        <v>9065</v>
      </c>
      <c r="AAY1" t="s">
        <v>9066</v>
      </c>
      <c r="AAZ1" t="s">
        <v>9067</v>
      </c>
      <c r="ABA1" t="s">
        <v>9068</v>
      </c>
      <c r="ABB1" t="s">
        <v>9069</v>
      </c>
      <c r="ABC1" t="s">
        <v>9070</v>
      </c>
      <c r="ABD1" t="s">
        <v>9071</v>
      </c>
      <c r="ABE1" t="s">
        <v>9072</v>
      </c>
      <c r="ABF1" t="s">
        <v>9073</v>
      </c>
      <c r="ABG1" t="s">
        <v>9074</v>
      </c>
      <c r="ABH1" t="s">
        <v>9075</v>
      </c>
      <c r="ABI1" t="s">
        <v>9076</v>
      </c>
      <c r="ABJ1" t="s">
        <v>9077</v>
      </c>
      <c r="ABK1" t="s">
        <v>9078</v>
      </c>
      <c r="ABL1" t="s">
        <v>9079</v>
      </c>
      <c r="ABM1" t="s">
        <v>9080</v>
      </c>
      <c r="ABN1" t="s">
        <v>9081</v>
      </c>
      <c r="ABO1" t="s">
        <v>9082</v>
      </c>
      <c r="ABP1" t="s">
        <v>9083</v>
      </c>
      <c r="ABQ1" t="s">
        <v>9084</v>
      </c>
      <c r="ABR1" t="s">
        <v>9085</v>
      </c>
      <c r="ABS1" t="s">
        <v>9086</v>
      </c>
      <c r="ABT1" t="s">
        <v>9087</v>
      </c>
      <c r="ABU1" t="s">
        <v>9088</v>
      </c>
      <c r="ABV1" t="s">
        <v>9089</v>
      </c>
      <c r="ABW1" t="s">
        <v>9090</v>
      </c>
      <c r="ABX1" t="s">
        <v>9091</v>
      </c>
      <c r="ABY1" t="s">
        <v>9092</v>
      </c>
      <c r="ABZ1" t="s">
        <v>9093</v>
      </c>
      <c r="ACA1" t="s">
        <v>9094</v>
      </c>
      <c r="ACB1" t="s">
        <v>9095</v>
      </c>
      <c r="ACC1" t="s">
        <v>9096</v>
      </c>
      <c r="ACD1" t="s">
        <v>9097</v>
      </c>
      <c r="ACE1" t="s">
        <v>9098</v>
      </c>
      <c r="ACF1" t="s">
        <v>9099</v>
      </c>
      <c r="ACG1" t="s">
        <v>9100</v>
      </c>
      <c r="ACH1" t="s">
        <v>9101</v>
      </c>
      <c r="ACI1" t="s">
        <v>9102</v>
      </c>
      <c r="ACJ1" t="s">
        <v>9103</v>
      </c>
      <c r="ACK1" t="s">
        <v>9104</v>
      </c>
      <c r="ACL1" t="s">
        <v>9105</v>
      </c>
      <c r="ACM1" t="s">
        <v>9106</v>
      </c>
      <c r="ACN1" t="s">
        <v>9107</v>
      </c>
      <c r="ACO1" t="s">
        <v>9108</v>
      </c>
      <c r="ACP1" t="s">
        <v>9109</v>
      </c>
      <c r="ACQ1" t="s">
        <v>9110</v>
      </c>
      <c r="ACR1" t="s">
        <v>9111</v>
      </c>
      <c r="ACS1" t="s">
        <v>9112</v>
      </c>
      <c r="ACT1" t="s">
        <v>9113</v>
      </c>
      <c r="ACU1" t="s">
        <v>9114</v>
      </c>
      <c r="ACV1" t="s">
        <v>9115</v>
      </c>
      <c r="ACW1" t="s">
        <v>9116</v>
      </c>
      <c r="ACX1" t="s">
        <v>9117</v>
      </c>
      <c r="ACY1" t="s">
        <v>9118</v>
      </c>
      <c r="ACZ1" t="s">
        <v>9119</v>
      </c>
      <c r="ADA1" t="s">
        <v>9120</v>
      </c>
      <c r="ADB1" t="s">
        <v>9121</v>
      </c>
      <c r="ADC1" t="s">
        <v>9122</v>
      </c>
      <c r="ADD1" t="s">
        <v>9123</v>
      </c>
      <c r="ADE1" t="s">
        <v>9124</v>
      </c>
      <c r="ADF1" t="s">
        <v>9125</v>
      </c>
      <c r="ADG1" t="s">
        <v>9126</v>
      </c>
      <c r="ADH1" t="s">
        <v>9127</v>
      </c>
      <c r="ADI1" t="s">
        <v>9128</v>
      </c>
      <c r="ADJ1" t="s">
        <v>9129</v>
      </c>
      <c r="ADK1" t="s">
        <v>9130</v>
      </c>
      <c r="ADL1" t="s">
        <v>9131</v>
      </c>
      <c r="ADM1" t="s">
        <v>9132</v>
      </c>
      <c r="ADN1" t="s">
        <v>9133</v>
      </c>
      <c r="ADO1" t="s">
        <v>9134</v>
      </c>
      <c r="ADP1" t="s">
        <v>9135</v>
      </c>
      <c r="ADQ1" t="s">
        <v>9136</v>
      </c>
      <c r="ADR1" t="s">
        <v>9137</v>
      </c>
      <c r="ADS1" t="s">
        <v>9138</v>
      </c>
      <c r="ADT1" t="s">
        <v>9139</v>
      </c>
      <c r="ADU1" t="s">
        <v>9140</v>
      </c>
      <c r="ADV1" t="s">
        <v>9141</v>
      </c>
      <c r="ADW1" t="s">
        <v>9142</v>
      </c>
      <c r="ADX1" t="s">
        <v>9143</v>
      </c>
      <c r="ADY1" t="s">
        <v>9144</v>
      </c>
      <c r="ADZ1" t="s">
        <v>9145</v>
      </c>
      <c r="AEA1" t="s">
        <v>9146</v>
      </c>
      <c r="AEB1" t="s">
        <v>9147</v>
      </c>
      <c r="AEC1" t="s">
        <v>9148</v>
      </c>
      <c r="AED1" t="s">
        <v>9149</v>
      </c>
      <c r="AEE1" t="s">
        <v>9150</v>
      </c>
      <c r="AEF1" t="s">
        <v>9151</v>
      </c>
      <c r="AEG1" t="s">
        <v>9152</v>
      </c>
      <c r="AEH1" t="s">
        <v>9153</v>
      </c>
      <c r="AEI1" t="s">
        <v>9154</v>
      </c>
      <c r="AEJ1" t="s">
        <v>9155</v>
      </c>
      <c r="AEK1" t="s">
        <v>9156</v>
      </c>
      <c r="AEL1" t="s">
        <v>9157</v>
      </c>
      <c r="AEM1" t="s">
        <v>9158</v>
      </c>
      <c r="AEN1" t="s">
        <v>9159</v>
      </c>
      <c r="AEO1" t="s">
        <v>9160</v>
      </c>
      <c r="AEP1" t="s">
        <v>9161</v>
      </c>
      <c r="AEQ1" t="s">
        <v>9162</v>
      </c>
      <c r="AER1" t="s">
        <v>9163</v>
      </c>
      <c r="AES1" t="s">
        <v>9164</v>
      </c>
      <c r="AET1" t="s">
        <v>9165</v>
      </c>
      <c r="AEU1" t="s">
        <v>9166</v>
      </c>
      <c r="AEV1" t="s">
        <v>9167</v>
      </c>
      <c r="AEW1" t="s">
        <v>9168</v>
      </c>
      <c r="AEX1" t="s">
        <v>9169</v>
      </c>
      <c r="AEY1" t="s">
        <v>9170</v>
      </c>
      <c r="AEZ1" t="s">
        <v>9171</v>
      </c>
      <c r="AFA1" t="s">
        <v>9172</v>
      </c>
      <c r="AFB1" t="s">
        <v>9173</v>
      </c>
      <c r="AFC1" t="s">
        <v>9174</v>
      </c>
      <c r="AFD1" t="s">
        <v>9175</v>
      </c>
      <c r="AFE1" t="s">
        <v>9176</v>
      </c>
      <c r="AFF1" t="s">
        <v>9177</v>
      </c>
      <c r="AFG1" t="s">
        <v>9178</v>
      </c>
      <c r="AFH1" t="s">
        <v>9179</v>
      </c>
      <c r="AFI1" t="s">
        <v>9180</v>
      </c>
      <c r="AFJ1" t="s">
        <v>9181</v>
      </c>
      <c r="AFK1" t="s">
        <v>9182</v>
      </c>
      <c r="AFL1" t="s">
        <v>9183</v>
      </c>
      <c r="AFM1" t="s">
        <v>9184</v>
      </c>
      <c r="AFN1" t="s">
        <v>9185</v>
      </c>
      <c r="AFO1" t="s">
        <v>9186</v>
      </c>
      <c r="AFP1" t="s">
        <v>9187</v>
      </c>
      <c r="AFQ1" t="s">
        <v>9188</v>
      </c>
      <c r="AFR1" t="s">
        <v>9189</v>
      </c>
      <c r="AFS1" t="s">
        <v>9190</v>
      </c>
      <c r="AFT1" t="s">
        <v>9191</v>
      </c>
      <c r="AFU1" t="s">
        <v>9192</v>
      </c>
      <c r="AFV1" t="s">
        <v>9193</v>
      </c>
      <c r="AFW1" t="s">
        <v>9194</v>
      </c>
      <c r="AFX1" t="s">
        <v>9195</v>
      </c>
      <c r="AFY1" t="s">
        <v>9196</v>
      </c>
      <c r="AFZ1" t="s">
        <v>9197</v>
      </c>
      <c r="AGA1" t="s">
        <v>9198</v>
      </c>
      <c r="AGB1" t="s">
        <v>9199</v>
      </c>
      <c r="AGC1" t="s">
        <v>9200</v>
      </c>
      <c r="AGD1" t="s">
        <v>9201</v>
      </c>
      <c r="AGE1" t="s">
        <v>9202</v>
      </c>
      <c r="AGF1" t="s">
        <v>9203</v>
      </c>
      <c r="AGG1" t="s">
        <v>9204</v>
      </c>
      <c r="AGH1" t="s">
        <v>9205</v>
      </c>
      <c r="AGI1" t="s">
        <v>9206</v>
      </c>
      <c r="AGJ1" t="s">
        <v>9207</v>
      </c>
      <c r="AGK1" t="s">
        <v>9208</v>
      </c>
      <c r="AGL1" t="s">
        <v>9209</v>
      </c>
      <c r="AGM1" t="s">
        <v>9210</v>
      </c>
      <c r="AGN1" t="s">
        <v>9211</v>
      </c>
      <c r="AGO1" t="s">
        <v>9212</v>
      </c>
      <c r="AGP1" t="s">
        <v>9213</v>
      </c>
      <c r="AGQ1" t="s">
        <v>9214</v>
      </c>
      <c r="AGR1" t="s">
        <v>9215</v>
      </c>
      <c r="AGS1" t="s">
        <v>9216</v>
      </c>
      <c r="AGT1" t="s">
        <v>9217</v>
      </c>
      <c r="AGU1" t="s">
        <v>9218</v>
      </c>
      <c r="AGV1" t="s">
        <v>9219</v>
      </c>
      <c r="AGW1" t="s">
        <v>9220</v>
      </c>
      <c r="AGX1" t="s">
        <v>9221</v>
      </c>
      <c r="AGY1" t="s">
        <v>9222</v>
      </c>
      <c r="AGZ1" t="s">
        <v>9223</v>
      </c>
      <c r="AHA1" t="s">
        <v>9224</v>
      </c>
      <c r="AHB1" t="s">
        <v>9225</v>
      </c>
      <c r="AHC1" t="s">
        <v>9226</v>
      </c>
      <c r="AHD1" t="s">
        <v>9227</v>
      </c>
      <c r="AHE1" t="s">
        <v>9228</v>
      </c>
      <c r="AHF1" t="s">
        <v>9229</v>
      </c>
      <c r="AHG1" t="s">
        <v>9230</v>
      </c>
      <c r="AHH1" t="s">
        <v>9231</v>
      </c>
      <c r="AHI1" t="s">
        <v>9232</v>
      </c>
      <c r="AHJ1" t="s">
        <v>9233</v>
      </c>
      <c r="AHK1" t="s">
        <v>9234</v>
      </c>
      <c r="AHL1" t="s">
        <v>9235</v>
      </c>
      <c r="AHM1" t="s">
        <v>9236</v>
      </c>
      <c r="AHN1" t="s">
        <v>9237</v>
      </c>
      <c r="AHO1" t="s">
        <v>9238</v>
      </c>
      <c r="AHP1" t="s">
        <v>9239</v>
      </c>
      <c r="AHQ1" t="s">
        <v>9240</v>
      </c>
      <c r="AHR1" t="s">
        <v>9241</v>
      </c>
      <c r="AHS1" t="s">
        <v>9242</v>
      </c>
      <c r="AHT1" t="s">
        <v>9243</v>
      </c>
      <c r="AHU1" t="s">
        <v>9244</v>
      </c>
      <c r="AHV1" t="s">
        <v>9245</v>
      </c>
      <c r="AHW1" t="s">
        <v>9246</v>
      </c>
      <c r="AHX1" t="s">
        <v>9247</v>
      </c>
      <c r="AHY1" t="s">
        <v>9248</v>
      </c>
      <c r="AHZ1" t="s">
        <v>9249</v>
      </c>
      <c r="AIA1" t="s">
        <v>9250</v>
      </c>
      <c r="AIB1" t="s">
        <v>9251</v>
      </c>
      <c r="AIC1" t="s">
        <v>9252</v>
      </c>
      <c r="AID1" t="s">
        <v>9253</v>
      </c>
      <c r="AIE1" t="s">
        <v>9254</v>
      </c>
      <c r="AIF1" t="s">
        <v>9255</v>
      </c>
      <c r="AIG1" t="s">
        <v>9256</v>
      </c>
      <c r="AIH1" t="s">
        <v>9257</v>
      </c>
      <c r="AII1" t="s">
        <v>9258</v>
      </c>
      <c r="AIJ1" t="s">
        <v>9259</v>
      </c>
      <c r="AIK1" t="s">
        <v>9260</v>
      </c>
      <c r="AIL1" t="s">
        <v>9261</v>
      </c>
      <c r="AIM1" t="s">
        <v>9262</v>
      </c>
      <c r="AIN1" t="s">
        <v>9263</v>
      </c>
      <c r="AIO1" t="s">
        <v>9264</v>
      </c>
      <c r="AIP1" t="s">
        <v>9265</v>
      </c>
      <c r="AIQ1" t="s">
        <v>9266</v>
      </c>
      <c r="AIR1" t="s">
        <v>9267</v>
      </c>
      <c r="AIS1" t="s">
        <v>9268</v>
      </c>
      <c r="AIT1" t="s">
        <v>9269</v>
      </c>
      <c r="AIU1" t="s">
        <v>9270</v>
      </c>
      <c r="AIV1" t="s">
        <v>9271</v>
      </c>
      <c r="AIW1" t="s">
        <v>9272</v>
      </c>
      <c r="AIX1" t="s">
        <v>9273</v>
      </c>
      <c r="AIY1" t="s">
        <v>9274</v>
      </c>
      <c r="AIZ1" t="s">
        <v>9275</v>
      </c>
      <c r="AJA1" t="s">
        <v>9276</v>
      </c>
      <c r="AJB1" t="s">
        <v>9277</v>
      </c>
      <c r="AJC1" t="s">
        <v>9278</v>
      </c>
      <c r="AJD1" t="s">
        <v>9279</v>
      </c>
      <c r="AJE1" t="s">
        <v>9280</v>
      </c>
      <c r="AJF1" t="s">
        <v>9281</v>
      </c>
      <c r="AJG1" t="s">
        <v>9282</v>
      </c>
      <c r="AJH1" t="s">
        <v>9283</v>
      </c>
      <c r="AJI1" t="s">
        <v>9284</v>
      </c>
      <c r="AJJ1" t="s">
        <v>9285</v>
      </c>
      <c r="AJK1" t="s">
        <v>9286</v>
      </c>
      <c r="AJL1" t="s">
        <v>9287</v>
      </c>
      <c r="AJM1" t="s">
        <v>9288</v>
      </c>
      <c r="AJN1" t="s">
        <v>9289</v>
      </c>
      <c r="AJO1" t="s">
        <v>9290</v>
      </c>
      <c r="AJP1" t="s">
        <v>9291</v>
      </c>
      <c r="AJQ1" t="s">
        <v>9292</v>
      </c>
      <c r="AJR1" t="s">
        <v>9293</v>
      </c>
      <c r="AJS1" t="s">
        <v>9294</v>
      </c>
      <c r="AJT1" t="s">
        <v>9295</v>
      </c>
      <c r="AJU1" t="s">
        <v>9296</v>
      </c>
      <c r="AJV1" t="s">
        <v>9297</v>
      </c>
      <c r="AJW1" t="s">
        <v>9298</v>
      </c>
      <c r="AJX1" t="s">
        <v>9299</v>
      </c>
      <c r="AJY1" t="s">
        <v>9300</v>
      </c>
      <c r="AJZ1" t="s">
        <v>9301</v>
      </c>
      <c r="AKA1" t="s">
        <v>9302</v>
      </c>
      <c r="AKB1" t="s">
        <v>9303</v>
      </c>
      <c r="AKC1" t="s">
        <v>9304</v>
      </c>
      <c r="AKD1" t="s">
        <v>9305</v>
      </c>
      <c r="AKE1" t="s">
        <v>9306</v>
      </c>
      <c r="AKF1" t="s">
        <v>9307</v>
      </c>
      <c r="AKG1" t="s">
        <v>9308</v>
      </c>
      <c r="AKH1" t="s">
        <v>9309</v>
      </c>
      <c r="AKI1" t="s">
        <v>9310</v>
      </c>
      <c r="AKJ1" t="s">
        <v>9311</v>
      </c>
      <c r="AKK1" t="s">
        <v>9312</v>
      </c>
      <c r="AKL1" t="s">
        <v>9313</v>
      </c>
      <c r="AKM1" t="s">
        <v>9314</v>
      </c>
      <c r="AKN1" t="s">
        <v>9315</v>
      </c>
      <c r="AKO1" t="s">
        <v>9316</v>
      </c>
      <c r="AKP1" t="s">
        <v>9317</v>
      </c>
      <c r="AKQ1" t="s">
        <v>9318</v>
      </c>
      <c r="AKR1" t="s">
        <v>9319</v>
      </c>
      <c r="AKS1" t="s">
        <v>9320</v>
      </c>
      <c r="AKT1" t="s">
        <v>9321</v>
      </c>
      <c r="AKU1" t="s">
        <v>9322</v>
      </c>
      <c r="AKV1" t="s">
        <v>9323</v>
      </c>
      <c r="AKW1" t="s">
        <v>9324</v>
      </c>
      <c r="AKX1" t="s">
        <v>9325</v>
      </c>
      <c r="AKY1" t="s">
        <v>9326</v>
      </c>
      <c r="AKZ1" t="s">
        <v>9327</v>
      </c>
      <c r="ALA1" t="s">
        <v>9328</v>
      </c>
      <c r="ALB1" t="s">
        <v>9329</v>
      </c>
      <c r="ALC1" t="s">
        <v>9330</v>
      </c>
      <c r="ALD1" t="s">
        <v>9331</v>
      </c>
      <c r="ALE1" t="s">
        <v>9332</v>
      </c>
      <c r="ALF1" t="s">
        <v>9333</v>
      </c>
      <c r="ALG1" t="s">
        <v>9334</v>
      </c>
      <c r="ALH1" t="s">
        <v>9335</v>
      </c>
      <c r="ALI1" t="s">
        <v>9336</v>
      </c>
      <c r="ALJ1" t="s">
        <v>9337</v>
      </c>
      <c r="ALK1" t="s">
        <v>9338</v>
      </c>
      <c r="ALL1" t="s">
        <v>9339</v>
      </c>
      <c r="ALM1" t="s">
        <v>9340</v>
      </c>
      <c r="ALN1" t="s">
        <v>9341</v>
      </c>
      <c r="ALO1" t="s">
        <v>9342</v>
      </c>
      <c r="ALP1" t="s">
        <v>9343</v>
      </c>
      <c r="ALQ1" t="s">
        <v>9344</v>
      </c>
      <c r="ALR1" t="s">
        <v>9345</v>
      </c>
      <c r="ALS1" t="s">
        <v>9346</v>
      </c>
      <c r="ALT1" t="s">
        <v>9347</v>
      </c>
      <c r="ALU1" t="s">
        <v>9348</v>
      </c>
      <c r="ALV1" t="s">
        <v>9349</v>
      </c>
      <c r="ALW1" t="s">
        <v>9350</v>
      </c>
      <c r="ALX1" t="s">
        <v>9351</v>
      </c>
      <c r="ALY1" t="s">
        <v>9352</v>
      </c>
      <c r="ALZ1" t="s">
        <v>9353</v>
      </c>
      <c r="AMA1" t="s">
        <v>9354</v>
      </c>
      <c r="AMB1" t="s">
        <v>9355</v>
      </c>
      <c r="AMC1" t="s">
        <v>9356</v>
      </c>
      <c r="AMD1" t="s">
        <v>9357</v>
      </c>
      <c r="AME1" t="s">
        <v>9358</v>
      </c>
      <c r="AMF1" t="s">
        <v>9359</v>
      </c>
      <c r="AMG1" t="s">
        <v>9360</v>
      </c>
      <c r="AMH1" t="s">
        <v>9361</v>
      </c>
      <c r="AMI1" t="s">
        <v>9362</v>
      </c>
      <c r="AMJ1" t="s">
        <v>9363</v>
      </c>
      <c r="AMK1" t="s">
        <v>9364</v>
      </c>
      <c r="AML1" t="s">
        <v>9365</v>
      </c>
      <c r="AMM1" t="s">
        <v>9366</v>
      </c>
      <c r="AMN1" t="s">
        <v>9367</v>
      </c>
      <c r="AMO1" t="s">
        <v>9368</v>
      </c>
      <c r="AMP1" t="s">
        <v>9369</v>
      </c>
      <c r="AMQ1" t="s">
        <v>9370</v>
      </c>
      <c r="AMR1" t="s">
        <v>9371</v>
      </c>
      <c r="AMS1" t="s">
        <v>9372</v>
      </c>
      <c r="AMT1" t="s">
        <v>9373</v>
      </c>
      <c r="AMU1" t="s">
        <v>9374</v>
      </c>
      <c r="AMV1" t="s">
        <v>9375</v>
      </c>
      <c r="AMW1" t="s">
        <v>9376</v>
      </c>
      <c r="AMX1" t="s">
        <v>9377</v>
      </c>
      <c r="AMY1" t="s">
        <v>9378</v>
      </c>
      <c r="AMZ1" t="s">
        <v>9379</v>
      </c>
      <c r="ANA1" t="s">
        <v>9380</v>
      </c>
      <c r="ANB1" t="s">
        <v>9381</v>
      </c>
      <c r="ANC1" t="s">
        <v>9382</v>
      </c>
      <c r="AND1" t="s">
        <v>9383</v>
      </c>
      <c r="ANE1" t="s">
        <v>9384</v>
      </c>
      <c r="ANF1" t="s">
        <v>9385</v>
      </c>
      <c r="ANG1" t="s">
        <v>9386</v>
      </c>
      <c r="ANH1" t="s">
        <v>9387</v>
      </c>
      <c r="ANI1" t="s">
        <v>9388</v>
      </c>
      <c r="ANJ1" t="s">
        <v>9389</v>
      </c>
      <c r="ANK1" t="s">
        <v>9390</v>
      </c>
      <c r="ANL1" t="s">
        <v>9391</v>
      </c>
      <c r="ANM1" t="s">
        <v>9392</v>
      </c>
      <c r="ANN1" t="s">
        <v>9393</v>
      </c>
      <c r="ANO1" t="s">
        <v>9394</v>
      </c>
      <c r="ANP1" t="s">
        <v>9395</v>
      </c>
      <c r="ANQ1" t="s">
        <v>9396</v>
      </c>
      <c r="ANR1" t="s">
        <v>9397</v>
      </c>
      <c r="ANS1" t="s">
        <v>9398</v>
      </c>
      <c r="ANT1" t="s">
        <v>9399</v>
      </c>
      <c r="ANU1" t="s">
        <v>9400</v>
      </c>
      <c r="ANV1" t="s">
        <v>9401</v>
      </c>
      <c r="ANW1" t="s">
        <v>9402</v>
      </c>
      <c r="ANX1" t="s">
        <v>9403</v>
      </c>
      <c r="ANY1" t="s">
        <v>9404</v>
      </c>
      <c r="ANZ1" t="s">
        <v>9405</v>
      </c>
      <c r="AOA1" t="s">
        <v>9406</v>
      </c>
      <c r="AOB1" t="s">
        <v>9407</v>
      </c>
      <c r="AOC1" t="s">
        <v>9408</v>
      </c>
      <c r="AOD1" t="s">
        <v>9409</v>
      </c>
      <c r="AOE1" t="s">
        <v>9410</v>
      </c>
      <c r="AOF1" t="s">
        <v>9411</v>
      </c>
      <c r="AOG1" t="s">
        <v>9412</v>
      </c>
      <c r="AOH1" t="s">
        <v>9413</v>
      </c>
      <c r="AOI1" t="s">
        <v>9414</v>
      </c>
      <c r="AOJ1" t="s">
        <v>9415</v>
      </c>
      <c r="AOK1" t="s">
        <v>9416</v>
      </c>
      <c r="AOL1" t="s">
        <v>9417</v>
      </c>
      <c r="AOM1" t="s">
        <v>9418</v>
      </c>
      <c r="AON1" t="s">
        <v>9419</v>
      </c>
      <c r="AOO1" t="s">
        <v>9420</v>
      </c>
      <c r="AOP1" t="s">
        <v>9421</v>
      </c>
      <c r="AOQ1" t="s">
        <v>9422</v>
      </c>
      <c r="AOR1" t="s">
        <v>9423</v>
      </c>
      <c r="AOS1" t="s">
        <v>9424</v>
      </c>
      <c r="AOT1" t="s">
        <v>9425</v>
      </c>
      <c r="AOU1" t="s">
        <v>9426</v>
      </c>
      <c r="AOV1" t="s">
        <v>9427</v>
      </c>
      <c r="AOW1" t="s">
        <v>9428</v>
      </c>
      <c r="AOX1" t="s">
        <v>9429</v>
      </c>
      <c r="AOY1" t="s">
        <v>9430</v>
      </c>
      <c r="AOZ1" t="s">
        <v>9431</v>
      </c>
      <c r="APA1" t="s">
        <v>9432</v>
      </c>
      <c r="APB1" t="s">
        <v>9433</v>
      </c>
      <c r="APC1" t="s">
        <v>9434</v>
      </c>
      <c r="APD1" t="s">
        <v>9435</v>
      </c>
      <c r="APE1" t="s">
        <v>9436</v>
      </c>
      <c r="APF1" t="s">
        <v>9437</v>
      </c>
      <c r="APG1" t="s">
        <v>9438</v>
      </c>
      <c r="APH1" t="s">
        <v>9439</v>
      </c>
      <c r="API1" t="s">
        <v>9440</v>
      </c>
      <c r="APJ1" t="s">
        <v>9441</v>
      </c>
      <c r="APK1" t="s">
        <v>9442</v>
      </c>
      <c r="APL1" t="s">
        <v>9443</v>
      </c>
      <c r="APM1" t="s">
        <v>9444</v>
      </c>
      <c r="APN1" t="s">
        <v>9445</v>
      </c>
      <c r="APO1" t="s">
        <v>9446</v>
      </c>
      <c r="APP1" t="s">
        <v>9447</v>
      </c>
      <c r="APQ1" t="s">
        <v>9448</v>
      </c>
      <c r="APR1" t="s">
        <v>9449</v>
      </c>
      <c r="APS1" t="s">
        <v>9450</v>
      </c>
      <c r="APT1" t="s">
        <v>9451</v>
      </c>
      <c r="APU1" t="s">
        <v>9452</v>
      </c>
      <c r="APV1" t="s">
        <v>9453</v>
      </c>
      <c r="APW1" t="s">
        <v>9454</v>
      </c>
      <c r="APX1" t="s">
        <v>9455</v>
      </c>
      <c r="APY1" t="s">
        <v>9456</v>
      </c>
      <c r="APZ1" t="s">
        <v>9457</v>
      </c>
      <c r="AQA1" t="s">
        <v>9458</v>
      </c>
      <c r="AQB1" t="s">
        <v>9459</v>
      </c>
      <c r="AQC1" t="s">
        <v>9460</v>
      </c>
      <c r="AQD1" t="s">
        <v>9461</v>
      </c>
      <c r="AQE1" t="s">
        <v>9462</v>
      </c>
      <c r="AQF1" t="s">
        <v>9463</v>
      </c>
      <c r="AQG1" t="s">
        <v>9464</v>
      </c>
      <c r="AQH1" t="s">
        <v>9465</v>
      </c>
      <c r="AQI1" t="s">
        <v>9466</v>
      </c>
      <c r="AQJ1" t="s">
        <v>9467</v>
      </c>
      <c r="AQK1" t="s">
        <v>9468</v>
      </c>
      <c r="AQL1" t="s">
        <v>9469</v>
      </c>
      <c r="AQM1" t="s">
        <v>9470</v>
      </c>
      <c r="AQN1" t="s">
        <v>9471</v>
      </c>
      <c r="AQO1" t="s">
        <v>9472</v>
      </c>
      <c r="AQP1" t="s">
        <v>9473</v>
      </c>
      <c r="AQQ1" t="s">
        <v>9474</v>
      </c>
      <c r="AQR1" t="s">
        <v>9475</v>
      </c>
      <c r="AQS1" t="s">
        <v>9476</v>
      </c>
      <c r="AQT1" t="s">
        <v>9477</v>
      </c>
      <c r="AQU1" t="s">
        <v>9478</v>
      </c>
      <c r="AQV1" t="s">
        <v>9479</v>
      </c>
      <c r="AQW1" t="s">
        <v>9480</v>
      </c>
      <c r="AQX1" t="s">
        <v>9481</v>
      </c>
      <c r="AQY1" t="s">
        <v>9482</v>
      </c>
      <c r="AQZ1" t="s">
        <v>9483</v>
      </c>
      <c r="ARA1" t="s">
        <v>9484</v>
      </c>
      <c r="ARB1" t="s">
        <v>9485</v>
      </c>
      <c r="ARC1" t="s">
        <v>9486</v>
      </c>
      <c r="ARD1" t="s">
        <v>9487</v>
      </c>
      <c r="ARE1" t="s">
        <v>9488</v>
      </c>
      <c r="ARF1" t="s">
        <v>9489</v>
      </c>
      <c r="ARG1" t="s">
        <v>9490</v>
      </c>
      <c r="ARH1" t="s">
        <v>9491</v>
      </c>
      <c r="ARI1" t="s">
        <v>9492</v>
      </c>
      <c r="ARJ1" t="s">
        <v>9493</v>
      </c>
      <c r="ARK1" t="s">
        <v>9494</v>
      </c>
      <c r="ARL1" t="s">
        <v>9495</v>
      </c>
      <c r="ARM1" t="s">
        <v>9496</v>
      </c>
      <c r="ARN1" t="s">
        <v>9497</v>
      </c>
      <c r="ARO1" t="s">
        <v>9498</v>
      </c>
      <c r="ARP1" t="s">
        <v>9499</v>
      </c>
      <c r="ARQ1" t="s">
        <v>9500</v>
      </c>
      <c r="ARR1" t="s">
        <v>9501</v>
      </c>
      <c r="ARS1" t="s">
        <v>9502</v>
      </c>
      <c r="ART1" t="s">
        <v>9503</v>
      </c>
      <c r="ARU1" t="s">
        <v>9504</v>
      </c>
      <c r="ARV1" t="s">
        <v>9505</v>
      </c>
      <c r="ARW1" t="s">
        <v>9506</v>
      </c>
      <c r="ARX1" t="s">
        <v>9507</v>
      </c>
      <c r="ARY1" t="s">
        <v>9508</v>
      </c>
      <c r="ARZ1" t="s">
        <v>9509</v>
      </c>
      <c r="ASA1" t="s">
        <v>9510</v>
      </c>
      <c r="ASB1" t="s">
        <v>9511</v>
      </c>
      <c r="ASC1" t="s">
        <v>9512</v>
      </c>
      <c r="ASD1" t="s">
        <v>9513</v>
      </c>
      <c r="ASE1" t="s">
        <v>9514</v>
      </c>
      <c r="ASF1" t="s">
        <v>9515</v>
      </c>
      <c r="ASG1" t="s">
        <v>9516</v>
      </c>
      <c r="ASH1" t="s">
        <v>9517</v>
      </c>
      <c r="ASI1" t="s">
        <v>9518</v>
      </c>
      <c r="ASJ1" t="s">
        <v>9519</v>
      </c>
      <c r="ASK1" t="s">
        <v>9520</v>
      </c>
      <c r="ASL1" t="s">
        <v>9521</v>
      </c>
      <c r="ASM1" t="s">
        <v>9522</v>
      </c>
      <c r="ASN1" t="s">
        <v>9523</v>
      </c>
      <c r="ASO1" t="s">
        <v>9524</v>
      </c>
      <c r="ASP1" t="s">
        <v>9525</v>
      </c>
      <c r="ASQ1" t="s">
        <v>9526</v>
      </c>
      <c r="ASR1" t="s">
        <v>9527</v>
      </c>
      <c r="ASS1" t="s">
        <v>9528</v>
      </c>
      <c r="AST1" t="s">
        <v>9529</v>
      </c>
      <c r="ASU1" t="s">
        <v>9530</v>
      </c>
      <c r="ASV1" t="s">
        <v>9531</v>
      </c>
      <c r="ASW1" t="s">
        <v>9532</v>
      </c>
      <c r="ASX1" t="s">
        <v>9533</v>
      </c>
      <c r="ASY1" t="s">
        <v>9534</v>
      </c>
      <c r="ASZ1" t="s">
        <v>9535</v>
      </c>
      <c r="ATA1" t="s">
        <v>9536</v>
      </c>
      <c r="ATB1" t="s">
        <v>9537</v>
      </c>
      <c r="ATC1" t="s">
        <v>9538</v>
      </c>
      <c r="ATD1" t="s">
        <v>9539</v>
      </c>
      <c r="ATE1" t="s">
        <v>9540</v>
      </c>
      <c r="ATF1" t="s">
        <v>9541</v>
      </c>
      <c r="ATG1" t="s">
        <v>9542</v>
      </c>
      <c r="ATH1" t="s">
        <v>9543</v>
      </c>
      <c r="ATI1" t="s">
        <v>9544</v>
      </c>
      <c r="ATJ1" t="s">
        <v>9545</v>
      </c>
      <c r="ATK1" t="s">
        <v>9546</v>
      </c>
      <c r="ATL1" t="s">
        <v>9547</v>
      </c>
      <c r="ATM1" t="s">
        <v>9548</v>
      </c>
      <c r="ATN1" t="s">
        <v>9549</v>
      </c>
      <c r="ATO1" t="s">
        <v>9550</v>
      </c>
      <c r="ATP1" t="s">
        <v>9551</v>
      </c>
      <c r="ATQ1" t="s">
        <v>9552</v>
      </c>
      <c r="ATR1" t="s">
        <v>9553</v>
      </c>
      <c r="ATS1" t="s">
        <v>9554</v>
      </c>
      <c r="ATT1" t="s">
        <v>9555</v>
      </c>
      <c r="ATU1" t="s">
        <v>9556</v>
      </c>
      <c r="ATV1" t="s">
        <v>9557</v>
      </c>
      <c r="ATW1" t="s">
        <v>9558</v>
      </c>
      <c r="ATX1" t="s">
        <v>9559</v>
      </c>
      <c r="ATY1" t="s">
        <v>9560</v>
      </c>
      <c r="ATZ1" t="s">
        <v>9561</v>
      </c>
      <c r="AUA1" t="s">
        <v>9562</v>
      </c>
      <c r="AUB1" t="s">
        <v>9563</v>
      </c>
      <c r="AUC1" t="s">
        <v>9564</v>
      </c>
      <c r="AUD1" t="s">
        <v>9565</v>
      </c>
      <c r="AUE1" t="s">
        <v>9566</v>
      </c>
      <c r="AUF1" t="s">
        <v>9567</v>
      </c>
      <c r="AUG1" t="s">
        <v>9568</v>
      </c>
      <c r="AUH1" t="s">
        <v>9569</v>
      </c>
      <c r="AUI1" t="s">
        <v>9570</v>
      </c>
      <c r="AUJ1" t="s">
        <v>9571</v>
      </c>
      <c r="AUK1" t="s">
        <v>9572</v>
      </c>
      <c r="AUL1" t="s">
        <v>9573</v>
      </c>
      <c r="AUM1" t="s">
        <v>9574</v>
      </c>
      <c r="AUN1" t="s">
        <v>9575</v>
      </c>
      <c r="AUO1" t="s">
        <v>9576</v>
      </c>
      <c r="AUP1" t="s">
        <v>9577</v>
      </c>
      <c r="AUQ1" t="s">
        <v>9578</v>
      </c>
      <c r="AUR1" t="s">
        <v>9579</v>
      </c>
      <c r="AUS1" t="s">
        <v>9580</v>
      </c>
      <c r="AUT1" t="s">
        <v>9581</v>
      </c>
      <c r="AUU1" t="s">
        <v>9582</v>
      </c>
      <c r="AUV1" t="s">
        <v>9583</v>
      </c>
      <c r="AUW1" t="s">
        <v>9584</v>
      </c>
      <c r="AUX1" t="s">
        <v>9585</v>
      </c>
      <c r="AUY1" t="s">
        <v>9586</v>
      </c>
      <c r="AUZ1" t="s">
        <v>9587</v>
      </c>
      <c r="AVA1" t="s">
        <v>9588</v>
      </c>
      <c r="AVB1" t="s">
        <v>9589</v>
      </c>
      <c r="AVC1" t="s">
        <v>9590</v>
      </c>
      <c r="AVD1" t="s">
        <v>9591</v>
      </c>
      <c r="AVE1" t="s">
        <v>9592</v>
      </c>
      <c r="AVF1" t="s">
        <v>9593</v>
      </c>
      <c r="AVG1" t="s">
        <v>9594</v>
      </c>
      <c r="AVH1" t="s">
        <v>9595</v>
      </c>
      <c r="AVI1" t="s">
        <v>9596</v>
      </c>
      <c r="AVJ1" t="s">
        <v>9597</v>
      </c>
      <c r="AVK1" t="s">
        <v>9598</v>
      </c>
      <c r="AVL1" t="s">
        <v>9599</v>
      </c>
      <c r="AVM1" t="s">
        <v>9600</v>
      </c>
      <c r="AVN1" t="s">
        <v>9601</v>
      </c>
      <c r="AVO1" t="s">
        <v>9602</v>
      </c>
      <c r="AVP1" t="s">
        <v>9603</v>
      </c>
      <c r="AVQ1" t="s">
        <v>9604</v>
      </c>
      <c r="AVR1" t="s">
        <v>9605</v>
      </c>
      <c r="AVS1" t="s">
        <v>9606</v>
      </c>
      <c r="AVT1" t="s">
        <v>9607</v>
      </c>
      <c r="AVU1" t="s">
        <v>9608</v>
      </c>
      <c r="AVV1" t="s">
        <v>9609</v>
      </c>
      <c r="AVW1" t="s">
        <v>9610</v>
      </c>
      <c r="AVX1" t="s">
        <v>9611</v>
      </c>
      <c r="AVY1" t="s">
        <v>9612</v>
      </c>
      <c r="AVZ1" t="s">
        <v>9613</v>
      </c>
      <c r="AWA1" t="s">
        <v>9614</v>
      </c>
      <c r="AWB1" t="s">
        <v>9615</v>
      </c>
      <c r="AWC1" t="s">
        <v>9616</v>
      </c>
      <c r="AWD1" t="s">
        <v>9617</v>
      </c>
      <c r="AWE1" t="s">
        <v>9618</v>
      </c>
      <c r="AWF1" t="s">
        <v>9619</v>
      </c>
      <c r="AWG1" t="s">
        <v>9620</v>
      </c>
      <c r="AWH1" t="s">
        <v>9621</v>
      </c>
      <c r="AWI1" t="s">
        <v>9622</v>
      </c>
      <c r="AWJ1" t="s">
        <v>9623</v>
      </c>
      <c r="AWK1" t="s">
        <v>9624</v>
      </c>
      <c r="AWL1" t="s">
        <v>9625</v>
      </c>
      <c r="AWM1" t="s">
        <v>9626</v>
      </c>
      <c r="AWN1" t="s">
        <v>9627</v>
      </c>
      <c r="AWO1" t="s">
        <v>9628</v>
      </c>
      <c r="AWP1" t="s">
        <v>9629</v>
      </c>
      <c r="AWQ1" t="s">
        <v>9630</v>
      </c>
      <c r="AWR1" t="s">
        <v>9631</v>
      </c>
      <c r="AWS1" t="s">
        <v>9632</v>
      </c>
      <c r="AWT1" t="s">
        <v>9633</v>
      </c>
      <c r="AWU1" t="s">
        <v>9634</v>
      </c>
      <c r="AWV1" t="s">
        <v>9635</v>
      </c>
      <c r="AWW1" t="s">
        <v>9636</v>
      </c>
      <c r="AWX1" t="s">
        <v>9637</v>
      </c>
      <c r="AWY1" t="s">
        <v>9638</v>
      </c>
      <c r="AWZ1" t="s">
        <v>9639</v>
      </c>
      <c r="AXA1" t="s">
        <v>9640</v>
      </c>
      <c r="AXB1" t="s">
        <v>9641</v>
      </c>
      <c r="AXC1" t="s">
        <v>9642</v>
      </c>
      <c r="AXD1" t="s">
        <v>9643</v>
      </c>
      <c r="AXE1" t="s">
        <v>9644</v>
      </c>
      <c r="AXF1" t="s">
        <v>9645</v>
      </c>
      <c r="AXG1" t="s">
        <v>9646</v>
      </c>
      <c r="AXH1" t="s">
        <v>9647</v>
      </c>
      <c r="AXI1" t="s">
        <v>9648</v>
      </c>
      <c r="AXJ1" t="s">
        <v>9649</v>
      </c>
      <c r="AXK1" t="s">
        <v>9650</v>
      </c>
      <c r="AXL1" t="s">
        <v>9651</v>
      </c>
      <c r="AXM1" t="s">
        <v>9652</v>
      </c>
      <c r="AXN1" t="s">
        <v>9653</v>
      </c>
      <c r="AXO1" t="s">
        <v>9654</v>
      </c>
      <c r="AXP1" t="s">
        <v>9655</v>
      </c>
      <c r="AXQ1" t="s">
        <v>9656</v>
      </c>
      <c r="AXR1" t="s">
        <v>9657</v>
      </c>
      <c r="AXS1" t="s">
        <v>9658</v>
      </c>
      <c r="AXT1" t="s">
        <v>9659</v>
      </c>
      <c r="AXU1" t="s">
        <v>9660</v>
      </c>
      <c r="AXV1" t="s">
        <v>9661</v>
      </c>
      <c r="AXW1" t="s">
        <v>9662</v>
      </c>
      <c r="AXX1" t="s">
        <v>9663</v>
      </c>
      <c r="AXY1" t="s">
        <v>9664</v>
      </c>
      <c r="AXZ1" t="s">
        <v>9665</v>
      </c>
      <c r="AYA1" t="s">
        <v>9666</v>
      </c>
      <c r="AYB1" t="s">
        <v>9667</v>
      </c>
      <c r="AYC1" t="s">
        <v>9668</v>
      </c>
      <c r="AYD1" t="s">
        <v>9669</v>
      </c>
      <c r="AYE1" t="s">
        <v>9670</v>
      </c>
      <c r="AYF1" t="s">
        <v>9671</v>
      </c>
      <c r="AYG1" t="s">
        <v>9672</v>
      </c>
      <c r="AYH1" t="s">
        <v>9673</v>
      </c>
      <c r="AYI1" t="s">
        <v>9674</v>
      </c>
      <c r="AYJ1" t="s">
        <v>9675</v>
      </c>
      <c r="AYK1" t="s">
        <v>9676</v>
      </c>
      <c r="AYL1" t="s">
        <v>9677</v>
      </c>
      <c r="AYM1" t="s">
        <v>9678</v>
      </c>
      <c r="AYN1" t="s">
        <v>9679</v>
      </c>
      <c r="AYO1" t="s">
        <v>9680</v>
      </c>
      <c r="AYP1" t="s">
        <v>9681</v>
      </c>
      <c r="AYQ1" t="s">
        <v>9682</v>
      </c>
      <c r="AYR1" t="s">
        <v>9683</v>
      </c>
      <c r="AYS1" t="s">
        <v>9684</v>
      </c>
      <c r="AYT1" t="s">
        <v>9685</v>
      </c>
      <c r="AYU1" t="s">
        <v>9686</v>
      </c>
      <c r="AYV1" t="s">
        <v>9687</v>
      </c>
      <c r="AYW1" t="s">
        <v>9688</v>
      </c>
      <c r="AYX1" t="s">
        <v>9689</v>
      </c>
      <c r="AYY1" t="s">
        <v>9690</v>
      </c>
      <c r="AYZ1" t="s">
        <v>9691</v>
      </c>
      <c r="AZA1" t="s">
        <v>9692</v>
      </c>
      <c r="AZB1" t="s">
        <v>9693</v>
      </c>
      <c r="AZC1" t="s">
        <v>9694</v>
      </c>
      <c r="AZD1" t="s">
        <v>9695</v>
      </c>
      <c r="AZE1" t="s">
        <v>9696</v>
      </c>
      <c r="AZF1" t="s">
        <v>9697</v>
      </c>
      <c r="AZG1" t="s">
        <v>9698</v>
      </c>
      <c r="AZH1" t="s">
        <v>9699</v>
      </c>
      <c r="AZI1" t="s">
        <v>9700</v>
      </c>
      <c r="AZJ1" t="s">
        <v>9701</v>
      </c>
      <c r="AZK1" t="s">
        <v>9702</v>
      </c>
      <c r="AZL1" t="s">
        <v>9703</v>
      </c>
      <c r="AZM1" t="s">
        <v>9704</v>
      </c>
      <c r="AZN1" t="s">
        <v>9705</v>
      </c>
      <c r="AZO1" t="s">
        <v>9706</v>
      </c>
      <c r="AZP1" t="s">
        <v>9707</v>
      </c>
      <c r="AZQ1" t="s">
        <v>9708</v>
      </c>
      <c r="AZR1" t="s">
        <v>9709</v>
      </c>
      <c r="AZS1" t="s">
        <v>9710</v>
      </c>
      <c r="AZT1" t="s">
        <v>9711</v>
      </c>
      <c r="AZU1" t="s">
        <v>9712</v>
      </c>
      <c r="AZV1" t="s">
        <v>9713</v>
      </c>
      <c r="AZW1" t="s">
        <v>9714</v>
      </c>
      <c r="AZX1" t="s">
        <v>9715</v>
      </c>
      <c r="AZY1" t="s">
        <v>9716</v>
      </c>
      <c r="AZZ1" t="s">
        <v>9717</v>
      </c>
      <c r="BAA1" t="s">
        <v>9718</v>
      </c>
      <c r="BAB1" t="s">
        <v>9719</v>
      </c>
      <c r="BAC1" t="s">
        <v>9720</v>
      </c>
      <c r="BAD1" t="s">
        <v>9721</v>
      </c>
      <c r="BAE1" t="s">
        <v>9722</v>
      </c>
      <c r="BAF1" t="s">
        <v>9723</v>
      </c>
      <c r="BAG1" t="s">
        <v>9724</v>
      </c>
      <c r="BAH1" t="s">
        <v>9725</v>
      </c>
      <c r="BAI1" t="s">
        <v>9726</v>
      </c>
      <c r="BAJ1" t="s">
        <v>9727</v>
      </c>
      <c r="BAK1" t="s">
        <v>9728</v>
      </c>
      <c r="BAL1" t="s">
        <v>9729</v>
      </c>
      <c r="BAM1" t="s">
        <v>9730</v>
      </c>
      <c r="BAN1" t="s">
        <v>9731</v>
      </c>
      <c r="BAO1" t="s">
        <v>9732</v>
      </c>
      <c r="BAP1" t="s">
        <v>9733</v>
      </c>
      <c r="BAQ1" t="s">
        <v>9734</v>
      </c>
      <c r="BAR1" t="s">
        <v>9735</v>
      </c>
      <c r="BAS1" t="s">
        <v>9736</v>
      </c>
      <c r="BAT1" t="s">
        <v>9737</v>
      </c>
      <c r="BAU1" t="s">
        <v>9738</v>
      </c>
      <c r="BAV1" t="s">
        <v>9739</v>
      </c>
      <c r="BAW1" t="s">
        <v>9740</v>
      </c>
      <c r="BAX1" t="s">
        <v>9741</v>
      </c>
      <c r="BAY1" t="s">
        <v>9742</v>
      </c>
      <c r="BAZ1" t="s">
        <v>9743</v>
      </c>
      <c r="BBA1" t="s">
        <v>9744</v>
      </c>
      <c r="BBB1" t="s">
        <v>9745</v>
      </c>
      <c r="BBC1" t="s">
        <v>9746</v>
      </c>
      <c r="BBD1" t="s">
        <v>9747</v>
      </c>
      <c r="BBE1" t="s">
        <v>9748</v>
      </c>
      <c r="BBF1" t="s">
        <v>9749</v>
      </c>
      <c r="BBG1" t="s">
        <v>9750</v>
      </c>
      <c r="BBH1" t="s">
        <v>9751</v>
      </c>
      <c r="BBI1" t="s">
        <v>9752</v>
      </c>
      <c r="BBJ1" t="s">
        <v>9753</v>
      </c>
      <c r="BBK1" t="s">
        <v>9754</v>
      </c>
      <c r="BBL1" t="s">
        <v>9755</v>
      </c>
      <c r="BBM1" t="s">
        <v>9756</v>
      </c>
      <c r="BBN1" t="s">
        <v>9757</v>
      </c>
      <c r="BBO1" t="s">
        <v>9758</v>
      </c>
      <c r="BBP1" t="s">
        <v>9759</v>
      </c>
      <c r="BBQ1" t="s">
        <v>9760</v>
      </c>
      <c r="BBR1" t="s">
        <v>9761</v>
      </c>
      <c r="BBS1" t="s">
        <v>9762</v>
      </c>
      <c r="BBT1" t="s">
        <v>9763</v>
      </c>
      <c r="BBU1" t="s">
        <v>9764</v>
      </c>
      <c r="BBV1" t="s">
        <v>9765</v>
      </c>
      <c r="BBW1" t="s">
        <v>9766</v>
      </c>
      <c r="BBX1" t="s">
        <v>9767</v>
      </c>
      <c r="BBY1" t="s">
        <v>9768</v>
      </c>
      <c r="BBZ1" t="s">
        <v>9769</v>
      </c>
      <c r="BCA1" t="s">
        <v>9770</v>
      </c>
      <c r="BCB1" t="s">
        <v>9771</v>
      </c>
      <c r="BCC1" t="s">
        <v>9772</v>
      </c>
      <c r="BCD1" t="s">
        <v>9773</v>
      </c>
      <c r="BCE1" t="s">
        <v>9774</v>
      </c>
      <c r="BCF1" t="s">
        <v>9775</v>
      </c>
      <c r="BCG1" t="s">
        <v>9776</v>
      </c>
      <c r="BCH1" t="s">
        <v>9777</v>
      </c>
      <c r="BCI1" t="s">
        <v>9778</v>
      </c>
      <c r="BCJ1" t="s">
        <v>9779</v>
      </c>
      <c r="BCK1" t="s">
        <v>9780</v>
      </c>
      <c r="BCL1" t="s">
        <v>9781</v>
      </c>
      <c r="BCM1" t="s">
        <v>9782</v>
      </c>
      <c r="BCN1" t="s">
        <v>9783</v>
      </c>
      <c r="BCO1" t="s">
        <v>9784</v>
      </c>
      <c r="BCP1" t="s">
        <v>9785</v>
      </c>
      <c r="BCQ1" t="s">
        <v>9786</v>
      </c>
      <c r="BCR1" t="s">
        <v>9787</v>
      </c>
      <c r="BCS1" t="s">
        <v>9788</v>
      </c>
      <c r="BCT1" t="s">
        <v>9789</v>
      </c>
      <c r="BCU1" t="s">
        <v>9790</v>
      </c>
      <c r="BCV1" t="s">
        <v>9791</v>
      </c>
      <c r="BCW1" t="s">
        <v>9792</v>
      </c>
      <c r="BCX1" t="s">
        <v>9793</v>
      </c>
      <c r="BCY1" t="s">
        <v>9794</v>
      </c>
      <c r="BCZ1" t="s">
        <v>9795</v>
      </c>
      <c r="BDA1" t="s">
        <v>9796</v>
      </c>
      <c r="BDB1" t="s">
        <v>9797</v>
      </c>
      <c r="BDC1" t="s">
        <v>9798</v>
      </c>
      <c r="BDD1" t="s">
        <v>9799</v>
      </c>
      <c r="BDE1" t="s">
        <v>9800</v>
      </c>
      <c r="BDF1" t="s">
        <v>9801</v>
      </c>
      <c r="BDG1" t="s">
        <v>9802</v>
      </c>
      <c r="BDH1" t="s">
        <v>9803</v>
      </c>
      <c r="BDI1" t="s">
        <v>9804</v>
      </c>
      <c r="BDJ1" t="s">
        <v>9805</v>
      </c>
      <c r="BDK1" t="s">
        <v>9806</v>
      </c>
      <c r="BDL1" t="s">
        <v>9807</v>
      </c>
      <c r="BDM1" t="s">
        <v>9808</v>
      </c>
      <c r="BDN1" t="s">
        <v>9809</v>
      </c>
      <c r="BDO1" t="s">
        <v>9810</v>
      </c>
      <c r="BDP1" t="s">
        <v>9811</v>
      </c>
      <c r="BDQ1" t="s">
        <v>9812</v>
      </c>
      <c r="BDR1" t="s">
        <v>9813</v>
      </c>
      <c r="BDS1" t="s">
        <v>9814</v>
      </c>
      <c r="BDT1" t="s">
        <v>9815</v>
      </c>
      <c r="BDU1" t="s">
        <v>9816</v>
      </c>
      <c r="BDV1" t="s">
        <v>9817</v>
      </c>
      <c r="BDW1" t="s">
        <v>9818</v>
      </c>
      <c r="BDX1" t="s">
        <v>9819</v>
      </c>
      <c r="BDY1" t="s">
        <v>9820</v>
      </c>
      <c r="BDZ1" t="s">
        <v>9821</v>
      </c>
      <c r="BEA1" t="s">
        <v>9822</v>
      </c>
      <c r="BEB1" t="s">
        <v>9823</v>
      </c>
      <c r="BEC1" t="s">
        <v>9824</v>
      </c>
      <c r="BED1" t="s">
        <v>9825</v>
      </c>
      <c r="BEE1" t="s">
        <v>9826</v>
      </c>
      <c r="BEF1" t="s">
        <v>9827</v>
      </c>
      <c r="BEG1" t="s">
        <v>9828</v>
      </c>
      <c r="BEH1" t="s">
        <v>9829</v>
      </c>
      <c r="BEI1" t="s">
        <v>9830</v>
      </c>
      <c r="BEJ1" t="s">
        <v>9831</v>
      </c>
      <c r="BEK1" t="s">
        <v>9832</v>
      </c>
      <c r="BEL1" t="s">
        <v>9833</v>
      </c>
      <c r="BEM1" t="s">
        <v>9834</v>
      </c>
      <c r="BEN1" t="s">
        <v>9835</v>
      </c>
      <c r="BEO1" t="s">
        <v>9836</v>
      </c>
      <c r="BEP1" t="s">
        <v>9837</v>
      </c>
      <c r="BEQ1" t="s">
        <v>9838</v>
      </c>
      <c r="BER1" t="s">
        <v>9839</v>
      </c>
      <c r="BES1" t="s">
        <v>9840</v>
      </c>
      <c r="BET1" t="s">
        <v>9841</v>
      </c>
      <c r="BEU1" t="s">
        <v>9842</v>
      </c>
      <c r="BEV1" t="s">
        <v>9843</v>
      </c>
      <c r="BEW1" t="s">
        <v>9844</v>
      </c>
      <c r="BEX1" t="s">
        <v>9845</v>
      </c>
      <c r="BEY1" t="s">
        <v>9846</v>
      </c>
      <c r="BEZ1" t="s">
        <v>9847</v>
      </c>
      <c r="BFA1" t="s">
        <v>9848</v>
      </c>
      <c r="BFB1" t="s">
        <v>9849</v>
      </c>
      <c r="BFC1" t="s">
        <v>9850</v>
      </c>
      <c r="BFD1" t="s">
        <v>9851</v>
      </c>
      <c r="BFE1" t="s">
        <v>9852</v>
      </c>
      <c r="BFF1" t="s">
        <v>9853</v>
      </c>
      <c r="BFG1" t="s">
        <v>9854</v>
      </c>
      <c r="BFH1" t="s">
        <v>9855</v>
      </c>
      <c r="BFI1" t="s">
        <v>9856</v>
      </c>
      <c r="BFJ1" t="s">
        <v>9857</v>
      </c>
      <c r="BFK1" t="s">
        <v>9858</v>
      </c>
      <c r="BFL1" t="s">
        <v>9859</v>
      </c>
      <c r="BFM1" t="s">
        <v>9860</v>
      </c>
      <c r="BFN1" t="s">
        <v>9861</v>
      </c>
      <c r="BFO1" t="s">
        <v>9862</v>
      </c>
      <c r="BFP1" t="s">
        <v>9863</v>
      </c>
      <c r="BFQ1" t="s">
        <v>9864</v>
      </c>
      <c r="BFR1" t="s">
        <v>9865</v>
      </c>
      <c r="BFS1" t="s">
        <v>9866</v>
      </c>
      <c r="BFT1" t="s">
        <v>9867</v>
      </c>
      <c r="BFU1" t="s">
        <v>9868</v>
      </c>
      <c r="BFV1" t="s">
        <v>9869</v>
      </c>
      <c r="BFW1" t="s">
        <v>9870</v>
      </c>
      <c r="BFX1" t="s">
        <v>9871</v>
      </c>
      <c r="BFY1" t="s">
        <v>9872</v>
      </c>
      <c r="BFZ1" t="s">
        <v>9873</v>
      </c>
      <c r="BGA1" t="s">
        <v>9874</v>
      </c>
      <c r="BGB1" t="s">
        <v>9875</v>
      </c>
      <c r="BGC1" t="s">
        <v>9876</v>
      </c>
      <c r="BGD1" t="s">
        <v>9877</v>
      </c>
      <c r="BGE1" t="s">
        <v>9878</v>
      </c>
      <c r="BGF1" t="s">
        <v>9879</v>
      </c>
      <c r="BGG1" t="s">
        <v>9880</v>
      </c>
      <c r="BGH1" t="s">
        <v>9881</v>
      </c>
      <c r="BGI1" t="s">
        <v>9882</v>
      </c>
      <c r="BGJ1" t="s">
        <v>9883</v>
      </c>
      <c r="BGK1" t="s">
        <v>9884</v>
      </c>
      <c r="BGL1" t="s">
        <v>9885</v>
      </c>
      <c r="BGM1" t="s">
        <v>9886</v>
      </c>
      <c r="BGN1" t="s">
        <v>9887</v>
      </c>
      <c r="BGO1" t="s">
        <v>9888</v>
      </c>
      <c r="BGP1" t="s">
        <v>9889</v>
      </c>
      <c r="BGQ1" t="s">
        <v>9890</v>
      </c>
      <c r="BGR1" t="s">
        <v>9891</v>
      </c>
      <c r="BGS1" t="s">
        <v>9892</v>
      </c>
      <c r="BGT1" t="s">
        <v>9893</v>
      </c>
      <c r="BGU1" t="s">
        <v>9894</v>
      </c>
      <c r="BGV1" t="s">
        <v>9895</v>
      </c>
      <c r="BGW1" t="s">
        <v>9896</v>
      </c>
      <c r="BGX1" t="s">
        <v>9897</v>
      </c>
      <c r="BGY1" t="s">
        <v>9898</v>
      </c>
      <c r="BGZ1" t="s">
        <v>9899</v>
      </c>
      <c r="BHA1" t="s">
        <v>9900</v>
      </c>
      <c r="BHB1" t="s">
        <v>9901</v>
      </c>
      <c r="BHC1" t="s">
        <v>9902</v>
      </c>
      <c r="BHD1" t="s">
        <v>9903</v>
      </c>
      <c r="BHE1" t="s">
        <v>9904</v>
      </c>
      <c r="BHF1" t="s">
        <v>9905</v>
      </c>
      <c r="BHG1" t="s">
        <v>9906</v>
      </c>
      <c r="BHH1" t="s">
        <v>9907</v>
      </c>
      <c r="BHI1" t="s">
        <v>9908</v>
      </c>
      <c r="BHJ1" t="s">
        <v>9909</v>
      </c>
      <c r="BHK1" t="s">
        <v>9910</v>
      </c>
      <c r="BHL1" t="s">
        <v>9911</v>
      </c>
      <c r="BHM1" t="s">
        <v>9912</v>
      </c>
      <c r="BHN1" t="s">
        <v>9913</v>
      </c>
      <c r="BHO1" t="s">
        <v>9914</v>
      </c>
      <c r="BHP1" t="s">
        <v>9915</v>
      </c>
      <c r="BHQ1" t="s">
        <v>9916</v>
      </c>
      <c r="BHR1" t="s">
        <v>9917</v>
      </c>
      <c r="BHS1" t="s">
        <v>9918</v>
      </c>
      <c r="BHT1" t="s">
        <v>9919</v>
      </c>
      <c r="BHU1" t="s">
        <v>9920</v>
      </c>
      <c r="BHV1" t="s">
        <v>9921</v>
      </c>
      <c r="BHW1" t="s">
        <v>9922</v>
      </c>
      <c r="BHX1" t="s">
        <v>9923</v>
      </c>
      <c r="BHY1" t="s">
        <v>9924</v>
      </c>
      <c r="BHZ1" t="s">
        <v>9925</v>
      </c>
      <c r="BIA1" t="s">
        <v>9926</v>
      </c>
      <c r="BIB1" t="s">
        <v>9927</v>
      </c>
      <c r="BIC1" t="s">
        <v>9928</v>
      </c>
      <c r="BID1" t="s">
        <v>9929</v>
      </c>
      <c r="BIE1" t="s">
        <v>9930</v>
      </c>
      <c r="BIF1" t="s">
        <v>9931</v>
      </c>
      <c r="BIG1" t="s">
        <v>9932</v>
      </c>
      <c r="BIH1" t="s">
        <v>9933</v>
      </c>
      <c r="BII1" t="s">
        <v>9934</v>
      </c>
      <c r="BIJ1" t="s">
        <v>9935</v>
      </c>
      <c r="BIK1" t="s">
        <v>9936</v>
      </c>
      <c r="BIL1" t="s">
        <v>9937</v>
      </c>
      <c r="BIM1" t="s">
        <v>9938</v>
      </c>
      <c r="BIN1" t="s">
        <v>9939</v>
      </c>
      <c r="BIO1" t="s">
        <v>9940</v>
      </c>
      <c r="BIP1" t="s">
        <v>9941</v>
      </c>
      <c r="BIQ1" t="s">
        <v>9942</v>
      </c>
      <c r="BIR1" t="s">
        <v>9943</v>
      </c>
      <c r="BIS1" t="s">
        <v>9944</v>
      </c>
      <c r="BIT1" t="s">
        <v>9945</v>
      </c>
      <c r="BIU1" t="s">
        <v>9946</v>
      </c>
      <c r="BIV1" t="s">
        <v>9947</v>
      </c>
      <c r="BIW1" t="s">
        <v>9948</v>
      </c>
      <c r="BIX1" t="s">
        <v>9949</v>
      </c>
      <c r="BIY1" t="s">
        <v>9950</v>
      </c>
      <c r="BIZ1" t="s">
        <v>9951</v>
      </c>
      <c r="BJA1" t="s">
        <v>9952</v>
      </c>
      <c r="BJB1" t="s">
        <v>9953</v>
      </c>
      <c r="BJC1" t="s">
        <v>9954</v>
      </c>
      <c r="BJD1" t="s">
        <v>9955</v>
      </c>
      <c r="BJE1" t="s">
        <v>9956</v>
      </c>
      <c r="BJF1" t="s">
        <v>9957</v>
      </c>
      <c r="BJG1" t="s">
        <v>9958</v>
      </c>
      <c r="BJH1" t="s">
        <v>9959</v>
      </c>
      <c r="BJI1" t="s">
        <v>9960</v>
      </c>
      <c r="BJJ1" t="s">
        <v>9961</v>
      </c>
      <c r="BJK1" t="s">
        <v>9962</v>
      </c>
      <c r="BJL1" t="s">
        <v>9963</v>
      </c>
      <c r="BJM1" t="s">
        <v>9964</v>
      </c>
      <c r="BJN1" t="s">
        <v>9965</v>
      </c>
      <c r="BJO1" t="s">
        <v>9966</v>
      </c>
      <c r="BJP1" t="s">
        <v>9967</v>
      </c>
      <c r="BJQ1" t="s">
        <v>9968</v>
      </c>
      <c r="BJR1" t="s">
        <v>9969</v>
      </c>
      <c r="BJS1" t="s">
        <v>9970</v>
      </c>
      <c r="BJT1" t="s">
        <v>9971</v>
      </c>
      <c r="BJU1" t="s">
        <v>9972</v>
      </c>
      <c r="BJV1" t="s">
        <v>9973</v>
      </c>
      <c r="BJW1" t="s">
        <v>9974</v>
      </c>
      <c r="BJX1" t="s">
        <v>9975</v>
      </c>
      <c r="BJY1" t="s">
        <v>9976</v>
      </c>
      <c r="BJZ1" t="s">
        <v>9977</v>
      </c>
      <c r="BKA1" t="s">
        <v>9978</v>
      </c>
      <c r="BKB1" t="s">
        <v>9979</v>
      </c>
      <c r="BKC1" t="s">
        <v>9980</v>
      </c>
      <c r="BKD1" t="s">
        <v>9981</v>
      </c>
      <c r="BKE1" t="s">
        <v>9982</v>
      </c>
      <c r="BKF1" t="s">
        <v>9983</v>
      </c>
      <c r="BKG1" t="s">
        <v>9984</v>
      </c>
      <c r="BKH1" t="s">
        <v>9985</v>
      </c>
      <c r="BKI1" t="s">
        <v>9986</v>
      </c>
      <c r="BKJ1" t="s">
        <v>9987</v>
      </c>
      <c r="BKK1" t="s">
        <v>9988</v>
      </c>
      <c r="BKL1" t="s">
        <v>9989</v>
      </c>
      <c r="BKM1" t="s">
        <v>9990</v>
      </c>
      <c r="BKN1" t="s">
        <v>9991</v>
      </c>
      <c r="BKO1" t="s">
        <v>9992</v>
      </c>
      <c r="BKP1" t="s">
        <v>9993</v>
      </c>
      <c r="BKQ1" t="s">
        <v>9994</v>
      </c>
      <c r="BKR1" t="s">
        <v>9995</v>
      </c>
      <c r="BKS1" t="s">
        <v>9996</v>
      </c>
      <c r="BKT1" t="s">
        <v>9997</v>
      </c>
      <c r="BKU1" t="s">
        <v>9998</v>
      </c>
      <c r="BKV1" t="s">
        <v>9999</v>
      </c>
      <c r="BKW1" t="s">
        <v>10000</v>
      </c>
      <c r="BKX1" t="s">
        <v>10001</v>
      </c>
      <c r="BKY1" t="s">
        <v>10002</v>
      </c>
      <c r="BKZ1" t="s">
        <v>10003</v>
      </c>
      <c r="BLA1" t="s">
        <v>10004</v>
      </c>
      <c r="BLB1" t="s">
        <v>10005</v>
      </c>
      <c r="BLC1" t="s">
        <v>10006</v>
      </c>
      <c r="BLD1" t="s">
        <v>10007</v>
      </c>
      <c r="BLE1" t="s">
        <v>10008</v>
      </c>
      <c r="BLF1" t="s">
        <v>10009</v>
      </c>
      <c r="BLG1" t="s">
        <v>10010</v>
      </c>
      <c r="BLH1" t="s">
        <v>10011</v>
      </c>
      <c r="BLI1" t="s">
        <v>10012</v>
      </c>
      <c r="BLJ1" t="s">
        <v>10013</v>
      </c>
      <c r="BLK1" t="s">
        <v>10014</v>
      </c>
      <c r="BLL1" t="s">
        <v>10015</v>
      </c>
      <c r="BLM1" t="s">
        <v>10016</v>
      </c>
      <c r="BLN1" t="s">
        <v>10017</v>
      </c>
      <c r="BLO1" t="s">
        <v>10018</v>
      </c>
      <c r="BLP1" t="s">
        <v>10019</v>
      </c>
      <c r="BLQ1" t="s">
        <v>10020</v>
      </c>
      <c r="BLR1" t="s">
        <v>10021</v>
      </c>
      <c r="BLS1" t="s">
        <v>10022</v>
      </c>
      <c r="BLT1" t="s">
        <v>10023</v>
      </c>
      <c r="BLU1" t="s">
        <v>10024</v>
      </c>
      <c r="BLV1" t="s">
        <v>10025</v>
      </c>
      <c r="BLW1" t="s">
        <v>10026</v>
      </c>
      <c r="BLX1" t="s">
        <v>10027</v>
      </c>
      <c r="BLY1" t="s">
        <v>10028</v>
      </c>
      <c r="BLZ1" t="s">
        <v>10029</v>
      </c>
      <c r="BMA1" t="s">
        <v>10030</v>
      </c>
      <c r="BMB1" t="s">
        <v>10031</v>
      </c>
      <c r="BMC1" t="s">
        <v>10032</v>
      </c>
      <c r="BMD1" t="s">
        <v>10033</v>
      </c>
      <c r="BME1" t="s">
        <v>10034</v>
      </c>
      <c r="BMF1" t="s">
        <v>10035</v>
      </c>
      <c r="BMG1" t="s">
        <v>10036</v>
      </c>
      <c r="BMH1" t="s">
        <v>10037</v>
      </c>
      <c r="BMI1" t="s">
        <v>10038</v>
      </c>
      <c r="BMJ1" t="s">
        <v>10039</v>
      </c>
      <c r="BMK1" t="s">
        <v>10040</v>
      </c>
      <c r="BML1" t="s">
        <v>10041</v>
      </c>
      <c r="BMM1" t="s">
        <v>10042</v>
      </c>
      <c r="BMN1" t="s">
        <v>10043</v>
      </c>
      <c r="BMO1" t="s">
        <v>10044</v>
      </c>
      <c r="BMP1" t="s">
        <v>10045</v>
      </c>
      <c r="BMQ1" t="s">
        <v>10046</v>
      </c>
      <c r="BMR1" t="s">
        <v>10047</v>
      </c>
      <c r="BMS1" t="s">
        <v>10048</v>
      </c>
      <c r="BMT1" t="s">
        <v>10049</v>
      </c>
      <c r="BMU1" t="s">
        <v>10050</v>
      </c>
      <c r="BMV1" t="s">
        <v>10051</v>
      </c>
      <c r="BMW1" t="s">
        <v>10052</v>
      </c>
      <c r="BMX1" t="s">
        <v>10053</v>
      </c>
      <c r="BMY1" t="s">
        <v>10054</v>
      </c>
      <c r="BMZ1" t="s">
        <v>10055</v>
      </c>
      <c r="BNA1" t="s">
        <v>10056</v>
      </c>
      <c r="BNB1" t="s">
        <v>10057</v>
      </c>
      <c r="BNC1" t="s">
        <v>10058</v>
      </c>
      <c r="BND1" t="s">
        <v>10059</v>
      </c>
      <c r="BNE1" t="s">
        <v>10060</v>
      </c>
      <c r="BNF1" t="s">
        <v>10061</v>
      </c>
      <c r="BNG1" t="s">
        <v>10062</v>
      </c>
      <c r="BNH1" t="s">
        <v>10063</v>
      </c>
      <c r="BNI1" t="s">
        <v>10064</v>
      </c>
      <c r="BNJ1" t="s">
        <v>10065</v>
      </c>
      <c r="BNK1" t="s">
        <v>10066</v>
      </c>
      <c r="BNL1" t="s">
        <v>10067</v>
      </c>
      <c r="BNM1" t="s">
        <v>10068</v>
      </c>
      <c r="BNN1" t="s">
        <v>10069</v>
      </c>
      <c r="BNO1" t="s">
        <v>10070</v>
      </c>
      <c r="BNP1" t="s">
        <v>10071</v>
      </c>
      <c r="BNQ1" t="s">
        <v>10072</v>
      </c>
      <c r="BNR1" t="s">
        <v>10073</v>
      </c>
      <c r="BNS1" t="s">
        <v>10074</v>
      </c>
      <c r="BNT1" t="s">
        <v>10075</v>
      </c>
      <c r="BNU1" t="s">
        <v>10076</v>
      </c>
      <c r="BNV1" t="s">
        <v>10077</v>
      </c>
      <c r="BNW1" t="s">
        <v>10078</v>
      </c>
      <c r="BNX1" t="s">
        <v>10079</v>
      </c>
      <c r="BNY1" t="s">
        <v>10080</v>
      </c>
      <c r="BNZ1" t="s">
        <v>10081</v>
      </c>
      <c r="BOA1" t="s">
        <v>10082</v>
      </c>
      <c r="BOB1" t="s">
        <v>10083</v>
      </c>
      <c r="BOC1" t="s">
        <v>10084</v>
      </c>
      <c r="BOD1" t="s">
        <v>10085</v>
      </c>
      <c r="BOE1" t="s">
        <v>10086</v>
      </c>
      <c r="BOF1" t="s">
        <v>10087</v>
      </c>
      <c r="BOG1" t="s">
        <v>10088</v>
      </c>
      <c r="BOH1" t="s">
        <v>10089</v>
      </c>
      <c r="BOI1" t="s">
        <v>10090</v>
      </c>
      <c r="BOJ1" t="s">
        <v>10091</v>
      </c>
      <c r="BOK1" t="s">
        <v>10092</v>
      </c>
      <c r="BOL1" t="s">
        <v>10093</v>
      </c>
      <c r="BOM1" t="s">
        <v>10094</v>
      </c>
      <c r="BON1" t="s">
        <v>10095</v>
      </c>
      <c r="BOO1" t="s">
        <v>10096</v>
      </c>
      <c r="BOP1" t="s">
        <v>10097</v>
      </c>
      <c r="BOQ1" t="s">
        <v>10098</v>
      </c>
      <c r="BOR1" t="s">
        <v>10099</v>
      </c>
      <c r="BOS1" t="s">
        <v>10100</v>
      </c>
      <c r="BOT1" t="s">
        <v>10101</v>
      </c>
      <c r="BOU1" t="s">
        <v>10102</v>
      </c>
      <c r="BOV1" t="s">
        <v>10103</v>
      </c>
      <c r="BOW1" t="s">
        <v>10104</v>
      </c>
      <c r="BOX1" t="s">
        <v>10105</v>
      </c>
      <c r="BOY1" t="s">
        <v>10106</v>
      </c>
      <c r="BOZ1" t="s">
        <v>10107</v>
      </c>
      <c r="BPA1" t="s">
        <v>10108</v>
      </c>
      <c r="BPB1" t="s">
        <v>10109</v>
      </c>
      <c r="BPC1" t="s">
        <v>10110</v>
      </c>
      <c r="BPD1" t="s">
        <v>10111</v>
      </c>
      <c r="BPE1" t="s">
        <v>10112</v>
      </c>
      <c r="BPF1" t="s">
        <v>10113</v>
      </c>
      <c r="BPG1" t="s">
        <v>10114</v>
      </c>
      <c r="BPH1" t="s">
        <v>10115</v>
      </c>
      <c r="BPI1" t="s">
        <v>10116</v>
      </c>
      <c r="BPJ1" t="s">
        <v>10117</v>
      </c>
      <c r="BPK1" t="s">
        <v>10118</v>
      </c>
      <c r="BPL1" t="s">
        <v>10119</v>
      </c>
      <c r="BPM1" t="s">
        <v>10120</v>
      </c>
      <c r="BPN1" t="s">
        <v>10121</v>
      </c>
      <c r="BPO1" t="s">
        <v>10122</v>
      </c>
      <c r="BPP1" t="s">
        <v>10123</v>
      </c>
      <c r="BPQ1" t="s">
        <v>10124</v>
      </c>
      <c r="BPR1" t="s">
        <v>10125</v>
      </c>
      <c r="BPS1" t="s">
        <v>10126</v>
      </c>
      <c r="BPT1" t="s">
        <v>10127</v>
      </c>
      <c r="BPU1" t="s">
        <v>10128</v>
      </c>
      <c r="BPV1" t="s">
        <v>10129</v>
      </c>
      <c r="BPW1" t="s">
        <v>10130</v>
      </c>
      <c r="BPX1" t="s">
        <v>10131</v>
      </c>
      <c r="BPY1" t="s">
        <v>10132</v>
      </c>
      <c r="BPZ1" t="s">
        <v>10133</v>
      </c>
      <c r="BQA1" t="s">
        <v>10134</v>
      </c>
      <c r="BQB1" t="s">
        <v>10135</v>
      </c>
      <c r="BQC1" t="s">
        <v>10136</v>
      </c>
      <c r="BQD1" t="s">
        <v>10137</v>
      </c>
      <c r="BQE1" t="s">
        <v>10138</v>
      </c>
      <c r="BQF1" t="s">
        <v>10139</v>
      </c>
      <c r="BQG1" t="s">
        <v>10140</v>
      </c>
      <c r="BQH1" t="s">
        <v>10141</v>
      </c>
      <c r="BQI1" t="s">
        <v>10142</v>
      </c>
      <c r="BQJ1" t="s">
        <v>10143</v>
      </c>
      <c r="BQK1" t="s">
        <v>10144</v>
      </c>
      <c r="BQL1" t="s">
        <v>10145</v>
      </c>
      <c r="BQM1" t="s">
        <v>10146</v>
      </c>
      <c r="BQN1" t="s">
        <v>10147</v>
      </c>
      <c r="BQO1" t="s">
        <v>10148</v>
      </c>
      <c r="BQP1" t="s">
        <v>10149</v>
      </c>
      <c r="BQQ1" t="s">
        <v>10150</v>
      </c>
      <c r="BQR1" t="s">
        <v>10151</v>
      </c>
      <c r="BQS1" t="s">
        <v>10152</v>
      </c>
      <c r="BQT1" t="s">
        <v>10153</v>
      </c>
      <c r="BQU1" t="s">
        <v>10154</v>
      </c>
      <c r="BQV1" t="s">
        <v>10155</v>
      </c>
      <c r="BQW1" t="s">
        <v>10156</v>
      </c>
      <c r="BQX1" t="s">
        <v>10157</v>
      </c>
      <c r="BQY1" t="s">
        <v>10158</v>
      </c>
      <c r="BQZ1" t="s">
        <v>10159</v>
      </c>
      <c r="BRA1" t="s">
        <v>10160</v>
      </c>
      <c r="BRB1" t="s">
        <v>10161</v>
      </c>
      <c r="BRC1" t="s">
        <v>10162</v>
      </c>
      <c r="BRD1" t="s">
        <v>10163</v>
      </c>
      <c r="BRE1" t="s">
        <v>10164</v>
      </c>
      <c r="BRF1" t="s">
        <v>10165</v>
      </c>
      <c r="BRG1" t="s">
        <v>10166</v>
      </c>
      <c r="BRH1" t="s">
        <v>10167</v>
      </c>
      <c r="BRI1" t="s">
        <v>10168</v>
      </c>
      <c r="BRJ1" t="s">
        <v>10169</v>
      </c>
      <c r="BRK1" t="s">
        <v>10170</v>
      </c>
      <c r="BRL1" t="s">
        <v>10171</v>
      </c>
      <c r="BRM1" t="s">
        <v>10172</v>
      </c>
      <c r="BRN1" t="s">
        <v>10173</v>
      </c>
      <c r="BRO1" t="s">
        <v>10174</v>
      </c>
      <c r="BRP1" t="s">
        <v>10175</v>
      </c>
      <c r="BRQ1" t="s">
        <v>10176</v>
      </c>
      <c r="BRR1" t="s">
        <v>10177</v>
      </c>
      <c r="BRS1" t="s">
        <v>10178</v>
      </c>
      <c r="BRT1" t="s">
        <v>10179</v>
      </c>
      <c r="BRU1" t="s">
        <v>10180</v>
      </c>
      <c r="BRV1" t="s">
        <v>10181</v>
      </c>
      <c r="BRW1" t="s">
        <v>10182</v>
      </c>
      <c r="BRX1" t="s">
        <v>10183</v>
      </c>
      <c r="BRY1" t="s">
        <v>10184</v>
      </c>
      <c r="BRZ1" t="s">
        <v>10185</v>
      </c>
      <c r="BSA1" t="s">
        <v>10186</v>
      </c>
      <c r="BSB1" t="s">
        <v>10187</v>
      </c>
      <c r="BSC1" t="s">
        <v>10188</v>
      </c>
      <c r="BSD1" t="s">
        <v>10189</v>
      </c>
      <c r="BSE1" t="s">
        <v>10190</v>
      </c>
      <c r="BSF1" t="s">
        <v>10191</v>
      </c>
      <c r="BSG1" t="s">
        <v>10192</v>
      </c>
      <c r="BSH1" t="s">
        <v>10193</v>
      </c>
      <c r="BSI1" t="s">
        <v>10194</v>
      </c>
      <c r="BSJ1" t="s">
        <v>10195</v>
      </c>
      <c r="BSK1" t="s">
        <v>10196</v>
      </c>
      <c r="BSL1" t="s">
        <v>10197</v>
      </c>
      <c r="BSM1" t="s">
        <v>10198</v>
      </c>
      <c r="BSN1" t="s">
        <v>10199</v>
      </c>
      <c r="BSO1" t="s">
        <v>10200</v>
      </c>
      <c r="BSP1" t="s">
        <v>10201</v>
      </c>
      <c r="BSQ1" t="s">
        <v>10202</v>
      </c>
      <c r="BSR1" t="s">
        <v>10203</v>
      </c>
      <c r="BSS1" t="s">
        <v>10204</v>
      </c>
      <c r="BST1" t="s">
        <v>10205</v>
      </c>
      <c r="BSU1" t="s">
        <v>10206</v>
      </c>
      <c r="BSV1" t="s">
        <v>10207</v>
      </c>
      <c r="BSW1" t="s">
        <v>10208</v>
      </c>
      <c r="BSX1" t="s">
        <v>10209</v>
      </c>
      <c r="BSY1" t="s">
        <v>10210</v>
      </c>
      <c r="BSZ1" t="s">
        <v>10211</v>
      </c>
      <c r="BTA1" t="s">
        <v>10212</v>
      </c>
      <c r="BTB1" t="s">
        <v>10213</v>
      </c>
      <c r="BTC1" t="s">
        <v>10214</v>
      </c>
      <c r="BTD1" t="s">
        <v>10215</v>
      </c>
      <c r="BTE1" t="s">
        <v>10216</v>
      </c>
      <c r="BTF1" t="s">
        <v>10217</v>
      </c>
      <c r="BTG1" t="s">
        <v>10218</v>
      </c>
      <c r="BTH1" t="s">
        <v>10219</v>
      </c>
      <c r="BTI1" t="s">
        <v>10220</v>
      </c>
      <c r="BTJ1" t="s">
        <v>10221</v>
      </c>
      <c r="BTK1" t="s">
        <v>10222</v>
      </c>
      <c r="BTL1" t="s">
        <v>10223</v>
      </c>
      <c r="BTM1" t="s">
        <v>10224</v>
      </c>
      <c r="BTN1" t="s">
        <v>10225</v>
      </c>
      <c r="BTO1" t="s">
        <v>10226</v>
      </c>
      <c r="BTP1" t="s">
        <v>10227</v>
      </c>
      <c r="BTQ1" t="s">
        <v>10228</v>
      </c>
      <c r="BTR1" t="s">
        <v>10229</v>
      </c>
      <c r="BTS1" t="s">
        <v>10230</v>
      </c>
      <c r="BTT1" t="s">
        <v>10231</v>
      </c>
      <c r="BTU1" t="s">
        <v>10232</v>
      </c>
      <c r="BTV1" t="s">
        <v>10233</v>
      </c>
      <c r="BTW1" t="s">
        <v>10234</v>
      </c>
      <c r="BTX1" t="s">
        <v>10235</v>
      </c>
      <c r="BTY1" t="s">
        <v>10236</v>
      </c>
      <c r="BTZ1" t="s">
        <v>10237</v>
      </c>
      <c r="BUA1" t="s">
        <v>10238</v>
      </c>
      <c r="BUB1" t="s">
        <v>10239</v>
      </c>
      <c r="BUC1" t="s">
        <v>10240</v>
      </c>
      <c r="BUD1" t="s">
        <v>10241</v>
      </c>
      <c r="BUE1" t="s">
        <v>10242</v>
      </c>
      <c r="BUF1" t="s">
        <v>10243</v>
      </c>
      <c r="BUG1" t="s">
        <v>10244</v>
      </c>
      <c r="BUH1" t="s">
        <v>10245</v>
      </c>
      <c r="BUI1" t="s">
        <v>10246</v>
      </c>
      <c r="BUJ1" t="s">
        <v>10247</v>
      </c>
      <c r="BUK1" t="s">
        <v>10248</v>
      </c>
      <c r="BUL1" t="s">
        <v>10249</v>
      </c>
      <c r="BUM1" t="s">
        <v>10250</v>
      </c>
      <c r="BUN1" t="s">
        <v>10251</v>
      </c>
      <c r="BUO1" t="s">
        <v>10252</v>
      </c>
      <c r="BUP1" t="s">
        <v>10253</v>
      </c>
      <c r="BUQ1" t="s">
        <v>10254</v>
      </c>
      <c r="BUR1" t="s">
        <v>10255</v>
      </c>
      <c r="BUS1" t="s">
        <v>10256</v>
      </c>
      <c r="BUT1" t="s">
        <v>10257</v>
      </c>
      <c r="BUU1" t="s">
        <v>10258</v>
      </c>
      <c r="BUV1" t="s">
        <v>10259</v>
      </c>
      <c r="BUW1" t="s">
        <v>10260</v>
      </c>
      <c r="BUX1" t="s">
        <v>10261</v>
      </c>
      <c r="BUY1" t="s">
        <v>10262</v>
      </c>
      <c r="BUZ1" t="s">
        <v>10263</v>
      </c>
      <c r="BVA1" t="s">
        <v>10264</v>
      </c>
      <c r="BVB1" t="s">
        <v>10265</v>
      </c>
      <c r="BVC1" t="s">
        <v>10266</v>
      </c>
      <c r="BVD1" t="s">
        <v>10267</v>
      </c>
      <c r="BVE1" t="s">
        <v>10268</v>
      </c>
      <c r="BVF1" t="s">
        <v>10269</v>
      </c>
      <c r="BVG1" t="s">
        <v>10270</v>
      </c>
      <c r="BVH1" t="s">
        <v>10271</v>
      </c>
      <c r="BVI1" t="s">
        <v>10272</v>
      </c>
      <c r="BVJ1" t="s">
        <v>10273</v>
      </c>
      <c r="BVK1" t="s">
        <v>10274</v>
      </c>
      <c r="BVL1" t="s">
        <v>10275</v>
      </c>
      <c r="BVM1" t="s">
        <v>10276</v>
      </c>
      <c r="BVN1" t="s">
        <v>10277</v>
      </c>
      <c r="BVO1" t="s">
        <v>10278</v>
      </c>
      <c r="BVP1" t="s">
        <v>10279</v>
      </c>
      <c r="BVQ1" t="s">
        <v>10280</v>
      </c>
      <c r="BVR1" t="s">
        <v>10281</v>
      </c>
      <c r="BVS1" t="s">
        <v>10282</v>
      </c>
      <c r="BVT1" t="s">
        <v>10283</v>
      </c>
      <c r="BVU1" t="s">
        <v>10284</v>
      </c>
      <c r="BVV1" t="s">
        <v>10285</v>
      </c>
      <c r="BVW1" t="s">
        <v>10286</v>
      </c>
      <c r="BVX1" t="s">
        <v>10287</v>
      </c>
      <c r="BVY1" t="s">
        <v>10288</v>
      </c>
      <c r="BVZ1" t="s">
        <v>10289</v>
      </c>
      <c r="BWA1" t="s">
        <v>10290</v>
      </c>
      <c r="BWB1" t="s">
        <v>10291</v>
      </c>
      <c r="BWC1" t="s">
        <v>10292</v>
      </c>
      <c r="BWD1" t="s">
        <v>10293</v>
      </c>
      <c r="BWE1" t="s">
        <v>10294</v>
      </c>
      <c r="BWF1" t="s">
        <v>10295</v>
      </c>
      <c r="BWG1" t="s">
        <v>10296</v>
      </c>
      <c r="BWH1" t="s">
        <v>10297</v>
      </c>
      <c r="BWI1" t="s">
        <v>10298</v>
      </c>
      <c r="BWJ1" t="s">
        <v>10299</v>
      </c>
      <c r="BWK1" t="s">
        <v>10300</v>
      </c>
      <c r="BWL1" t="s">
        <v>10301</v>
      </c>
      <c r="BWM1" t="s">
        <v>10302</v>
      </c>
      <c r="BWN1" t="s">
        <v>10303</v>
      </c>
      <c r="BWO1" t="s">
        <v>10304</v>
      </c>
      <c r="BWP1" t="s">
        <v>10305</v>
      </c>
      <c r="BWQ1" t="s">
        <v>10306</v>
      </c>
      <c r="BWR1" t="s">
        <v>10307</v>
      </c>
      <c r="BWS1" t="s">
        <v>10308</v>
      </c>
      <c r="BWT1" t="s">
        <v>10309</v>
      </c>
      <c r="BWU1" t="s">
        <v>10310</v>
      </c>
      <c r="BWV1" t="s">
        <v>10311</v>
      </c>
      <c r="BWW1" t="s">
        <v>10312</v>
      </c>
      <c r="BWX1" t="s">
        <v>10313</v>
      </c>
      <c r="BWY1" t="s">
        <v>10314</v>
      </c>
      <c r="BWZ1" t="s">
        <v>10315</v>
      </c>
      <c r="BXA1" t="s">
        <v>10316</v>
      </c>
      <c r="BXB1" t="s">
        <v>10317</v>
      </c>
      <c r="BXC1" t="s">
        <v>10318</v>
      </c>
      <c r="BXD1" t="s">
        <v>10319</v>
      </c>
      <c r="BXE1" t="s">
        <v>10320</v>
      </c>
      <c r="BXF1" t="s">
        <v>10321</v>
      </c>
      <c r="BXG1" t="s">
        <v>10322</v>
      </c>
      <c r="BXH1" t="s">
        <v>10323</v>
      </c>
      <c r="BXI1" t="s">
        <v>10324</v>
      </c>
      <c r="BXJ1" t="s">
        <v>10325</v>
      </c>
      <c r="BXK1" t="s">
        <v>10326</v>
      </c>
      <c r="BXL1" t="s">
        <v>10327</v>
      </c>
      <c r="BXM1" t="s">
        <v>10328</v>
      </c>
      <c r="BXN1" t="s">
        <v>10329</v>
      </c>
      <c r="BXO1" t="s">
        <v>10330</v>
      </c>
      <c r="BXP1" t="s">
        <v>10331</v>
      </c>
      <c r="BXQ1" t="s">
        <v>10332</v>
      </c>
      <c r="BXR1" t="s">
        <v>10333</v>
      </c>
      <c r="BXS1" t="s">
        <v>10334</v>
      </c>
      <c r="BXT1" t="s">
        <v>10335</v>
      </c>
      <c r="BXU1" t="s">
        <v>10336</v>
      </c>
      <c r="BXV1" t="s">
        <v>10337</v>
      </c>
      <c r="BXW1" t="s">
        <v>10338</v>
      </c>
      <c r="BXX1" t="s">
        <v>10339</v>
      </c>
      <c r="BXY1" t="s">
        <v>10340</v>
      </c>
      <c r="BXZ1" t="s">
        <v>10341</v>
      </c>
      <c r="BYA1" t="s">
        <v>10342</v>
      </c>
      <c r="BYB1" t="s">
        <v>10343</v>
      </c>
      <c r="BYC1" t="s">
        <v>10344</v>
      </c>
      <c r="BYD1" t="s">
        <v>10345</v>
      </c>
      <c r="BYE1" t="s">
        <v>10346</v>
      </c>
      <c r="BYF1" t="s">
        <v>10347</v>
      </c>
      <c r="BYG1" t="s">
        <v>10348</v>
      </c>
      <c r="BYH1" t="s">
        <v>10349</v>
      </c>
      <c r="BYI1" t="s">
        <v>10350</v>
      </c>
      <c r="BYJ1" t="s">
        <v>10351</v>
      </c>
      <c r="BYK1" t="s">
        <v>10352</v>
      </c>
      <c r="BYL1" t="s">
        <v>10353</v>
      </c>
      <c r="BYM1" t="s">
        <v>10354</v>
      </c>
      <c r="BYN1" t="s">
        <v>10355</v>
      </c>
      <c r="BYO1" t="s">
        <v>10356</v>
      </c>
      <c r="BYP1" t="s">
        <v>10357</v>
      </c>
      <c r="BYQ1" t="s">
        <v>10358</v>
      </c>
      <c r="BYR1" t="s">
        <v>10359</v>
      </c>
      <c r="BYS1" t="s">
        <v>10360</v>
      </c>
      <c r="BYT1" t="s">
        <v>10361</v>
      </c>
      <c r="BYU1" t="s">
        <v>10362</v>
      </c>
      <c r="BYV1" t="s">
        <v>10363</v>
      </c>
      <c r="BYW1" t="s">
        <v>10364</v>
      </c>
      <c r="BYX1" t="s">
        <v>10365</v>
      </c>
      <c r="BYY1" t="s">
        <v>10366</v>
      </c>
      <c r="BYZ1" t="s">
        <v>10367</v>
      </c>
      <c r="BZA1" t="s">
        <v>10368</v>
      </c>
      <c r="BZB1" t="s">
        <v>10369</v>
      </c>
      <c r="BZC1" t="s">
        <v>10370</v>
      </c>
      <c r="BZD1" t="s">
        <v>10371</v>
      </c>
      <c r="BZE1" t="s">
        <v>10372</v>
      </c>
      <c r="BZF1" t="s">
        <v>10373</v>
      </c>
      <c r="BZG1" t="s">
        <v>10374</v>
      </c>
      <c r="BZH1" t="s">
        <v>10375</v>
      </c>
      <c r="BZI1" t="s">
        <v>10376</v>
      </c>
      <c r="BZJ1" t="s">
        <v>10377</v>
      </c>
      <c r="BZK1" t="s">
        <v>10378</v>
      </c>
      <c r="BZL1" t="s">
        <v>10379</v>
      </c>
      <c r="BZM1" t="s">
        <v>10380</v>
      </c>
      <c r="BZN1" t="s">
        <v>10381</v>
      </c>
      <c r="BZO1" t="s">
        <v>10382</v>
      </c>
      <c r="BZP1" t="s">
        <v>10383</v>
      </c>
      <c r="BZQ1" t="s">
        <v>10384</v>
      </c>
      <c r="BZR1" t="s">
        <v>10385</v>
      </c>
      <c r="BZS1" t="s">
        <v>10386</v>
      </c>
      <c r="BZT1" t="s">
        <v>10387</v>
      </c>
      <c r="BZU1" t="s">
        <v>10388</v>
      </c>
      <c r="BZV1" t="s">
        <v>10389</v>
      </c>
      <c r="BZW1" t="s">
        <v>10390</v>
      </c>
      <c r="BZX1" t="s">
        <v>10391</v>
      </c>
      <c r="BZY1" t="s">
        <v>10392</v>
      </c>
      <c r="BZZ1" t="s">
        <v>10393</v>
      </c>
      <c r="CAA1" t="s">
        <v>10394</v>
      </c>
      <c r="CAB1" t="s">
        <v>10395</v>
      </c>
      <c r="CAC1" t="s">
        <v>10396</v>
      </c>
      <c r="CAD1" t="s">
        <v>10397</v>
      </c>
      <c r="CAE1" t="s">
        <v>10398</v>
      </c>
      <c r="CAF1" t="s">
        <v>10399</v>
      </c>
      <c r="CAG1" t="s">
        <v>10400</v>
      </c>
      <c r="CAH1" t="s">
        <v>10401</v>
      </c>
      <c r="CAI1" t="s">
        <v>10402</v>
      </c>
      <c r="CAJ1" t="s">
        <v>10403</v>
      </c>
      <c r="CAK1" t="s">
        <v>10404</v>
      </c>
      <c r="CAL1" t="s">
        <v>10405</v>
      </c>
      <c r="CAM1" t="s">
        <v>10406</v>
      </c>
      <c r="CAN1" t="s">
        <v>10407</v>
      </c>
      <c r="CAO1" t="s">
        <v>10408</v>
      </c>
      <c r="CAP1" t="s">
        <v>10409</v>
      </c>
      <c r="CAQ1" t="s">
        <v>10410</v>
      </c>
      <c r="CAR1" t="s">
        <v>10411</v>
      </c>
      <c r="CAS1" t="s">
        <v>10412</v>
      </c>
      <c r="CAT1" t="s">
        <v>10413</v>
      </c>
      <c r="CAU1" t="s">
        <v>10414</v>
      </c>
      <c r="CAV1" t="s">
        <v>10415</v>
      </c>
      <c r="CAW1" t="s">
        <v>10416</v>
      </c>
      <c r="CAX1" t="s">
        <v>10417</v>
      </c>
      <c r="CAY1" t="s">
        <v>10418</v>
      </c>
      <c r="CAZ1" t="s">
        <v>10419</v>
      </c>
      <c r="CBA1" t="s">
        <v>10420</v>
      </c>
      <c r="CBB1" t="s">
        <v>10421</v>
      </c>
      <c r="CBC1" t="s">
        <v>10422</v>
      </c>
      <c r="CBD1" t="s">
        <v>10423</v>
      </c>
      <c r="CBE1" t="s">
        <v>10424</v>
      </c>
      <c r="CBF1" t="s">
        <v>10425</v>
      </c>
      <c r="CBG1" t="s">
        <v>10426</v>
      </c>
      <c r="CBH1" t="s">
        <v>10427</v>
      </c>
      <c r="CBI1" t="s">
        <v>10428</v>
      </c>
      <c r="CBJ1" t="s">
        <v>10429</v>
      </c>
      <c r="CBK1" t="s">
        <v>10430</v>
      </c>
      <c r="CBL1" t="s">
        <v>10431</v>
      </c>
      <c r="CBM1" t="s">
        <v>10432</v>
      </c>
      <c r="CBN1" t="s">
        <v>10433</v>
      </c>
      <c r="CBO1" t="s">
        <v>10434</v>
      </c>
      <c r="CBP1" t="s">
        <v>10435</v>
      </c>
      <c r="CBQ1" t="s">
        <v>10436</v>
      </c>
      <c r="CBR1" t="s">
        <v>10437</v>
      </c>
      <c r="CBS1" t="s">
        <v>10438</v>
      </c>
      <c r="CBT1" t="s">
        <v>10439</v>
      </c>
      <c r="CBU1" t="s">
        <v>10440</v>
      </c>
      <c r="CBV1" t="s">
        <v>10441</v>
      </c>
      <c r="CBW1" t="s">
        <v>10442</v>
      </c>
      <c r="CBX1" t="s">
        <v>10443</v>
      </c>
      <c r="CBY1" t="s">
        <v>10444</v>
      </c>
      <c r="CBZ1" t="s">
        <v>10445</v>
      </c>
      <c r="CCA1" t="s">
        <v>10446</v>
      </c>
      <c r="CCB1" t="s">
        <v>10447</v>
      </c>
      <c r="CCC1" t="s">
        <v>10448</v>
      </c>
      <c r="CCD1" t="s">
        <v>10449</v>
      </c>
      <c r="CCE1" t="s">
        <v>10450</v>
      </c>
      <c r="CCF1" t="s">
        <v>10451</v>
      </c>
      <c r="CCG1" t="s">
        <v>10452</v>
      </c>
      <c r="CCH1" t="s">
        <v>10453</v>
      </c>
      <c r="CCI1" t="s">
        <v>10454</v>
      </c>
      <c r="CCJ1" t="s">
        <v>10455</v>
      </c>
      <c r="CCK1" t="s">
        <v>10456</v>
      </c>
      <c r="CCL1" t="s">
        <v>10457</v>
      </c>
      <c r="CCM1" t="s">
        <v>10458</v>
      </c>
      <c r="CCN1" t="s">
        <v>10459</v>
      </c>
      <c r="CCO1" t="s">
        <v>10460</v>
      </c>
      <c r="CCP1" t="s">
        <v>10461</v>
      </c>
      <c r="CCQ1" t="s">
        <v>10462</v>
      </c>
      <c r="CCR1" t="s">
        <v>10463</v>
      </c>
      <c r="CCS1" t="s">
        <v>10464</v>
      </c>
      <c r="CCT1" t="s">
        <v>10465</v>
      </c>
      <c r="CCU1" t="s">
        <v>10466</v>
      </c>
      <c r="CCV1" t="s">
        <v>10467</v>
      </c>
      <c r="CCW1" t="s">
        <v>10468</v>
      </c>
      <c r="CCX1" t="s">
        <v>10469</v>
      </c>
      <c r="CCY1" t="s">
        <v>10470</v>
      </c>
      <c r="CCZ1" t="s">
        <v>10471</v>
      </c>
      <c r="CDA1" t="s">
        <v>10472</v>
      </c>
      <c r="CDB1" t="s">
        <v>10473</v>
      </c>
      <c r="CDC1" t="s">
        <v>10474</v>
      </c>
      <c r="CDD1" t="s">
        <v>10475</v>
      </c>
      <c r="CDE1" t="s">
        <v>10476</v>
      </c>
      <c r="CDF1" t="s">
        <v>10477</v>
      </c>
      <c r="CDG1" t="s">
        <v>10478</v>
      </c>
      <c r="CDH1" t="s">
        <v>10479</v>
      </c>
      <c r="CDI1" t="s">
        <v>10480</v>
      </c>
      <c r="CDJ1" t="s">
        <v>10481</v>
      </c>
      <c r="CDK1" t="s">
        <v>10482</v>
      </c>
      <c r="CDL1" t="s">
        <v>10483</v>
      </c>
      <c r="CDM1" t="s">
        <v>10484</v>
      </c>
      <c r="CDN1" t="s">
        <v>10485</v>
      </c>
      <c r="CDO1" t="s">
        <v>10486</v>
      </c>
      <c r="CDP1" t="s">
        <v>10487</v>
      </c>
      <c r="CDQ1" t="s">
        <v>10488</v>
      </c>
      <c r="CDR1" t="s">
        <v>10489</v>
      </c>
      <c r="CDS1" t="s">
        <v>10490</v>
      </c>
      <c r="CDT1" t="s">
        <v>10491</v>
      </c>
      <c r="CDU1" t="s">
        <v>10492</v>
      </c>
      <c r="CDV1" t="s">
        <v>10493</v>
      </c>
      <c r="CDW1" t="s">
        <v>10494</v>
      </c>
      <c r="CDX1" t="s">
        <v>10495</v>
      </c>
      <c r="CDY1" t="s">
        <v>10496</v>
      </c>
      <c r="CDZ1" t="s">
        <v>10497</v>
      </c>
      <c r="CEA1" t="s">
        <v>10498</v>
      </c>
      <c r="CEB1" t="s">
        <v>10499</v>
      </c>
      <c r="CEC1" t="s">
        <v>10500</v>
      </c>
      <c r="CED1" t="s">
        <v>10501</v>
      </c>
      <c r="CEE1" t="s">
        <v>10502</v>
      </c>
      <c r="CEF1" t="s">
        <v>10503</v>
      </c>
      <c r="CEG1" t="s">
        <v>10504</v>
      </c>
      <c r="CEH1" t="s">
        <v>10505</v>
      </c>
      <c r="CEI1" t="s">
        <v>10506</v>
      </c>
      <c r="CEJ1" t="s">
        <v>10507</v>
      </c>
      <c r="CEK1" t="s">
        <v>10508</v>
      </c>
      <c r="CEL1" t="s">
        <v>10509</v>
      </c>
      <c r="CEM1" t="s">
        <v>10510</v>
      </c>
      <c r="CEN1" t="s">
        <v>10511</v>
      </c>
      <c r="CEO1" t="s">
        <v>10512</v>
      </c>
      <c r="CEP1" t="s">
        <v>10513</v>
      </c>
      <c r="CEQ1" t="s">
        <v>10514</v>
      </c>
      <c r="CER1" t="s">
        <v>10515</v>
      </c>
      <c r="CES1" t="s">
        <v>10516</v>
      </c>
      <c r="CET1" t="s">
        <v>10517</v>
      </c>
      <c r="CEU1" t="s">
        <v>10518</v>
      </c>
      <c r="CEV1" t="s">
        <v>10519</v>
      </c>
      <c r="CEW1" t="s">
        <v>10520</v>
      </c>
      <c r="CEX1" t="s">
        <v>10521</v>
      </c>
      <c r="CEY1" t="s">
        <v>10522</v>
      </c>
      <c r="CEZ1" t="s">
        <v>10523</v>
      </c>
      <c r="CFA1" t="s">
        <v>10524</v>
      </c>
      <c r="CFB1" t="s">
        <v>10525</v>
      </c>
      <c r="CFC1" t="s">
        <v>10526</v>
      </c>
      <c r="CFD1" t="s">
        <v>10527</v>
      </c>
      <c r="CFE1" t="s">
        <v>10528</v>
      </c>
      <c r="CFF1" t="s">
        <v>10529</v>
      </c>
      <c r="CFG1" t="s">
        <v>10530</v>
      </c>
      <c r="CFH1" t="s">
        <v>10531</v>
      </c>
      <c r="CFI1" t="s">
        <v>10532</v>
      </c>
      <c r="CFJ1" t="s">
        <v>10533</v>
      </c>
      <c r="CFK1" t="s">
        <v>10534</v>
      </c>
      <c r="CFL1" t="s">
        <v>10535</v>
      </c>
      <c r="CFM1" t="s">
        <v>10536</v>
      </c>
      <c r="CFN1" t="s">
        <v>10537</v>
      </c>
      <c r="CFO1" t="s">
        <v>10538</v>
      </c>
      <c r="CFP1" t="s">
        <v>10539</v>
      </c>
      <c r="CFQ1" t="s">
        <v>10540</v>
      </c>
      <c r="CFR1" t="s">
        <v>10541</v>
      </c>
      <c r="CFS1" t="s">
        <v>10542</v>
      </c>
      <c r="CFT1" t="s">
        <v>10543</v>
      </c>
      <c r="CFU1" t="s">
        <v>10544</v>
      </c>
      <c r="CFV1" t="s">
        <v>10545</v>
      </c>
      <c r="CFW1" t="s">
        <v>10546</v>
      </c>
      <c r="CFX1" t="s">
        <v>10547</v>
      </c>
      <c r="CFY1" t="s">
        <v>10548</v>
      </c>
      <c r="CFZ1" t="s">
        <v>10549</v>
      </c>
      <c r="CGA1" t="s">
        <v>10550</v>
      </c>
      <c r="CGB1" t="s">
        <v>10551</v>
      </c>
      <c r="CGC1" t="s">
        <v>10552</v>
      </c>
      <c r="CGD1" t="s">
        <v>10553</v>
      </c>
      <c r="CGE1" t="s">
        <v>10554</v>
      </c>
      <c r="CGF1" t="s">
        <v>10555</v>
      </c>
      <c r="CGG1" t="s">
        <v>10556</v>
      </c>
      <c r="CGH1" t="s">
        <v>10557</v>
      </c>
      <c r="CGI1" t="s">
        <v>10558</v>
      </c>
      <c r="CGJ1" t="s">
        <v>10559</v>
      </c>
      <c r="CGK1" t="s">
        <v>10560</v>
      </c>
      <c r="CGL1" t="s">
        <v>10561</v>
      </c>
      <c r="CGM1" t="s">
        <v>10562</v>
      </c>
      <c r="CGN1" t="s">
        <v>10563</v>
      </c>
      <c r="CGO1" t="s">
        <v>10564</v>
      </c>
      <c r="CGP1" t="s">
        <v>10565</v>
      </c>
      <c r="CGQ1" t="s">
        <v>10566</v>
      </c>
      <c r="CGR1" t="s">
        <v>10567</v>
      </c>
      <c r="CGS1" t="s">
        <v>10568</v>
      </c>
      <c r="CGT1" t="s">
        <v>10569</v>
      </c>
      <c r="CGU1" t="s">
        <v>10570</v>
      </c>
      <c r="CGV1" t="s">
        <v>10571</v>
      </c>
      <c r="CGW1" t="s">
        <v>10572</v>
      </c>
      <c r="CGX1" t="s">
        <v>10573</v>
      </c>
      <c r="CGY1" t="s">
        <v>10574</v>
      </c>
      <c r="CGZ1" t="s">
        <v>10575</v>
      </c>
      <c r="CHA1" t="s">
        <v>10576</v>
      </c>
      <c r="CHB1" t="s">
        <v>10577</v>
      </c>
      <c r="CHC1" t="s">
        <v>10578</v>
      </c>
      <c r="CHD1" t="s">
        <v>10579</v>
      </c>
      <c r="CHE1" t="s">
        <v>10580</v>
      </c>
      <c r="CHF1" t="s">
        <v>10581</v>
      </c>
      <c r="CHG1" t="s">
        <v>10582</v>
      </c>
      <c r="CHH1" t="s">
        <v>10583</v>
      </c>
      <c r="CHI1" t="s">
        <v>10584</v>
      </c>
      <c r="CHJ1" t="s">
        <v>10585</v>
      </c>
      <c r="CHK1" t="s">
        <v>10586</v>
      </c>
      <c r="CHL1" t="s">
        <v>10587</v>
      </c>
      <c r="CHM1" t="s">
        <v>10588</v>
      </c>
      <c r="CHN1" t="s">
        <v>10589</v>
      </c>
      <c r="CHO1" t="s">
        <v>10590</v>
      </c>
      <c r="CHP1" t="s">
        <v>10591</v>
      </c>
      <c r="CHQ1" t="s">
        <v>10592</v>
      </c>
      <c r="CHR1" t="s">
        <v>10593</v>
      </c>
      <c r="CHS1" t="s">
        <v>10594</v>
      </c>
      <c r="CHT1" t="s">
        <v>10595</v>
      </c>
      <c r="CHU1" t="s">
        <v>10596</v>
      </c>
      <c r="CHV1" t="s">
        <v>10597</v>
      </c>
      <c r="CHW1" t="s">
        <v>10598</v>
      </c>
      <c r="CHX1" t="s">
        <v>10599</v>
      </c>
      <c r="CHY1" t="s">
        <v>10600</v>
      </c>
      <c r="CHZ1" t="s">
        <v>10601</v>
      </c>
      <c r="CIA1" t="s">
        <v>10602</v>
      </c>
      <c r="CIB1" t="s">
        <v>10603</v>
      </c>
      <c r="CIC1" t="s">
        <v>10604</v>
      </c>
      <c r="CID1" t="s">
        <v>10605</v>
      </c>
      <c r="CIE1" t="s">
        <v>10606</v>
      </c>
      <c r="CIF1" t="s">
        <v>10607</v>
      </c>
      <c r="CIG1" t="s">
        <v>10608</v>
      </c>
      <c r="CIH1" t="s">
        <v>10609</v>
      </c>
      <c r="CII1" t="s">
        <v>10610</v>
      </c>
      <c r="CIJ1" t="s">
        <v>10611</v>
      </c>
      <c r="CIK1" t="s">
        <v>10612</v>
      </c>
      <c r="CIL1" t="s">
        <v>10613</v>
      </c>
      <c r="CIM1" t="s">
        <v>10614</v>
      </c>
      <c r="CIN1" t="s">
        <v>10615</v>
      </c>
      <c r="CIO1" t="s">
        <v>10616</v>
      </c>
      <c r="CIP1" t="s">
        <v>10617</v>
      </c>
      <c r="CIQ1" t="s">
        <v>10618</v>
      </c>
      <c r="CIR1" t="s">
        <v>10619</v>
      </c>
      <c r="CIS1" t="s">
        <v>10620</v>
      </c>
      <c r="CIT1" t="s">
        <v>10621</v>
      </c>
      <c r="CIU1" t="s">
        <v>10622</v>
      </c>
      <c r="CIV1" t="s">
        <v>10623</v>
      </c>
      <c r="CIW1" t="s">
        <v>10624</v>
      </c>
      <c r="CIX1" t="s">
        <v>10625</v>
      </c>
      <c r="CIY1" t="s">
        <v>10626</v>
      </c>
      <c r="CIZ1" t="s">
        <v>10627</v>
      </c>
      <c r="CJA1" t="s">
        <v>10628</v>
      </c>
      <c r="CJB1" t="s">
        <v>10629</v>
      </c>
      <c r="CJC1" t="s">
        <v>10630</v>
      </c>
      <c r="CJD1" t="s">
        <v>10631</v>
      </c>
      <c r="CJE1" t="s">
        <v>10632</v>
      </c>
      <c r="CJF1" t="s">
        <v>10633</v>
      </c>
      <c r="CJG1" t="s">
        <v>10634</v>
      </c>
      <c r="CJH1" t="s">
        <v>10635</v>
      </c>
      <c r="CJI1" t="s">
        <v>10636</v>
      </c>
      <c r="CJJ1" t="s">
        <v>10637</v>
      </c>
      <c r="CJK1" t="s">
        <v>10638</v>
      </c>
      <c r="CJL1" t="s">
        <v>10639</v>
      </c>
      <c r="CJM1" t="s">
        <v>10640</v>
      </c>
      <c r="CJN1" t="s">
        <v>10641</v>
      </c>
      <c r="CJO1" t="s">
        <v>10642</v>
      </c>
      <c r="CJP1" t="s">
        <v>10643</v>
      </c>
      <c r="CJQ1" t="s">
        <v>10644</v>
      </c>
      <c r="CJR1" t="s">
        <v>10645</v>
      </c>
      <c r="CJS1" t="s">
        <v>10646</v>
      </c>
      <c r="CJT1" t="s">
        <v>10647</v>
      </c>
      <c r="CJU1" t="s">
        <v>10648</v>
      </c>
      <c r="CJV1" t="s">
        <v>10649</v>
      </c>
      <c r="CJW1" t="s">
        <v>10650</v>
      </c>
      <c r="CJX1" t="s">
        <v>10651</v>
      </c>
      <c r="CJY1" t="s">
        <v>10652</v>
      </c>
      <c r="CJZ1" t="s">
        <v>10653</v>
      </c>
      <c r="CKA1" t="s">
        <v>10654</v>
      </c>
      <c r="CKB1" t="s">
        <v>10655</v>
      </c>
      <c r="CKC1" t="s">
        <v>10656</v>
      </c>
      <c r="CKD1" t="s">
        <v>10657</v>
      </c>
      <c r="CKE1" t="s">
        <v>10658</v>
      </c>
      <c r="CKF1" t="s">
        <v>10659</v>
      </c>
      <c r="CKG1" t="s">
        <v>10660</v>
      </c>
      <c r="CKH1" t="s">
        <v>10661</v>
      </c>
      <c r="CKI1" t="s">
        <v>10662</v>
      </c>
      <c r="CKJ1" t="s">
        <v>10663</v>
      </c>
      <c r="CKK1" t="s">
        <v>10664</v>
      </c>
      <c r="CKL1" t="s">
        <v>10665</v>
      </c>
      <c r="CKM1" t="s">
        <v>10666</v>
      </c>
      <c r="CKN1" t="s">
        <v>10667</v>
      </c>
      <c r="CKO1" t="s">
        <v>10668</v>
      </c>
      <c r="CKP1" t="s">
        <v>10669</v>
      </c>
      <c r="CKQ1" t="s">
        <v>10670</v>
      </c>
      <c r="CKR1" t="s">
        <v>10671</v>
      </c>
      <c r="CKS1" t="s">
        <v>10672</v>
      </c>
      <c r="CKT1" t="s">
        <v>10673</v>
      </c>
      <c r="CKU1" t="s">
        <v>10674</v>
      </c>
      <c r="CKV1" t="s">
        <v>10675</v>
      </c>
      <c r="CKW1" t="s">
        <v>10676</v>
      </c>
      <c r="CKX1" t="s">
        <v>10677</v>
      </c>
      <c r="CKY1" t="s">
        <v>10678</v>
      </c>
      <c r="CKZ1" t="s">
        <v>10679</v>
      </c>
      <c r="CLA1" t="s">
        <v>10680</v>
      </c>
      <c r="CLB1" t="s">
        <v>10681</v>
      </c>
      <c r="CLC1" t="s">
        <v>10682</v>
      </c>
      <c r="CLD1" t="s">
        <v>10683</v>
      </c>
      <c r="CLE1" t="s">
        <v>10684</v>
      </c>
      <c r="CLF1" t="s">
        <v>10685</v>
      </c>
      <c r="CLG1" t="s">
        <v>10686</v>
      </c>
      <c r="CLH1" t="s">
        <v>10687</v>
      </c>
      <c r="CLI1" t="s">
        <v>10688</v>
      </c>
      <c r="CLJ1" t="s">
        <v>10689</v>
      </c>
      <c r="CLK1" t="s">
        <v>10690</v>
      </c>
      <c r="CLL1" t="s">
        <v>10691</v>
      </c>
      <c r="CLM1" t="s">
        <v>10692</v>
      </c>
      <c r="CLN1" t="s">
        <v>10693</v>
      </c>
      <c r="CLO1" t="s">
        <v>10694</v>
      </c>
      <c r="CLP1" t="s">
        <v>10695</v>
      </c>
      <c r="CLQ1" t="s">
        <v>10696</v>
      </c>
      <c r="CLR1" t="s">
        <v>10697</v>
      </c>
      <c r="CLS1" t="s">
        <v>10698</v>
      </c>
      <c r="CLT1" t="s">
        <v>10699</v>
      </c>
      <c r="CLU1" t="s">
        <v>10700</v>
      </c>
      <c r="CLV1" t="s">
        <v>10701</v>
      </c>
      <c r="CLW1" t="s">
        <v>10702</v>
      </c>
      <c r="CLX1" t="s">
        <v>10703</v>
      </c>
      <c r="CLY1" t="s">
        <v>10704</v>
      </c>
      <c r="CLZ1" t="s">
        <v>10705</v>
      </c>
      <c r="CMA1" t="s">
        <v>10706</v>
      </c>
      <c r="CMB1" t="s">
        <v>10707</v>
      </c>
      <c r="CMC1" t="s">
        <v>10708</v>
      </c>
      <c r="CMD1" t="s">
        <v>10709</v>
      </c>
      <c r="CME1" t="s">
        <v>10710</v>
      </c>
      <c r="CMF1" t="s">
        <v>10711</v>
      </c>
      <c r="CMG1" t="s">
        <v>10712</v>
      </c>
      <c r="CMH1" t="s">
        <v>10713</v>
      </c>
      <c r="CMI1" t="s">
        <v>10714</v>
      </c>
      <c r="CMJ1" t="s">
        <v>10715</v>
      </c>
      <c r="CMK1" t="s">
        <v>10716</v>
      </c>
      <c r="CML1" t="s">
        <v>10717</v>
      </c>
      <c r="CMM1" t="s">
        <v>10718</v>
      </c>
      <c r="CMN1" t="s">
        <v>10719</v>
      </c>
      <c r="CMO1" t="s">
        <v>10720</v>
      </c>
      <c r="CMP1" t="s">
        <v>10721</v>
      </c>
      <c r="CMQ1" t="s">
        <v>10722</v>
      </c>
      <c r="CMR1" t="s">
        <v>10723</v>
      </c>
      <c r="CMS1" t="s">
        <v>10724</v>
      </c>
      <c r="CMT1" t="s">
        <v>10725</v>
      </c>
      <c r="CMU1" t="s">
        <v>10726</v>
      </c>
      <c r="CMV1" t="s">
        <v>10727</v>
      </c>
      <c r="CMW1" t="s">
        <v>10728</v>
      </c>
      <c r="CMX1" t="s">
        <v>10729</v>
      </c>
      <c r="CMY1" t="s">
        <v>10730</v>
      </c>
      <c r="CMZ1" t="s">
        <v>10731</v>
      </c>
      <c r="CNA1" t="s">
        <v>10732</v>
      </c>
      <c r="CNB1" t="s">
        <v>10733</v>
      </c>
      <c r="CNC1" t="s">
        <v>10734</v>
      </c>
      <c r="CND1" t="s">
        <v>10735</v>
      </c>
      <c r="CNE1" t="s">
        <v>10736</v>
      </c>
      <c r="CNF1" t="s">
        <v>10737</v>
      </c>
      <c r="CNG1" t="s">
        <v>10738</v>
      </c>
      <c r="CNH1" t="s">
        <v>10739</v>
      </c>
      <c r="CNI1" t="s">
        <v>10740</v>
      </c>
      <c r="CNJ1" t="s">
        <v>10741</v>
      </c>
      <c r="CNK1" t="s">
        <v>10742</v>
      </c>
      <c r="CNL1" t="s">
        <v>10743</v>
      </c>
      <c r="CNM1" t="s">
        <v>10744</v>
      </c>
      <c r="CNN1" t="s">
        <v>10745</v>
      </c>
      <c r="CNO1" t="s">
        <v>10746</v>
      </c>
      <c r="CNP1" t="s">
        <v>10747</v>
      </c>
      <c r="CNQ1" t="s">
        <v>10748</v>
      </c>
      <c r="CNR1" t="s">
        <v>10749</v>
      </c>
      <c r="CNS1" t="s">
        <v>10750</v>
      </c>
      <c r="CNT1" t="s">
        <v>10751</v>
      </c>
      <c r="CNU1" t="s">
        <v>10752</v>
      </c>
      <c r="CNV1" t="s">
        <v>10753</v>
      </c>
      <c r="CNW1" t="s">
        <v>10754</v>
      </c>
      <c r="CNX1" t="s">
        <v>10755</v>
      </c>
      <c r="CNY1" t="s">
        <v>10756</v>
      </c>
      <c r="CNZ1" t="s">
        <v>10757</v>
      </c>
      <c r="COA1" t="s">
        <v>10758</v>
      </c>
      <c r="COB1" t="s">
        <v>10759</v>
      </c>
      <c r="COC1" t="s">
        <v>10760</v>
      </c>
      <c r="COD1" t="s">
        <v>10761</v>
      </c>
      <c r="COE1" t="s">
        <v>10762</v>
      </c>
      <c r="COF1" t="s">
        <v>10763</v>
      </c>
      <c r="COG1" t="s">
        <v>10764</v>
      </c>
      <c r="COH1" t="s">
        <v>10765</v>
      </c>
      <c r="COI1" t="s">
        <v>10766</v>
      </c>
      <c r="COJ1" t="s">
        <v>10767</v>
      </c>
      <c r="COK1" t="s">
        <v>10768</v>
      </c>
      <c r="COL1" t="s">
        <v>10769</v>
      </c>
      <c r="COM1" t="s">
        <v>10770</v>
      </c>
      <c r="CON1" t="s">
        <v>10771</v>
      </c>
      <c r="COO1" t="s">
        <v>10772</v>
      </c>
      <c r="COP1" t="s">
        <v>10773</v>
      </c>
      <c r="COQ1" t="s">
        <v>10774</v>
      </c>
      <c r="COR1" t="s">
        <v>10775</v>
      </c>
      <c r="COS1" t="s">
        <v>10776</v>
      </c>
      <c r="COT1" t="s">
        <v>10777</v>
      </c>
      <c r="COU1" t="s">
        <v>10778</v>
      </c>
      <c r="COV1" t="s">
        <v>10779</v>
      </c>
      <c r="COW1" t="s">
        <v>10780</v>
      </c>
      <c r="COX1" t="s">
        <v>10781</v>
      </c>
      <c r="COY1" t="s">
        <v>10782</v>
      </c>
      <c r="COZ1" t="s">
        <v>10783</v>
      </c>
      <c r="CPA1" t="s">
        <v>10784</v>
      </c>
      <c r="CPB1" t="s">
        <v>10785</v>
      </c>
      <c r="CPC1" t="s">
        <v>10786</v>
      </c>
      <c r="CPD1" t="s">
        <v>10787</v>
      </c>
      <c r="CPE1" t="s">
        <v>10788</v>
      </c>
      <c r="CPF1" t="s">
        <v>10789</v>
      </c>
      <c r="CPG1" t="s">
        <v>10790</v>
      </c>
      <c r="CPH1" t="s">
        <v>10791</v>
      </c>
      <c r="CPI1" t="s">
        <v>10792</v>
      </c>
      <c r="CPJ1" t="s">
        <v>10793</v>
      </c>
      <c r="CPK1" t="s">
        <v>10794</v>
      </c>
      <c r="CPL1" t="s">
        <v>10795</v>
      </c>
      <c r="CPM1" t="s">
        <v>10796</v>
      </c>
      <c r="CPN1" t="s">
        <v>10797</v>
      </c>
      <c r="CPO1" t="s">
        <v>10798</v>
      </c>
      <c r="CPP1" t="s">
        <v>10799</v>
      </c>
      <c r="CPQ1" t="s">
        <v>10800</v>
      </c>
      <c r="CPR1" t="s">
        <v>10801</v>
      </c>
      <c r="CPS1" t="s">
        <v>10802</v>
      </c>
      <c r="CPT1" t="s">
        <v>10803</v>
      </c>
      <c r="CPU1" t="s">
        <v>10804</v>
      </c>
      <c r="CPV1" t="s">
        <v>10805</v>
      </c>
      <c r="CPW1" t="s">
        <v>10806</v>
      </c>
      <c r="CPX1" t="s">
        <v>10807</v>
      </c>
      <c r="CPY1" t="s">
        <v>10808</v>
      </c>
      <c r="CPZ1" t="s">
        <v>10809</v>
      </c>
      <c r="CQA1" t="s">
        <v>10810</v>
      </c>
      <c r="CQB1" t="s">
        <v>10811</v>
      </c>
      <c r="CQC1" t="s">
        <v>10812</v>
      </c>
      <c r="CQD1" t="s">
        <v>10813</v>
      </c>
      <c r="CQE1" t="s">
        <v>10814</v>
      </c>
      <c r="CQF1" t="s">
        <v>10815</v>
      </c>
      <c r="CQG1" t="s">
        <v>10816</v>
      </c>
      <c r="CQH1" t="s">
        <v>10817</v>
      </c>
      <c r="CQI1" t="s">
        <v>10818</v>
      </c>
      <c r="CQJ1" t="s">
        <v>10819</v>
      </c>
      <c r="CQK1" t="s">
        <v>10820</v>
      </c>
      <c r="CQL1" t="s">
        <v>10821</v>
      </c>
      <c r="CQM1" t="s">
        <v>10822</v>
      </c>
      <c r="CQN1" t="s">
        <v>10823</v>
      </c>
      <c r="CQO1" t="s">
        <v>10824</v>
      </c>
      <c r="CQP1" t="s">
        <v>10825</v>
      </c>
      <c r="CQQ1" t="s">
        <v>10826</v>
      </c>
      <c r="CQR1" t="s">
        <v>10827</v>
      </c>
      <c r="CQS1" t="s">
        <v>10828</v>
      </c>
      <c r="CQT1" t="s">
        <v>10829</v>
      </c>
      <c r="CQU1" t="s">
        <v>10830</v>
      </c>
      <c r="CQV1" t="s">
        <v>10831</v>
      </c>
      <c r="CQW1" t="s">
        <v>10832</v>
      </c>
      <c r="CQX1" t="s">
        <v>10833</v>
      </c>
      <c r="CQY1" t="s">
        <v>10834</v>
      </c>
      <c r="CQZ1" t="s">
        <v>10835</v>
      </c>
      <c r="CRA1" t="s">
        <v>10836</v>
      </c>
      <c r="CRB1" t="s">
        <v>10837</v>
      </c>
      <c r="CRC1" t="s">
        <v>10838</v>
      </c>
      <c r="CRD1" t="s">
        <v>10839</v>
      </c>
      <c r="CRE1" t="s">
        <v>10840</v>
      </c>
      <c r="CRF1" t="s">
        <v>10841</v>
      </c>
      <c r="CRG1" t="s">
        <v>10842</v>
      </c>
      <c r="CRH1" t="s">
        <v>10843</v>
      </c>
      <c r="CRI1" t="s">
        <v>10844</v>
      </c>
      <c r="CRJ1" t="s">
        <v>10845</v>
      </c>
      <c r="CRK1" t="s">
        <v>10846</v>
      </c>
      <c r="CRL1" t="s">
        <v>10847</v>
      </c>
      <c r="CRM1" t="s">
        <v>10848</v>
      </c>
      <c r="CRN1" t="s">
        <v>10849</v>
      </c>
      <c r="CRO1" t="s">
        <v>10850</v>
      </c>
      <c r="CRP1" t="s">
        <v>10851</v>
      </c>
      <c r="CRQ1" t="s">
        <v>10852</v>
      </c>
      <c r="CRR1" t="s">
        <v>10853</v>
      </c>
      <c r="CRS1" t="s">
        <v>10854</v>
      </c>
      <c r="CRT1" t="s">
        <v>10855</v>
      </c>
      <c r="CRU1" t="s">
        <v>10856</v>
      </c>
      <c r="CRV1" t="s">
        <v>10857</v>
      </c>
      <c r="CRW1" t="s">
        <v>10858</v>
      </c>
      <c r="CRX1" t="s">
        <v>10859</v>
      </c>
      <c r="CRY1" t="s">
        <v>10860</v>
      </c>
      <c r="CRZ1" t="s">
        <v>10861</v>
      </c>
      <c r="CSA1" t="s">
        <v>10862</v>
      </c>
      <c r="CSB1" t="s">
        <v>10863</v>
      </c>
      <c r="CSC1" t="s">
        <v>10864</v>
      </c>
      <c r="CSD1" t="s">
        <v>10865</v>
      </c>
      <c r="CSE1" t="s">
        <v>10866</v>
      </c>
      <c r="CSF1" t="s">
        <v>10867</v>
      </c>
      <c r="CSG1" t="s">
        <v>10868</v>
      </c>
      <c r="CSH1" t="s">
        <v>10869</v>
      </c>
      <c r="CSI1" t="s">
        <v>10870</v>
      </c>
      <c r="CSJ1" t="s">
        <v>10871</v>
      </c>
      <c r="CSK1" t="s">
        <v>10872</v>
      </c>
      <c r="CSL1" t="s">
        <v>10873</v>
      </c>
      <c r="CSM1" t="s">
        <v>10874</v>
      </c>
      <c r="CSN1" t="s">
        <v>10875</v>
      </c>
      <c r="CSO1" t="s">
        <v>10876</v>
      </c>
      <c r="CSP1" t="s">
        <v>10877</v>
      </c>
      <c r="CSQ1" t="s">
        <v>10878</v>
      </c>
      <c r="CSR1" t="s">
        <v>10879</v>
      </c>
      <c r="CSS1" t="s">
        <v>10880</v>
      </c>
      <c r="CST1" t="s">
        <v>10881</v>
      </c>
      <c r="CSU1" t="s">
        <v>10882</v>
      </c>
      <c r="CSV1" t="s">
        <v>10883</v>
      </c>
      <c r="CSW1" t="s">
        <v>10884</v>
      </c>
      <c r="CSX1" t="s">
        <v>10885</v>
      </c>
      <c r="CSY1" t="s">
        <v>10886</v>
      </c>
      <c r="CSZ1" t="s">
        <v>10887</v>
      </c>
      <c r="CTA1" t="s">
        <v>10888</v>
      </c>
      <c r="CTB1" t="s">
        <v>10889</v>
      </c>
      <c r="CTC1" t="s">
        <v>10890</v>
      </c>
      <c r="CTD1" t="s">
        <v>10891</v>
      </c>
      <c r="CTE1" t="s">
        <v>10892</v>
      </c>
      <c r="CTF1" t="s">
        <v>10893</v>
      </c>
      <c r="CTG1" t="s">
        <v>10894</v>
      </c>
      <c r="CTH1" t="s">
        <v>10895</v>
      </c>
      <c r="CTI1" t="s">
        <v>10896</v>
      </c>
      <c r="CTJ1" t="s">
        <v>10897</v>
      </c>
      <c r="CTK1" t="s">
        <v>10898</v>
      </c>
      <c r="CTL1" t="s">
        <v>10899</v>
      </c>
      <c r="CTM1" t="s">
        <v>10900</v>
      </c>
      <c r="CTN1" t="s">
        <v>10901</v>
      </c>
      <c r="CTO1" t="s">
        <v>10902</v>
      </c>
      <c r="CTP1" t="s">
        <v>10903</v>
      </c>
      <c r="CTQ1" t="s">
        <v>10904</v>
      </c>
      <c r="CTR1" t="s">
        <v>10905</v>
      </c>
      <c r="CTS1" t="s">
        <v>10906</v>
      </c>
      <c r="CTT1" t="s">
        <v>10907</v>
      </c>
      <c r="CTU1" t="s">
        <v>10908</v>
      </c>
      <c r="CTV1" t="s">
        <v>10909</v>
      </c>
      <c r="CTW1" t="s">
        <v>10910</v>
      </c>
      <c r="CTX1" t="s">
        <v>10911</v>
      </c>
      <c r="CTY1" t="s">
        <v>10912</v>
      </c>
      <c r="CTZ1" t="s">
        <v>10913</v>
      </c>
      <c r="CUA1" t="s">
        <v>10914</v>
      </c>
      <c r="CUB1" t="s">
        <v>10915</v>
      </c>
      <c r="CUC1" t="s">
        <v>10916</v>
      </c>
      <c r="CUD1" t="s">
        <v>10917</v>
      </c>
      <c r="CUE1" t="s">
        <v>10918</v>
      </c>
      <c r="CUF1" t="s">
        <v>10919</v>
      </c>
      <c r="CUG1" t="s">
        <v>10920</v>
      </c>
      <c r="CUH1" t="s">
        <v>10921</v>
      </c>
      <c r="CUI1" t="s">
        <v>10922</v>
      </c>
      <c r="CUJ1" t="s">
        <v>10923</v>
      </c>
      <c r="CUK1" t="s">
        <v>10924</v>
      </c>
      <c r="CUL1" t="s">
        <v>10925</v>
      </c>
      <c r="CUM1" t="s">
        <v>10926</v>
      </c>
      <c r="CUN1" t="s">
        <v>10927</v>
      </c>
      <c r="CUO1" t="s">
        <v>10928</v>
      </c>
      <c r="CUP1" t="s">
        <v>10929</v>
      </c>
      <c r="CUQ1" t="s">
        <v>10930</v>
      </c>
      <c r="CUR1" t="s">
        <v>10931</v>
      </c>
      <c r="CUS1" t="s">
        <v>10932</v>
      </c>
      <c r="CUT1" t="s">
        <v>10933</v>
      </c>
      <c r="CUU1" t="s">
        <v>10934</v>
      </c>
      <c r="CUV1" t="s">
        <v>10935</v>
      </c>
      <c r="CUW1" t="s">
        <v>10936</v>
      </c>
      <c r="CUX1" t="s">
        <v>10937</v>
      </c>
      <c r="CUY1" t="s">
        <v>10938</v>
      </c>
      <c r="CUZ1" t="s">
        <v>10939</v>
      </c>
      <c r="CVA1" t="s">
        <v>10940</v>
      </c>
      <c r="CVB1" t="s">
        <v>10941</v>
      </c>
      <c r="CVC1" t="s">
        <v>10942</v>
      </c>
      <c r="CVD1" t="s">
        <v>10943</v>
      </c>
      <c r="CVE1" t="s">
        <v>10944</v>
      </c>
      <c r="CVF1" t="s">
        <v>10945</v>
      </c>
      <c r="CVG1" t="s">
        <v>10946</v>
      </c>
      <c r="CVH1" t="s">
        <v>10947</v>
      </c>
      <c r="CVI1" t="s">
        <v>10948</v>
      </c>
      <c r="CVJ1" t="s">
        <v>10949</v>
      </c>
      <c r="CVK1" t="s">
        <v>10950</v>
      </c>
      <c r="CVL1" t="s">
        <v>10951</v>
      </c>
      <c r="CVM1" t="s">
        <v>10952</v>
      </c>
      <c r="CVN1" t="s">
        <v>10953</v>
      </c>
      <c r="CVO1" t="s">
        <v>10954</v>
      </c>
      <c r="CVP1" t="s">
        <v>10955</v>
      </c>
      <c r="CVQ1" t="s">
        <v>10956</v>
      </c>
      <c r="CVR1" t="s">
        <v>10957</v>
      </c>
      <c r="CVS1" t="s">
        <v>10958</v>
      </c>
      <c r="CVT1" t="s">
        <v>10959</v>
      </c>
      <c r="CVU1" t="s">
        <v>10960</v>
      </c>
      <c r="CVV1" t="s">
        <v>10961</v>
      </c>
      <c r="CVW1" t="s">
        <v>10962</v>
      </c>
      <c r="CVX1" t="s">
        <v>10963</v>
      </c>
      <c r="CVY1" t="s">
        <v>10964</v>
      </c>
      <c r="CVZ1" t="s">
        <v>10965</v>
      </c>
      <c r="CWA1" t="s">
        <v>10966</v>
      </c>
      <c r="CWB1" t="s">
        <v>10967</v>
      </c>
      <c r="CWC1" t="s">
        <v>10968</v>
      </c>
      <c r="CWD1" t="s">
        <v>10969</v>
      </c>
      <c r="CWE1" t="s">
        <v>10970</v>
      </c>
      <c r="CWF1" t="s">
        <v>10971</v>
      </c>
      <c r="CWG1" t="s">
        <v>10972</v>
      </c>
      <c r="CWH1" t="s">
        <v>10973</v>
      </c>
      <c r="CWI1" t="s">
        <v>10974</v>
      </c>
      <c r="CWJ1" t="s">
        <v>10975</v>
      </c>
      <c r="CWK1" t="s">
        <v>10976</v>
      </c>
      <c r="CWL1" t="s">
        <v>10977</v>
      </c>
      <c r="CWM1" t="s">
        <v>10978</v>
      </c>
      <c r="CWN1" t="s">
        <v>10979</v>
      </c>
      <c r="CWO1" t="s">
        <v>10980</v>
      </c>
      <c r="CWP1" t="s">
        <v>10981</v>
      </c>
      <c r="CWQ1" t="s">
        <v>10982</v>
      </c>
      <c r="CWR1" t="s">
        <v>10983</v>
      </c>
      <c r="CWS1" t="s">
        <v>10984</v>
      </c>
      <c r="CWT1" t="s">
        <v>10985</v>
      </c>
      <c r="CWU1" t="s">
        <v>10986</v>
      </c>
      <c r="CWV1" t="s">
        <v>10987</v>
      </c>
      <c r="CWW1" t="s">
        <v>10988</v>
      </c>
      <c r="CWX1" t="s">
        <v>10989</v>
      </c>
      <c r="CWY1" t="s">
        <v>10990</v>
      </c>
      <c r="CWZ1" t="s">
        <v>10991</v>
      </c>
      <c r="CXA1" t="s">
        <v>10992</v>
      </c>
      <c r="CXB1" t="s">
        <v>10993</v>
      </c>
      <c r="CXC1" t="s">
        <v>10994</v>
      </c>
      <c r="CXD1" t="s">
        <v>10995</v>
      </c>
      <c r="CXE1" t="s">
        <v>10996</v>
      </c>
      <c r="CXF1" t="s">
        <v>10997</v>
      </c>
      <c r="CXG1" t="s">
        <v>10998</v>
      </c>
      <c r="CXH1" t="s">
        <v>10999</v>
      </c>
      <c r="CXI1" t="s">
        <v>11000</v>
      </c>
      <c r="CXJ1" t="s">
        <v>11001</v>
      </c>
      <c r="CXK1" t="s">
        <v>11002</v>
      </c>
      <c r="CXL1" t="s">
        <v>11003</v>
      </c>
      <c r="CXM1" t="s">
        <v>11004</v>
      </c>
      <c r="CXN1" t="s">
        <v>11005</v>
      </c>
      <c r="CXO1" t="s">
        <v>11006</v>
      </c>
      <c r="CXP1" t="s">
        <v>11007</v>
      </c>
      <c r="CXQ1" t="s">
        <v>11008</v>
      </c>
      <c r="CXR1" t="s">
        <v>11009</v>
      </c>
      <c r="CXS1" t="s">
        <v>11010</v>
      </c>
      <c r="CXT1" t="s">
        <v>11011</v>
      </c>
      <c r="CXU1" t="s">
        <v>11012</v>
      </c>
      <c r="CXV1" t="s">
        <v>11013</v>
      </c>
      <c r="CXW1" t="s">
        <v>11014</v>
      </c>
      <c r="CXX1" t="s">
        <v>11015</v>
      </c>
      <c r="CXY1" t="s">
        <v>11016</v>
      </c>
      <c r="CXZ1" t="s">
        <v>11017</v>
      </c>
      <c r="CYA1" t="s">
        <v>11018</v>
      </c>
      <c r="CYB1" t="s">
        <v>11019</v>
      </c>
      <c r="CYC1" t="s">
        <v>11020</v>
      </c>
      <c r="CYD1" t="s">
        <v>11021</v>
      </c>
      <c r="CYE1" t="s">
        <v>11022</v>
      </c>
      <c r="CYF1" t="s">
        <v>11023</v>
      </c>
      <c r="CYG1" t="s">
        <v>11024</v>
      </c>
      <c r="CYH1" t="s">
        <v>11025</v>
      </c>
      <c r="CYI1" t="s">
        <v>11026</v>
      </c>
      <c r="CYJ1" t="s">
        <v>11027</v>
      </c>
      <c r="CYK1" t="s">
        <v>11028</v>
      </c>
      <c r="CYL1" t="s">
        <v>11029</v>
      </c>
      <c r="CYM1" t="s">
        <v>11030</v>
      </c>
      <c r="CYN1" t="s">
        <v>11031</v>
      </c>
      <c r="CYO1" t="s">
        <v>11032</v>
      </c>
      <c r="CYP1" t="s">
        <v>11033</v>
      </c>
      <c r="CYQ1" t="s">
        <v>11034</v>
      </c>
      <c r="CYR1" t="s">
        <v>11035</v>
      </c>
      <c r="CYS1" t="s">
        <v>11036</v>
      </c>
      <c r="CYT1" t="s">
        <v>11037</v>
      </c>
      <c r="CYU1" t="s">
        <v>11038</v>
      </c>
      <c r="CYV1" t="s">
        <v>11039</v>
      </c>
      <c r="CYW1" t="s">
        <v>11040</v>
      </c>
      <c r="CYX1" t="s">
        <v>11041</v>
      </c>
      <c r="CYY1" t="s">
        <v>11042</v>
      </c>
      <c r="CYZ1" t="s">
        <v>11043</v>
      </c>
      <c r="CZA1" t="s">
        <v>11044</v>
      </c>
      <c r="CZB1" t="s">
        <v>11045</v>
      </c>
      <c r="CZC1" t="s">
        <v>11046</v>
      </c>
      <c r="CZD1" t="s">
        <v>11047</v>
      </c>
      <c r="CZE1" t="s">
        <v>11048</v>
      </c>
      <c r="CZF1" t="s">
        <v>11049</v>
      </c>
      <c r="CZG1" t="s">
        <v>11050</v>
      </c>
      <c r="CZH1" t="s">
        <v>11051</v>
      </c>
      <c r="CZI1" t="s">
        <v>11052</v>
      </c>
      <c r="CZJ1" t="s">
        <v>11053</v>
      </c>
      <c r="CZK1" t="s">
        <v>11054</v>
      </c>
      <c r="CZL1" t="s">
        <v>11055</v>
      </c>
      <c r="CZM1" t="s">
        <v>11056</v>
      </c>
      <c r="CZN1" t="s">
        <v>11057</v>
      </c>
      <c r="CZO1" t="s">
        <v>11058</v>
      </c>
      <c r="CZP1" t="s">
        <v>11059</v>
      </c>
      <c r="CZQ1" t="s">
        <v>11060</v>
      </c>
      <c r="CZR1" t="s">
        <v>11061</v>
      </c>
      <c r="CZS1" t="s">
        <v>11062</v>
      </c>
      <c r="CZT1" t="s">
        <v>11063</v>
      </c>
      <c r="CZU1" t="s">
        <v>11064</v>
      </c>
      <c r="CZV1" t="s">
        <v>11065</v>
      </c>
      <c r="CZW1" t="s">
        <v>11066</v>
      </c>
      <c r="CZX1" t="s">
        <v>11067</v>
      </c>
      <c r="CZY1" t="s">
        <v>11068</v>
      </c>
      <c r="CZZ1" t="s">
        <v>11069</v>
      </c>
      <c r="DAA1" t="s">
        <v>11070</v>
      </c>
      <c r="DAB1" t="s">
        <v>11071</v>
      </c>
      <c r="DAC1" t="s">
        <v>11072</v>
      </c>
      <c r="DAD1" t="s">
        <v>11073</v>
      </c>
      <c r="DAE1" t="s">
        <v>11074</v>
      </c>
      <c r="DAF1" t="s">
        <v>11075</v>
      </c>
      <c r="DAG1" t="s">
        <v>11076</v>
      </c>
      <c r="DAH1" t="s">
        <v>11077</v>
      </c>
      <c r="DAI1" t="s">
        <v>11078</v>
      </c>
      <c r="DAJ1" t="s">
        <v>11079</v>
      </c>
      <c r="DAK1" t="s">
        <v>11080</v>
      </c>
      <c r="DAL1" t="s">
        <v>11081</v>
      </c>
      <c r="DAM1" t="s">
        <v>11082</v>
      </c>
      <c r="DAN1" t="s">
        <v>11083</v>
      </c>
      <c r="DAO1" t="s">
        <v>11084</v>
      </c>
      <c r="DAP1" t="s">
        <v>11085</v>
      </c>
      <c r="DAQ1" t="s">
        <v>11086</v>
      </c>
      <c r="DAR1" t="s">
        <v>11087</v>
      </c>
      <c r="DAS1" t="s">
        <v>11088</v>
      </c>
      <c r="DAT1" t="s">
        <v>11089</v>
      </c>
      <c r="DAU1" t="s">
        <v>11090</v>
      </c>
      <c r="DAV1" t="s">
        <v>11091</v>
      </c>
      <c r="DAW1" t="s">
        <v>11092</v>
      </c>
      <c r="DAX1" t="s">
        <v>11093</v>
      </c>
      <c r="DAY1" t="s">
        <v>11094</v>
      </c>
      <c r="DAZ1" t="s">
        <v>11095</v>
      </c>
      <c r="DBA1" t="s">
        <v>11096</v>
      </c>
      <c r="DBB1" t="s">
        <v>11097</v>
      </c>
      <c r="DBC1" t="s">
        <v>11098</v>
      </c>
      <c r="DBD1" t="s">
        <v>11099</v>
      </c>
      <c r="DBE1" t="s">
        <v>11100</v>
      </c>
      <c r="DBF1" t="s">
        <v>11101</v>
      </c>
      <c r="DBG1" t="s">
        <v>11102</v>
      </c>
      <c r="DBH1" t="s">
        <v>11103</v>
      </c>
      <c r="DBI1" t="s">
        <v>11104</v>
      </c>
      <c r="DBJ1" t="s">
        <v>11105</v>
      </c>
      <c r="DBK1" t="s">
        <v>11106</v>
      </c>
      <c r="DBL1" t="s">
        <v>11107</v>
      </c>
      <c r="DBM1" t="s">
        <v>11108</v>
      </c>
      <c r="DBN1" t="s">
        <v>11109</v>
      </c>
      <c r="DBO1" t="s">
        <v>11110</v>
      </c>
      <c r="DBP1" t="s">
        <v>11111</v>
      </c>
      <c r="DBQ1" t="s">
        <v>11112</v>
      </c>
      <c r="DBR1" t="s">
        <v>11113</v>
      </c>
      <c r="DBS1" t="s">
        <v>11114</v>
      </c>
      <c r="DBT1" t="s">
        <v>11115</v>
      </c>
      <c r="DBU1" t="s">
        <v>11116</v>
      </c>
      <c r="DBV1" t="s">
        <v>11117</v>
      </c>
      <c r="DBW1" t="s">
        <v>11118</v>
      </c>
      <c r="DBX1" t="s">
        <v>11119</v>
      </c>
      <c r="DBY1" t="s">
        <v>11120</v>
      </c>
      <c r="DBZ1" t="s">
        <v>11121</v>
      </c>
      <c r="DCA1" t="s">
        <v>11122</v>
      </c>
      <c r="DCB1" t="s">
        <v>11123</v>
      </c>
      <c r="DCC1" t="s">
        <v>11124</v>
      </c>
      <c r="DCD1" t="s">
        <v>11125</v>
      </c>
      <c r="DCE1" t="s">
        <v>11126</v>
      </c>
      <c r="DCF1" t="s">
        <v>11127</v>
      </c>
      <c r="DCG1" t="s">
        <v>11128</v>
      </c>
      <c r="DCH1" t="s">
        <v>11129</v>
      </c>
      <c r="DCI1" t="s">
        <v>11130</v>
      </c>
      <c r="DCJ1" t="s">
        <v>11131</v>
      </c>
      <c r="DCK1" t="s">
        <v>11132</v>
      </c>
      <c r="DCL1" t="s">
        <v>11133</v>
      </c>
      <c r="DCM1" t="s">
        <v>11134</v>
      </c>
      <c r="DCN1" t="s">
        <v>11135</v>
      </c>
      <c r="DCO1" t="s">
        <v>11136</v>
      </c>
      <c r="DCP1" t="s">
        <v>11137</v>
      </c>
      <c r="DCQ1" t="s">
        <v>11138</v>
      </c>
      <c r="DCR1" t="s">
        <v>11139</v>
      </c>
      <c r="DCS1" t="s">
        <v>11140</v>
      </c>
      <c r="DCT1" t="s">
        <v>11141</v>
      </c>
      <c r="DCU1" t="s">
        <v>11142</v>
      </c>
      <c r="DCV1" t="s">
        <v>11143</v>
      </c>
      <c r="DCW1" t="s">
        <v>11144</v>
      </c>
      <c r="DCX1" t="s">
        <v>11145</v>
      </c>
      <c r="DCY1" t="s">
        <v>11146</v>
      </c>
      <c r="DCZ1" t="s">
        <v>11147</v>
      </c>
      <c r="DDA1" t="s">
        <v>11148</v>
      </c>
      <c r="DDB1" t="s">
        <v>11149</v>
      </c>
      <c r="DDC1" t="s">
        <v>11150</v>
      </c>
      <c r="DDD1" t="s">
        <v>11151</v>
      </c>
      <c r="DDE1" t="s">
        <v>11152</v>
      </c>
      <c r="DDF1" t="s">
        <v>11153</v>
      </c>
      <c r="DDG1" t="s">
        <v>11154</v>
      </c>
      <c r="DDH1" t="s">
        <v>11155</v>
      </c>
      <c r="DDI1" t="s">
        <v>11156</v>
      </c>
      <c r="DDJ1" t="s">
        <v>11157</v>
      </c>
      <c r="DDK1" t="s">
        <v>11158</v>
      </c>
      <c r="DDL1" t="s">
        <v>11159</v>
      </c>
      <c r="DDM1" t="s">
        <v>11160</v>
      </c>
      <c r="DDN1" t="s">
        <v>11161</v>
      </c>
      <c r="DDO1" t="s">
        <v>11162</v>
      </c>
      <c r="DDP1" t="s">
        <v>11163</v>
      </c>
      <c r="DDQ1" t="s">
        <v>11164</v>
      </c>
      <c r="DDR1" t="s">
        <v>11165</v>
      </c>
      <c r="DDS1" t="s">
        <v>11166</v>
      </c>
      <c r="DDT1" t="s">
        <v>11167</v>
      </c>
      <c r="DDU1" t="s">
        <v>11168</v>
      </c>
      <c r="DDV1" t="s">
        <v>11169</v>
      </c>
      <c r="DDW1" t="s">
        <v>11170</v>
      </c>
      <c r="DDX1" t="s">
        <v>11171</v>
      </c>
      <c r="DDY1" t="s">
        <v>11172</v>
      </c>
      <c r="DDZ1" t="s">
        <v>11173</v>
      </c>
      <c r="DEA1" t="s">
        <v>11174</v>
      </c>
      <c r="DEB1" t="s">
        <v>11175</v>
      </c>
      <c r="DEC1" t="s">
        <v>11176</v>
      </c>
      <c r="DED1" t="s">
        <v>11177</v>
      </c>
      <c r="DEE1" t="s">
        <v>11178</v>
      </c>
      <c r="DEF1" t="s">
        <v>11179</v>
      </c>
      <c r="DEG1" t="s">
        <v>11180</v>
      </c>
      <c r="DEH1" t="s">
        <v>11181</v>
      </c>
      <c r="DEI1" t="s">
        <v>11182</v>
      </c>
      <c r="DEJ1" t="s">
        <v>11183</v>
      </c>
      <c r="DEK1" t="s">
        <v>11184</v>
      </c>
      <c r="DEL1" t="s">
        <v>11185</v>
      </c>
      <c r="DEM1" t="s">
        <v>11186</v>
      </c>
      <c r="DEN1" t="s">
        <v>11187</v>
      </c>
      <c r="DEO1" t="s">
        <v>11188</v>
      </c>
      <c r="DEP1" t="s">
        <v>11189</v>
      </c>
      <c r="DEQ1" t="s">
        <v>11190</v>
      </c>
      <c r="DER1" t="s">
        <v>11191</v>
      </c>
      <c r="DES1" t="s">
        <v>11192</v>
      </c>
      <c r="DET1" t="s">
        <v>11193</v>
      </c>
      <c r="DEU1" t="s">
        <v>11194</v>
      </c>
      <c r="DEV1" t="s">
        <v>11195</v>
      </c>
      <c r="DEW1" t="s">
        <v>11196</v>
      </c>
      <c r="DEX1" t="s">
        <v>11197</v>
      </c>
      <c r="DEY1" t="s">
        <v>11198</v>
      </c>
      <c r="DEZ1" t="s">
        <v>11199</v>
      </c>
      <c r="DFA1" t="s">
        <v>11200</v>
      </c>
      <c r="DFB1" t="s">
        <v>11201</v>
      </c>
      <c r="DFC1" t="s">
        <v>11202</v>
      </c>
      <c r="DFD1" t="s">
        <v>11203</v>
      </c>
      <c r="DFE1" t="s">
        <v>11204</v>
      </c>
      <c r="DFF1" t="s">
        <v>11205</v>
      </c>
      <c r="DFG1" t="s">
        <v>11206</v>
      </c>
      <c r="DFH1" t="s">
        <v>11207</v>
      </c>
      <c r="DFI1" t="s">
        <v>11208</v>
      </c>
      <c r="DFJ1" t="s">
        <v>11209</v>
      </c>
      <c r="DFK1" t="s">
        <v>11210</v>
      </c>
      <c r="DFL1" t="s">
        <v>11211</v>
      </c>
      <c r="DFM1" t="s">
        <v>11212</v>
      </c>
      <c r="DFN1" t="s">
        <v>11213</v>
      </c>
      <c r="DFO1" t="s">
        <v>11214</v>
      </c>
      <c r="DFP1" t="s">
        <v>11215</v>
      </c>
      <c r="DFQ1" t="s">
        <v>11216</v>
      </c>
      <c r="DFR1" t="s">
        <v>11217</v>
      </c>
      <c r="DFS1" t="s">
        <v>11218</v>
      </c>
      <c r="DFT1" t="s">
        <v>11219</v>
      </c>
      <c r="DFU1" t="s">
        <v>11220</v>
      </c>
      <c r="DFV1" t="s">
        <v>11221</v>
      </c>
      <c r="DFW1" t="s">
        <v>11222</v>
      </c>
      <c r="DFX1" t="s">
        <v>11223</v>
      </c>
      <c r="DFY1" t="s">
        <v>11224</v>
      </c>
      <c r="DFZ1" t="s">
        <v>11225</v>
      </c>
      <c r="DGA1" t="s">
        <v>11226</v>
      </c>
      <c r="DGB1" t="s">
        <v>11227</v>
      </c>
      <c r="DGC1" t="s">
        <v>11228</v>
      </c>
      <c r="DGD1" t="s">
        <v>11229</v>
      </c>
      <c r="DGE1" t="s">
        <v>11230</v>
      </c>
      <c r="DGF1" t="s">
        <v>11231</v>
      </c>
      <c r="DGG1" t="s">
        <v>11232</v>
      </c>
      <c r="DGH1" t="s">
        <v>11233</v>
      </c>
      <c r="DGI1" t="s">
        <v>11234</v>
      </c>
      <c r="DGJ1" t="s">
        <v>11235</v>
      </c>
      <c r="DGK1" t="s">
        <v>11236</v>
      </c>
      <c r="DGL1" t="s">
        <v>11237</v>
      </c>
      <c r="DGM1" t="s">
        <v>11238</v>
      </c>
      <c r="DGN1" t="s">
        <v>11239</v>
      </c>
      <c r="DGO1" t="s">
        <v>11240</v>
      </c>
      <c r="DGP1" t="s">
        <v>11241</v>
      </c>
      <c r="DGQ1" t="s">
        <v>11242</v>
      </c>
      <c r="DGR1" t="s">
        <v>11243</v>
      </c>
      <c r="DGS1" t="s">
        <v>11244</v>
      </c>
      <c r="DGT1" t="s">
        <v>11245</v>
      </c>
      <c r="DGU1" t="s">
        <v>11246</v>
      </c>
      <c r="DGV1" t="s">
        <v>11247</v>
      </c>
      <c r="DGW1" t="s">
        <v>11248</v>
      </c>
      <c r="DGX1" t="s">
        <v>11249</v>
      </c>
      <c r="DGY1" t="s">
        <v>11250</v>
      </c>
      <c r="DGZ1" t="s">
        <v>11251</v>
      </c>
      <c r="DHA1" t="s">
        <v>11252</v>
      </c>
      <c r="DHB1" t="s">
        <v>11253</v>
      </c>
      <c r="DHC1" t="s">
        <v>11254</v>
      </c>
      <c r="DHD1" t="s">
        <v>11255</v>
      </c>
      <c r="DHE1" t="s">
        <v>11256</v>
      </c>
      <c r="DHF1" t="s">
        <v>11257</v>
      </c>
      <c r="DHG1" t="s">
        <v>11258</v>
      </c>
      <c r="DHH1" t="s">
        <v>11259</v>
      </c>
      <c r="DHI1" t="s">
        <v>11260</v>
      </c>
      <c r="DHJ1" t="s">
        <v>11261</v>
      </c>
      <c r="DHK1" t="s">
        <v>11262</v>
      </c>
      <c r="DHL1" t="s">
        <v>11263</v>
      </c>
      <c r="DHM1" t="s">
        <v>11264</v>
      </c>
      <c r="DHN1" t="s">
        <v>11265</v>
      </c>
      <c r="DHO1" t="s">
        <v>11266</v>
      </c>
      <c r="DHP1" t="s">
        <v>11267</v>
      </c>
      <c r="DHQ1" t="s">
        <v>11268</v>
      </c>
      <c r="DHR1" t="s">
        <v>11269</v>
      </c>
      <c r="DHS1" t="s">
        <v>11270</v>
      </c>
      <c r="DHT1" t="s">
        <v>11271</v>
      </c>
      <c r="DHU1" t="s">
        <v>11272</v>
      </c>
      <c r="DHV1" t="s">
        <v>11273</v>
      </c>
      <c r="DHW1" t="s">
        <v>11274</v>
      </c>
      <c r="DHX1" t="s">
        <v>11275</v>
      </c>
      <c r="DHY1" t="s">
        <v>11276</v>
      </c>
      <c r="DHZ1" t="s">
        <v>11277</v>
      </c>
      <c r="DIA1" t="s">
        <v>11278</v>
      </c>
      <c r="DIB1" t="s">
        <v>11279</v>
      </c>
      <c r="DIC1" t="s">
        <v>11280</v>
      </c>
      <c r="DID1" t="s">
        <v>11281</v>
      </c>
      <c r="DIE1" t="s">
        <v>11282</v>
      </c>
      <c r="DIF1" t="s">
        <v>11283</v>
      </c>
      <c r="DIG1" t="s">
        <v>11284</v>
      </c>
      <c r="DIH1" t="s">
        <v>11285</v>
      </c>
      <c r="DII1" t="s">
        <v>11286</v>
      </c>
      <c r="DIJ1" t="s">
        <v>11287</v>
      </c>
      <c r="DIK1" t="s">
        <v>11288</v>
      </c>
      <c r="DIL1" t="s">
        <v>11289</v>
      </c>
      <c r="DIM1" t="s">
        <v>11290</v>
      </c>
      <c r="DIN1" t="s">
        <v>11291</v>
      </c>
      <c r="DIO1" t="s">
        <v>11292</v>
      </c>
      <c r="DIP1" t="s">
        <v>11293</v>
      </c>
      <c r="DIQ1" t="s">
        <v>11294</v>
      </c>
      <c r="DIR1" t="s">
        <v>11295</v>
      </c>
      <c r="DIS1" t="s">
        <v>11296</v>
      </c>
      <c r="DIT1" t="s">
        <v>11297</v>
      </c>
      <c r="DIU1" t="s">
        <v>11298</v>
      </c>
      <c r="DIV1" t="s">
        <v>11299</v>
      </c>
      <c r="DIW1" t="s">
        <v>11300</v>
      </c>
      <c r="DIX1" t="s">
        <v>11301</v>
      </c>
      <c r="DIY1" t="s">
        <v>11302</v>
      </c>
      <c r="DIZ1" t="s">
        <v>11303</v>
      </c>
      <c r="DJA1" t="s">
        <v>11304</v>
      </c>
      <c r="DJB1" t="s">
        <v>11305</v>
      </c>
      <c r="DJC1" t="s">
        <v>11306</v>
      </c>
      <c r="DJD1" t="s">
        <v>11307</v>
      </c>
      <c r="DJE1" t="s">
        <v>11308</v>
      </c>
      <c r="DJF1" t="s">
        <v>11309</v>
      </c>
      <c r="DJG1" t="s">
        <v>11310</v>
      </c>
      <c r="DJH1" t="s">
        <v>11311</v>
      </c>
      <c r="DJI1" t="s">
        <v>11312</v>
      </c>
      <c r="DJJ1" t="s">
        <v>11313</v>
      </c>
      <c r="DJK1" t="s">
        <v>11314</v>
      </c>
      <c r="DJL1" t="s">
        <v>11315</v>
      </c>
      <c r="DJM1" t="s">
        <v>11316</v>
      </c>
      <c r="DJN1" t="s">
        <v>11317</v>
      </c>
      <c r="DJO1" t="s">
        <v>11318</v>
      </c>
      <c r="DJP1" t="s">
        <v>11319</v>
      </c>
      <c r="DJQ1" t="s">
        <v>11320</v>
      </c>
      <c r="DJR1" t="s">
        <v>11321</v>
      </c>
      <c r="DJS1" t="s">
        <v>11322</v>
      </c>
      <c r="DJT1" t="s">
        <v>11323</v>
      </c>
      <c r="DJU1" t="s">
        <v>11324</v>
      </c>
      <c r="DJV1" t="s">
        <v>11325</v>
      </c>
      <c r="DJW1" t="s">
        <v>11326</v>
      </c>
      <c r="DJX1" t="s">
        <v>11327</v>
      </c>
      <c r="DJY1" t="s">
        <v>11328</v>
      </c>
      <c r="DJZ1" t="s">
        <v>11329</v>
      </c>
      <c r="DKA1" t="s">
        <v>11330</v>
      </c>
      <c r="DKB1" t="s">
        <v>11331</v>
      </c>
      <c r="DKC1" t="s">
        <v>11332</v>
      </c>
      <c r="DKD1" t="s">
        <v>11333</v>
      </c>
      <c r="DKE1" t="s">
        <v>11334</v>
      </c>
      <c r="DKF1" t="s">
        <v>11335</v>
      </c>
      <c r="DKG1" t="s">
        <v>11336</v>
      </c>
      <c r="DKH1" t="s">
        <v>11337</v>
      </c>
      <c r="DKI1" t="s">
        <v>11338</v>
      </c>
      <c r="DKJ1" t="s">
        <v>11339</v>
      </c>
      <c r="DKK1" t="s">
        <v>11340</v>
      </c>
      <c r="DKL1" t="s">
        <v>11341</v>
      </c>
      <c r="DKM1" t="s">
        <v>11342</v>
      </c>
      <c r="DKN1" t="s">
        <v>11343</v>
      </c>
      <c r="DKO1" t="s">
        <v>11344</v>
      </c>
      <c r="DKP1" t="s">
        <v>11345</v>
      </c>
      <c r="DKQ1" t="s">
        <v>11346</v>
      </c>
      <c r="DKR1" t="s">
        <v>11347</v>
      </c>
      <c r="DKS1" t="s">
        <v>11348</v>
      </c>
      <c r="DKT1" t="s">
        <v>11349</v>
      </c>
      <c r="DKU1" t="s">
        <v>11350</v>
      </c>
      <c r="DKV1" t="s">
        <v>11351</v>
      </c>
      <c r="DKW1" t="s">
        <v>11352</v>
      </c>
      <c r="DKX1" t="s">
        <v>11353</v>
      </c>
      <c r="DKY1" t="s">
        <v>11354</v>
      </c>
      <c r="DKZ1" t="s">
        <v>11355</v>
      </c>
      <c r="DLA1" t="s">
        <v>11356</v>
      </c>
      <c r="DLB1" t="s">
        <v>11357</v>
      </c>
      <c r="DLC1" t="s">
        <v>11358</v>
      </c>
      <c r="DLD1" t="s">
        <v>11359</v>
      </c>
      <c r="DLE1" t="s">
        <v>11360</v>
      </c>
      <c r="DLF1" t="s">
        <v>11361</v>
      </c>
      <c r="DLG1" t="s">
        <v>11362</v>
      </c>
      <c r="DLH1" t="s">
        <v>11363</v>
      </c>
      <c r="DLI1" t="s">
        <v>11364</v>
      </c>
      <c r="DLJ1" t="s">
        <v>11365</v>
      </c>
      <c r="DLK1" t="s">
        <v>11366</v>
      </c>
      <c r="DLL1" t="s">
        <v>11367</v>
      </c>
      <c r="DLM1" t="s">
        <v>11368</v>
      </c>
      <c r="DLN1" t="s">
        <v>11369</v>
      </c>
      <c r="DLO1" t="s">
        <v>11370</v>
      </c>
      <c r="DLP1" t="s">
        <v>11371</v>
      </c>
      <c r="DLQ1" t="s">
        <v>11372</v>
      </c>
      <c r="DLR1" t="s">
        <v>11373</v>
      </c>
      <c r="DLS1" t="s">
        <v>11374</v>
      </c>
      <c r="DLT1" t="s">
        <v>11375</v>
      </c>
      <c r="DLU1" t="s">
        <v>11376</v>
      </c>
      <c r="DLV1" t="s">
        <v>11377</v>
      </c>
      <c r="DLW1" t="s">
        <v>11378</v>
      </c>
      <c r="DLX1" t="s">
        <v>11379</v>
      </c>
      <c r="DLY1" t="s">
        <v>11380</v>
      </c>
      <c r="DLZ1" t="s">
        <v>11381</v>
      </c>
      <c r="DMA1" t="s">
        <v>11382</v>
      </c>
      <c r="DMB1" t="s">
        <v>11383</v>
      </c>
      <c r="DMC1" t="s">
        <v>11384</v>
      </c>
      <c r="DMD1" t="s">
        <v>11385</v>
      </c>
      <c r="DME1" t="s">
        <v>11386</v>
      </c>
      <c r="DMF1" t="s">
        <v>11387</v>
      </c>
      <c r="DMG1" t="s">
        <v>11388</v>
      </c>
      <c r="DMH1" t="s">
        <v>11389</v>
      </c>
      <c r="DMI1" t="s">
        <v>11390</v>
      </c>
      <c r="DMJ1" t="s">
        <v>11391</v>
      </c>
      <c r="DMK1" t="s">
        <v>11392</v>
      </c>
      <c r="DML1" t="s">
        <v>11393</v>
      </c>
      <c r="DMM1" t="s">
        <v>11394</v>
      </c>
      <c r="DMN1" t="s">
        <v>11395</v>
      </c>
      <c r="DMO1" t="s">
        <v>11396</v>
      </c>
      <c r="DMP1" t="s">
        <v>11397</v>
      </c>
      <c r="DMQ1" t="s">
        <v>11398</v>
      </c>
      <c r="DMR1" t="s">
        <v>11399</v>
      </c>
      <c r="DMS1" t="s">
        <v>11400</v>
      </c>
      <c r="DMT1" t="s">
        <v>11401</v>
      </c>
      <c r="DMU1" t="s">
        <v>11402</v>
      </c>
      <c r="DMV1" t="s">
        <v>11403</v>
      </c>
      <c r="DMW1" t="s">
        <v>11404</v>
      </c>
      <c r="DMX1" t="s">
        <v>11405</v>
      </c>
      <c r="DMY1" t="s">
        <v>11406</v>
      </c>
      <c r="DMZ1" t="s">
        <v>11407</v>
      </c>
      <c r="DNA1" t="s">
        <v>11408</v>
      </c>
      <c r="DNB1" t="s">
        <v>11409</v>
      </c>
      <c r="DNC1" t="s">
        <v>11410</v>
      </c>
      <c r="DND1" t="s">
        <v>11411</v>
      </c>
      <c r="DNE1" t="s">
        <v>11412</v>
      </c>
      <c r="DNF1" t="s">
        <v>11413</v>
      </c>
      <c r="DNG1" t="s">
        <v>11414</v>
      </c>
      <c r="DNH1" t="s">
        <v>11415</v>
      </c>
      <c r="DNI1" t="s">
        <v>11416</v>
      </c>
      <c r="DNJ1" t="s">
        <v>11417</v>
      </c>
      <c r="DNK1" t="s">
        <v>11418</v>
      </c>
      <c r="DNL1" t="s">
        <v>11419</v>
      </c>
      <c r="DNM1" t="s">
        <v>11420</v>
      </c>
      <c r="DNN1" t="s">
        <v>11421</v>
      </c>
      <c r="DNO1" t="s">
        <v>11422</v>
      </c>
      <c r="DNP1" t="s">
        <v>11423</v>
      </c>
      <c r="DNQ1" t="s">
        <v>11424</v>
      </c>
      <c r="DNR1" t="s">
        <v>11425</v>
      </c>
      <c r="DNS1" t="s">
        <v>11426</v>
      </c>
      <c r="DNT1" t="s">
        <v>11427</v>
      </c>
      <c r="DNU1" t="s">
        <v>11428</v>
      </c>
      <c r="DNV1" t="s">
        <v>11429</v>
      </c>
      <c r="DNW1" t="s">
        <v>11430</v>
      </c>
      <c r="DNX1" t="s">
        <v>11431</v>
      </c>
      <c r="DNY1" t="s">
        <v>11432</v>
      </c>
      <c r="DNZ1" t="s">
        <v>11433</v>
      </c>
      <c r="DOA1" t="s">
        <v>11434</v>
      </c>
      <c r="DOB1" t="s">
        <v>11435</v>
      </c>
      <c r="DOC1" t="s">
        <v>11436</v>
      </c>
      <c r="DOD1" t="s">
        <v>11437</v>
      </c>
      <c r="DOE1" t="s">
        <v>11438</v>
      </c>
      <c r="DOF1" t="s">
        <v>11439</v>
      </c>
      <c r="DOG1" t="s">
        <v>11440</v>
      </c>
      <c r="DOH1" t="s">
        <v>11441</v>
      </c>
      <c r="DOI1" t="s">
        <v>11442</v>
      </c>
      <c r="DOJ1" t="s">
        <v>11443</v>
      </c>
      <c r="DOK1" t="s">
        <v>11444</v>
      </c>
      <c r="DOL1" t="s">
        <v>11445</v>
      </c>
      <c r="DOM1" t="s">
        <v>11446</v>
      </c>
      <c r="DON1" t="s">
        <v>11447</v>
      </c>
      <c r="DOO1" t="s">
        <v>11448</v>
      </c>
      <c r="DOP1" t="s">
        <v>11449</v>
      </c>
      <c r="DOQ1" t="s">
        <v>11450</v>
      </c>
      <c r="DOR1" t="s">
        <v>11451</v>
      </c>
      <c r="DOS1" t="s">
        <v>11452</v>
      </c>
      <c r="DOT1" t="s">
        <v>11453</v>
      </c>
      <c r="DOU1" t="s">
        <v>11454</v>
      </c>
      <c r="DOV1" t="s">
        <v>11455</v>
      </c>
      <c r="DOW1" t="s">
        <v>11456</v>
      </c>
      <c r="DOX1" t="s">
        <v>11457</v>
      </c>
      <c r="DOY1" t="s">
        <v>11458</v>
      </c>
      <c r="DOZ1" t="s">
        <v>11459</v>
      </c>
      <c r="DPA1" t="s">
        <v>11460</v>
      </c>
      <c r="DPB1" t="s">
        <v>11461</v>
      </c>
      <c r="DPC1" t="s">
        <v>11462</v>
      </c>
      <c r="DPD1" t="s">
        <v>11463</v>
      </c>
      <c r="DPE1" t="s">
        <v>11464</v>
      </c>
      <c r="DPF1" t="s">
        <v>11465</v>
      </c>
      <c r="DPG1" t="s">
        <v>11466</v>
      </c>
      <c r="DPH1" t="s">
        <v>11467</v>
      </c>
      <c r="DPI1" t="s">
        <v>11468</v>
      </c>
      <c r="DPJ1" t="s">
        <v>11469</v>
      </c>
      <c r="DPK1" t="s">
        <v>11470</v>
      </c>
      <c r="DPL1" t="s">
        <v>11471</v>
      </c>
      <c r="DPM1" t="s">
        <v>11472</v>
      </c>
      <c r="DPN1" t="s">
        <v>11473</v>
      </c>
      <c r="DPO1" t="s">
        <v>11474</v>
      </c>
      <c r="DPP1" t="s">
        <v>11475</v>
      </c>
      <c r="DPQ1" t="s">
        <v>11476</v>
      </c>
      <c r="DPR1" t="s">
        <v>11477</v>
      </c>
      <c r="DPS1" t="s">
        <v>11478</v>
      </c>
      <c r="DPT1" t="s">
        <v>11479</v>
      </c>
      <c r="DPU1" t="s">
        <v>11480</v>
      </c>
      <c r="DPV1" t="s">
        <v>11481</v>
      </c>
      <c r="DPW1" t="s">
        <v>11482</v>
      </c>
      <c r="DPX1" t="s">
        <v>11483</v>
      </c>
      <c r="DPY1" t="s">
        <v>11484</v>
      </c>
      <c r="DPZ1" t="s">
        <v>11485</v>
      </c>
      <c r="DQA1" t="s">
        <v>11486</v>
      </c>
      <c r="DQB1" t="s">
        <v>11487</v>
      </c>
      <c r="DQC1" t="s">
        <v>11488</v>
      </c>
      <c r="DQD1" t="s">
        <v>11489</v>
      </c>
      <c r="DQE1" t="s">
        <v>11490</v>
      </c>
      <c r="DQF1" t="s">
        <v>11491</v>
      </c>
      <c r="DQG1" t="s">
        <v>11492</v>
      </c>
      <c r="DQH1" t="s">
        <v>11493</v>
      </c>
      <c r="DQI1" t="s">
        <v>11494</v>
      </c>
      <c r="DQJ1" t="s">
        <v>11495</v>
      </c>
      <c r="DQK1" t="s">
        <v>11496</v>
      </c>
      <c r="DQL1" t="s">
        <v>11497</v>
      </c>
      <c r="DQM1" t="s">
        <v>11498</v>
      </c>
      <c r="DQN1" t="s">
        <v>11499</v>
      </c>
      <c r="DQO1" t="s">
        <v>11500</v>
      </c>
      <c r="DQP1" t="s">
        <v>11501</v>
      </c>
      <c r="DQQ1" t="s">
        <v>11502</v>
      </c>
      <c r="DQR1" t="s">
        <v>11503</v>
      </c>
      <c r="DQS1" t="s">
        <v>11504</v>
      </c>
      <c r="DQT1" t="s">
        <v>11505</v>
      </c>
      <c r="DQU1" t="s">
        <v>11506</v>
      </c>
      <c r="DQV1" t="s">
        <v>11507</v>
      </c>
      <c r="DQW1" t="s">
        <v>11508</v>
      </c>
      <c r="DQX1" t="s">
        <v>11509</v>
      </c>
      <c r="DQY1" t="s">
        <v>11510</v>
      </c>
      <c r="DQZ1" t="s">
        <v>11511</v>
      </c>
      <c r="DRA1" t="s">
        <v>11512</v>
      </c>
      <c r="DRB1" t="s">
        <v>11513</v>
      </c>
      <c r="DRC1" t="s">
        <v>11514</v>
      </c>
      <c r="DRD1" t="s">
        <v>11515</v>
      </c>
      <c r="DRE1" t="s">
        <v>11516</v>
      </c>
      <c r="DRF1" t="s">
        <v>11517</v>
      </c>
      <c r="DRG1" t="s">
        <v>11518</v>
      </c>
      <c r="DRH1" t="s">
        <v>11519</v>
      </c>
      <c r="DRI1" t="s">
        <v>11520</v>
      </c>
      <c r="DRJ1" t="s">
        <v>11521</v>
      </c>
      <c r="DRK1" t="s">
        <v>11522</v>
      </c>
      <c r="DRL1" t="s">
        <v>11523</v>
      </c>
      <c r="DRM1" t="s">
        <v>11524</v>
      </c>
      <c r="DRN1" t="s">
        <v>11525</v>
      </c>
      <c r="DRO1" t="s">
        <v>11526</v>
      </c>
      <c r="DRP1" t="s">
        <v>11527</v>
      </c>
      <c r="DRQ1" t="s">
        <v>11528</v>
      </c>
      <c r="DRR1" t="s">
        <v>11529</v>
      </c>
      <c r="DRS1" t="s">
        <v>11530</v>
      </c>
      <c r="DRT1" t="s">
        <v>11531</v>
      </c>
      <c r="DRU1" t="s">
        <v>11532</v>
      </c>
      <c r="DRV1" t="s">
        <v>11533</v>
      </c>
      <c r="DRW1" t="s">
        <v>11534</v>
      </c>
      <c r="DRX1" t="s">
        <v>11535</v>
      </c>
      <c r="DRY1" t="s">
        <v>11536</v>
      </c>
      <c r="DRZ1" t="s">
        <v>11537</v>
      </c>
      <c r="DSA1" t="s">
        <v>11538</v>
      </c>
      <c r="DSB1" t="s">
        <v>11539</v>
      </c>
      <c r="DSC1" t="s">
        <v>11540</v>
      </c>
      <c r="DSD1" t="s">
        <v>11541</v>
      </c>
      <c r="DSE1" t="s">
        <v>11542</v>
      </c>
      <c r="DSF1" t="s">
        <v>11543</v>
      </c>
      <c r="DSG1" t="s">
        <v>11544</v>
      </c>
      <c r="DSH1" t="s">
        <v>11545</v>
      </c>
      <c r="DSI1" t="s">
        <v>11546</v>
      </c>
      <c r="DSJ1" t="s">
        <v>11547</v>
      </c>
      <c r="DSK1" t="s">
        <v>11548</v>
      </c>
      <c r="DSL1" t="s">
        <v>11549</v>
      </c>
      <c r="DSM1" t="s">
        <v>11550</v>
      </c>
      <c r="DSN1" t="s">
        <v>11551</v>
      </c>
      <c r="DSO1" t="s">
        <v>11552</v>
      </c>
      <c r="DSP1" t="s">
        <v>11553</v>
      </c>
      <c r="DSQ1" t="s">
        <v>11554</v>
      </c>
      <c r="DSR1" t="s">
        <v>11555</v>
      </c>
      <c r="DSS1" t="s">
        <v>11556</v>
      </c>
      <c r="DST1" t="s">
        <v>11557</v>
      </c>
      <c r="DSU1" t="s">
        <v>11558</v>
      </c>
      <c r="DSV1" t="s">
        <v>11559</v>
      </c>
      <c r="DSW1" t="s">
        <v>11560</v>
      </c>
      <c r="DSX1" t="s">
        <v>11561</v>
      </c>
      <c r="DSY1" t="s">
        <v>11562</v>
      </c>
      <c r="DSZ1" t="s">
        <v>11563</v>
      </c>
      <c r="DTA1" t="s">
        <v>11564</v>
      </c>
      <c r="DTB1" t="s">
        <v>11565</v>
      </c>
      <c r="DTC1" t="s">
        <v>11566</v>
      </c>
      <c r="DTD1" t="s">
        <v>11567</v>
      </c>
      <c r="DTE1" t="s">
        <v>11568</v>
      </c>
      <c r="DTF1" t="s">
        <v>11569</v>
      </c>
      <c r="DTG1" t="s">
        <v>11570</v>
      </c>
      <c r="DTH1" t="s">
        <v>11571</v>
      </c>
      <c r="DTI1" t="s">
        <v>11572</v>
      </c>
      <c r="DTJ1" t="s">
        <v>11573</v>
      </c>
      <c r="DTK1" t="s">
        <v>11574</v>
      </c>
      <c r="DTL1" t="s">
        <v>11575</v>
      </c>
      <c r="DTM1" t="s">
        <v>11576</v>
      </c>
      <c r="DTN1" t="s">
        <v>11577</v>
      </c>
      <c r="DTO1" t="s">
        <v>11578</v>
      </c>
      <c r="DTP1" t="s">
        <v>11579</v>
      </c>
      <c r="DTQ1" t="s">
        <v>11580</v>
      </c>
      <c r="DTR1" t="s">
        <v>11581</v>
      </c>
      <c r="DTS1" t="s">
        <v>11582</v>
      </c>
      <c r="DTT1" t="s">
        <v>11583</v>
      </c>
      <c r="DTU1" t="s">
        <v>11584</v>
      </c>
      <c r="DTV1" t="s">
        <v>11585</v>
      </c>
      <c r="DTW1" t="s">
        <v>11586</v>
      </c>
      <c r="DTX1" t="s">
        <v>11587</v>
      </c>
      <c r="DTY1" t="s">
        <v>11588</v>
      </c>
      <c r="DTZ1" t="s">
        <v>11589</v>
      </c>
      <c r="DUA1" t="s">
        <v>11590</v>
      </c>
      <c r="DUB1" t="s">
        <v>11591</v>
      </c>
      <c r="DUC1" t="s">
        <v>11592</v>
      </c>
      <c r="DUD1" t="s">
        <v>11593</v>
      </c>
      <c r="DUE1" t="s">
        <v>11594</v>
      </c>
      <c r="DUF1" t="s">
        <v>11595</v>
      </c>
      <c r="DUG1" t="s">
        <v>11596</v>
      </c>
      <c r="DUH1" t="s">
        <v>11597</v>
      </c>
      <c r="DUI1" t="s">
        <v>11598</v>
      </c>
      <c r="DUJ1" t="s">
        <v>11599</v>
      </c>
      <c r="DUK1" t="s">
        <v>11600</v>
      </c>
      <c r="DUL1" t="s">
        <v>11601</v>
      </c>
      <c r="DUM1" t="s">
        <v>11602</v>
      </c>
      <c r="DUN1" t="s">
        <v>11603</v>
      </c>
      <c r="DUO1" t="s">
        <v>11604</v>
      </c>
      <c r="DUP1" t="s">
        <v>11605</v>
      </c>
      <c r="DUQ1" t="s">
        <v>11606</v>
      </c>
      <c r="DUR1" t="s">
        <v>11607</v>
      </c>
      <c r="DUS1" t="s">
        <v>11608</v>
      </c>
      <c r="DUT1" t="s">
        <v>11609</v>
      </c>
      <c r="DUU1" t="s">
        <v>11610</v>
      </c>
      <c r="DUV1" t="s">
        <v>11611</v>
      </c>
      <c r="DUW1" t="s">
        <v>11612</v>
      </c>
      <c r="DUX1" t="s">
        <v>11613</v>
      </c>
      <c r="DUY1" t="s">
        <v>11614</v>
      </c>
      <c r="DUZ1" t="s">
        <v>11615</v>
      </c>
      <c r="DVA1" t="s">
        <v>11616</v>
      </c>
      <c r="DVB1" t="s">
        <v>11617</v>
      </c>
      <c r="DVC1" t="s">
        <v>11618</v>
      </c>
      <c r="DVD1" t="s">
        <v>11619</v>
      </c>
      <c r="DVE1" t="s">
        <v>11620</v>
      </c>
      <c r="DVF1" t="s">
        <v>11621</v>
      </c>
      <c r="DVG1" t="s">
        <v>11622</v>
      </c>
      <c r="DVH1" t="s">
        <v>11623</v>
      </c>
      <c r="DVI1" t="s">
        <v>11624</v>
      </c>
      <c r="DVJ1" t="s">
        <v>11625</v>
      </c>
      <c r="DVK1" t="s">
        <v>11626</v>
      </c>
      <c r="DVL1" t="s">
        <v>11627</v>
      </c>
      <c r="DVM1" t="s">
        <v>11628</v>
      </c>
      <c r="DVN1" t="s">
        <v>11629</v>
      </c>
      <c r="DVO1" t="s">
        <v>11630</v>
      </c>
      <c r="DVP1" t="s">
        <v>11631</v>
      </c>
      <c r="DVQ1" t="s">
        <v>11632</v>
      </c>
      <c r="DVR1" t="s">
        <v>11633</v>
      </c>
      <c r="DVS1" t="s">
        <v>11634</v>
      </c>
      <c r="DVT1" t="s">
        <v>11635</v>
      </c>
      <c r="DVU1" t="s">
        <v>11636</v>
      </c>
      <c r="DVV1" t="s">
        <v>11637</v>
      </c>
      <c r="DVW1" t="s">
        <v>11638</v>
      </c>
      <c r="DVX1" t="s">
        <v>11639</v>
      </c>
      <c r="DVY1" t="s">
        <v>11640</v>
      </c>
      <c r="DVZ1" t="s">
        <v>11641</v>
      </c>
      <c r="DWA1" t="s">
        <v>11642</v>
      </c>
      <c r="DWB1" t="s">
        <v>11643</v>
      </c>
      <c r="DWC1" t="s">
        <v>11644</v>
      </c>
      <c r="DWD1" t="s">
        <v>11645</v>
      </c>
      <c r="DWE1" t="s">
        <v>11646</v>
      </c>
      <c r="DWF1" t="s">
        <v>11647</v>
      </c>
      <c r="DWG1" t="s">
        <v>11648</v>
      </c>
      <c r="DWH1" t="s">
        <v>11649</v>
      </c>
      <c r="DWI1" t="s">
        <v>11650</v>
      </c>
      <c r="DWJ1" t="s">
        <v>11651</v>
      </c>
      <c r="DWK1" t="s">
        <v>11652</v>
      </c>
      <c r="DWL1" t="s">
        <v>11653</v>
      </c>
      <c r="DWM1" t="s">
        <v>11654</v>
      </c>
      <c r="DWN1" t="s">
        <v>11655</v>
      </c>
      <c r="DWO1" t="s">
        <v>11656</v>
      </c>
      <c r="DWP1" t="s">
        <v>11657</v>
      </c>
      <c r="DWQ1" t="s">
        <v>11658</v>
      </c>
      <c r="DWR1" t="s">
        <v>11659</v>
      </c>
      <c r="DWS1" t="s">
        <v>11660</v>
      </c>
      <c r="DWT1" t="s">
        <v>11661</v>
      </c>
      <c r="DWU1" t="s">
        <v>11662</v>
      </c>
      <c r="DWV1" t="s">
        <v>11663</v>
      </c>
      <c r="DWW1" t="s">
        <v>11664</v>
      </c>
      <c r="DWX1" t="s">
        <v>11665</v>
      </c>
      <c r="DWY1" t="s">
        <v>11666</v>
      </c>
      <c r="DWZ1" t="s">
        <v>11667</v>
      </c>
      <c r="DXA1" t="s">
        <v>11668</v>
      </c>
      <c r="DXB1" t="s">
        <v>11669</v>
      </c>
      <c r="DXC1" t="s">
        <v>11670</v>
      </c>
      <c r="DXD1" t="s">
        <v>11671</v>
      </c>
      <c r="DXE1" t="s">
        <v>11672</v>
      </c>
      <c r="DXF1" t="s">
        <v>11673</v>
      </c>
      <c r="DXG1" t="s">
        <v>11674</v>
      </c>
      <c r="DXH1" t="s">
        <v>11675</v>
      </c>
      <c r="DXI1" t="s">
        <v>11676</v>
      </c>
      <c r="DXJ1" t="s">
        <v>11677</v>
      </c>
      <c r="DXK1" t="s">
        <v>11678</v>
      </c>
      <c r="DXL1" t="s">
        <v>11679</v>
      </c>
      <c r="DXM1" t="s">
        <v>11680</v>
      </c>
      <c r="DXN1" t="s">
        <v>11681</v>
      </c>
      <c r="DXO1" t="s">
        <v>11682</v>
      </c>
      <c r="DXP1" t="s">
        <v>11683</v>
      </c>
      <c r="DXQ1" t="s">
        <v>11684</v>
      </c>
      <c r="DXR1" t="s">
        <v>11685</v>
      </c>
      <c r="DXS1" t="s">
        <v>11686</v>
      </c>
      <c r="DXT1" t="s">
        <v>11687</v>
      </c>
      <c r="DXU1" t="s">
        <v>11688</v>
      </c>
      <c r="DXV1" t="s">
        <v>11689</v>
      </c>
      <c r="DXW1" t="s">
        <v>11690</v>
      </c>
      <c r="DXX1" t="s">
        <v>11691</v>
      </c>
      <c r="DXY1" t="s">
        <v>11692</v>
      </c>
      <c r="DXZ1" t="s">
        <v>11693</v>
      </c>
      <c r="DYA1" t="s">
        <v>11694</v>
      </c>
      <c r="DYB1" t="s">
        <v>11695</v>
      </c>
      <c r="DYC1" t="s">
        <v>11696</v>
      </c>
      <c r="DYD1" t="s">
        <v>11697</v>
      </c>
      <c r="DYE1" t="s">
        <v>11698</v>
      </c>
      <c r="DYF1" t="s">
        <v>11699</v>
      </c>
      <c r="DYG1" t="s">
        <v>11700</v>
      </c>
      <c r="DYH1" t="s">
        <v>11701</v>
      </c>
      <c r="DYI1" t="s">
        <v>11702</v>
      </c>
      <c r="DYJ1" t="s">
        <v>11703</v>
      </c>
      <c r="DYK1" t="s">
        <v>11704</v>
      </c>
      <c r="DYL1" t="s">
        <v>11705</v>
      </c>
      <c r="DYM1" t="s">
        <v>11706</v>
      </c>
      <c r="DYN1" t="s">
        <v>11707</v>
      </c>
      <c r="DYO1" t="s">
        <v>11708</v>
      </c>
      <c r="DYP1" t="s">
        <v>11709</v>
      </c>
      <c r="DYQ1" t="s">
        <v>11710</v>
      </c>
      <c r="DYR1" t="s">
        <v>11711</v>
      </c>
      <c r="DYS1" t="s">
        <v>11712</v>
      </c>
      <c r="DYT1" t="s">
        <v>11713</v>
      </c>
      <c r="DYU1" t="s">
        <v>11714</v>
      </c>
      <c r="DYV1" t="s">
        <v>11715</v>
      </c>
      <c r="DYW1" t="s">
        <v>11716</v>
      </c>
      <c r="DYX1" t="s">
        <v>11717</v>
      </c>
      <c r="DYY1" t="s">
        <v>11718</v>
      </c>
      <c r="DYZ1" t="s">
        <v>11719</v>
      </c>
      <c r="DZA1" t="s">
        <v>11720</v>
      </c>
      <c r="DZB1" t="s">
        <v>11721</v>
      </c>
      <c r="DZC1" t="s">
        <v>11722</v>
      </c>
      <c r="DZD1" t="s">
        <v>11723</v>
      </c>
      <c r="DZE1" t="s">
        <v>11724</v>
      </c>
      <c r="DZF1" t="s">
        <v>11725</v>
      </c>
      <c r="DZG1" t="s">
        <v>11726</v>
      </c>
      <c r="DZH1" t="s">
        <v>11727</v>
      </c>
      <c r="DZI1" t="s">
        <v>11728</v>
      </c>
      <c r="DZJ1" t="s">
        <v>11729</v>
      </c>
      <c r="DZK1" t="s">
        <v>11730</v>
      </c>
      <c r="DZL1" t="s">
        <v>11731</v>
      </c>
      <c r="DZM1" t="s">
        <v>11732</v>
      </c>
      <c r="DZN1" t="s">
        <v>11733</v>
      </c>
      <c r="DZO1" t="s">
        <v>11734</v>
      </c>
      <c r="DZP1" t="s">
        <v>11735</v>
      </c>
      <c r="DZQ1" t="s">
        <v>11736</v>
      </c>
      <c r="DZR1" t="s">
        <v>11737</v>
      </c>
      <c r="DZS1" t="s">
        <v>11738</v>
      </c>
      <c r="DZT1" t="s">
        <v>11739</v>
      </c>
      <c r="DZU1" t="s">
        <v>11740</v>
      </c>
      <c r="DZV1" t="s">
        <v>11741</v>
      </c>
      <c r="DZW1" t="s">
        <v>11742</v>
      </c>
      <c r="DZX1" t="s">
        <v>11743</v>
      </c>
      <c r="DZY1" t="s">
        <v>11744</v>
      </c>
      <c r="DZZ1" t="s">
        <v>11745</v>
      </c>
      <c r="EAA1" t="s">
        <v>11746</v>
      </c>
      <c r="EAB1" t="s">
        <v>11747</v>
      </c>
      <c r="EAC1" t="s">
        <v>11748</v>
      </c>
      <c r="EAD1" t="s">
        <v>11749</v>
      </c>
      <c r="EAE1" t="s">
        <v>11750</v>
      </c>
      <c r="EAF1" t="s">
        <v>11751</v>
      </c>
      <c r="EAG1" t="s">
        <v>11752</v>
      </c>
      <c r="EAH1" t="s">
        <v>11753</v>
      </c>
      <c r="EAI1" t="s">
        <v>11754</v>
      </c>
      <c r="EAJ1" t="s">
        <v>11755</v>
      </c>
      <c r="EAK1" t="s">
        <v>11756</v>
      </c>
      <c r="EAL1" t="s">
        <v>11757</v>
      </c>
      <c r="EAM1" t="s">
        <v>11758</v>
      </c>
      <c r="EAN1" t="s">
        <v>11759</v>
      </c>
      <c r="EAO1" t="s">
        <v>11760</v>
      </c>
      <c r="EAP1" t="s">
        <v>11761</v>
      </c>
      <c r="EAQ1" t="s">
        <v>11762</v>
      </c>
      <c r="EAR1" t="s">
        <v>11763</v>
      </c>
      <c r="EAS1" t="s">
        <v>11764</v>
      </c>
      <c r="EAT1" t="s">
        <v>11765</v>
      </c>
      <c r="EAU1" t="s">
        <v>11766</v>
      </c>
      <c r="EAV1" t="s">
        <v>11767</v>
      </c>
      <c r="EAW1" t="s">
        <v>11768</v>
      </c>
      <c r="EAX1" t="s">
        <v>11769</v>
      </c>
      <c r="EAY1" t="s">
        <v>11770</v>
      </c>
      <c r="EAZ1" t="s">
        <v>11771</v>
      </c>
      <c r="EBA1" t="s">
        <v>11772</v>
      </c>
      <c r="EBB1" t="s">
        <v>11773</v>
      </c>
      <c r="EBC1" t="s">
        <v>11774</v>
      </c>
      <c r="EBD1" t="s">
        <v>11775</v>
      </c>
      <c r="EBE1" t="s">
        <v>11776</v>
      </c>
      <c r="EBF1" t="s">
        <v>11777</v>
      </c>
      <c r="EBG1" t="s">
        <v>11778</v>
      </c>
      <c r="EBH1" t="s">
        <v>11779</v>
      </c>
      <c r="EBI1" t="s">
        <v>11780</v>
      </c>
      <c r="EBJ1" t="s">
        <v>11781</v>
      </c>
      <c r="EBK1" t="s">
        <v>11782</v>
      </c>
      <c r="EBL1" t="s">
        <v>11783</v>
      </c>
      <c r="EBM1" t="s">
        <v>11784</v>
      </c>
      <c r="EBN1" t="s">
        <v>11785</v>
      </c>
      <c r="EBO1" t="s">
        <v>11786</v>
      </c>
      <c r="EBP1" t="s">
        <v>11787</v>
      </c>
      <c r="EBQ1" t="s">
        <v>11788</v>
      </c>
      <c r="EBR1" t="s">
        <v>11789</v>
      </c>
      <c r="EBS1" t="s">
        <v>11790</v>
      </c>
      <c r="EBT1" t="s">
        <v>11791</v>
      </c>
      <c r="EBU1" t="s">
        <v>11792</v>
      </c>
      <c r="EBV1" t="s">
        <v>11793</v>
      </c>
      <c r="EBW1" t="s">
        <v>11794</v>
      </c>
      <c r="EBX1" t="s">
        <v>11795</v>
      </c>
      <c r="EBY1" t="s">
        <v>11796</v>
      </c>
      <c r="EBZ1" t="s">
        <v>11797</v>
      </c>
      <c r="ECA1" t="s">
        <v>11798</v>
      </c>
      <c r="ECB1" t="s">
        <v>11799</v>
      </c>
      <c r="ECC1" t="s">
        <v>11800</v>
      </c>
      <c r="ECD1" t="s">
        <v>11801</v>
      </c>
      <c r="ECE1" t="s">
        <v>11802</v>
      </c>
      <c r="ECF1" t="s">
        <v>11803</v>
      </c>
      <c r="ECG1" t="s">
        <v>11804</v>
      </c>
      <c r="ECH1" t="s">
        <v>11805</v>
      </c>
      <c r="ECI1" t="s">
        <v>11806</v>
      </c>
      <c r="ECJ1" t="s">
        <v>11807</v>
      </c>
      <c r="ECK1" t="s">
        <v>11808</v>
      </c>
      <c r="ECL1" t="s">
        <v>11809</v>
      </c>
      <c r="ECM1" t="s">
        <v>11810</v>
      </c>
      <c r="ECN1" t="s">
        <v>11811</v>
      </c>
      <c r="ECO1" t="s">
        <v>11812</v>
      </c>
      <c r="ECP1" t="s">
        <v>11813</v>
      </c>
      <c r="ECQ1" t="s">
        <v>11814</v>
      </c>
      <c r="ECR1" t="s">
        <v>11815</v>
      </c>
      <c r="ECS1" t="s">
        <v>11816</v>
      </c>
      <c r="ECT1" t="s">
        <v>11817</v>
      </c>
      <c r="ECU1" t="s">
        <v>11818</v>
      </c>
      <c r="ECV1" t="s">
        <v>11819</v>
      </c>
      <c r="ECW1" t="s">
        <v>11820</v>
      </c>
      <c r="ECX1" t="s">
        <v>11821</v>
      </c>
      <c r="ECY1" t="s">
        <v>11822</v>
      </c>
      <c r="ECZ1" t="s">
        <v>11823</v>
      </c>
      <c r="EDA1" t="s">
        <v>11824</v>
      </c>
      <c r="EDB1" t="s">
        <v>11825</v>
      </c>
      <c r="EDC1" t="s">
        <v>11826</v>
      </c>
      <c r="EDD1" t="s">
        <v>11827</v>
      </c>
      <c r="EDE1" t="s">
        <v>11828</v>
      </c>
      <c r="EDF1" t="s">
        <v>11829</v>
      </c>
      <c r="EDG1" t="s">
        <v>11830</v>
      </c>
      <c r="EDH1" t="s">
        <v>11831</v>
      </c>
      <c r="EDI1" t="s">
        <v>11832</v>
      </c>
      <c r="EDJ1" t="s">
        <v>11833</v>
      </c>
      <c r="EDK1" t="s">
        <v>11834</v>
      </c>
      <c r="EDL1" t="s">
        <v>11835</v>
      </c>
      <c r="EDM1" t="s">
        <v>11836</v>
      </c>
      <c r="EDN1" t="s">
        <v>11837</v>
      </c>
      <c r="EDO1" t="s">
        <v>11838</v>
      </c>
      <c r="EDP1" t="s">
        <v>11839</v>
      </c>
      <c r="EDQ1" t="s">
        <v>11840</v>
      </c>
      <c r="EDR1" t="s">
        <v>11841</v>
      </c>
      <c r="EDS1" t="s">
        <v>11842</v>
      </c>
      <c r="EDT1" t="s">
        <v>11843</v>
      </c>
      <c r="EDU1" t="s">
        <v>11844</v>
      </c>
      <c r="EDV1" t="s">
        <v>11845</v>
      </c>
      <c r="EDW1" t="s">
        <v>11846</v>
      </c>
      <c r="EDX1" t="s">
        <v>11847</v>
      </c>
      <c r="EDY1" t="s">
        <v>11848</v>
      </c>
      <c r="EDZ1" t="s">
        <v>11849</v>
      </c>
      <c r="EEA1" t="s">
        <v>11850</v>
      </c>
      <c r="EEB1" t="s">
        <v>11851</v>
      </c>
      <c r="EEC1" t="s">
        <v>11852</v>
      </c>
      <c r="EED1" t="s">
        <v>11853</v>
      </c>
      <c r="EEE1" t="s">
        <v>11854</v>
      </c>
      <c r="EEF1" t="s">
        <v>11855</v>
      </c>
      <c r="EEG1" t="s">
        <v>11856</v>
      </c>
      <c r="EEH1" t="s">
        <v>11857</v>
      </c>
      <c r="EEI1" t="s">
        <v>11858</v>
      </c>
      <c r="EEJ1" t="s">
        <v>11859</v>
      </c>
      <c r="EEK1" t="s">
        <v>11860</v>
      </c>
      <c r="EEL1" t="s">
        <v>11861</v>
      </c>
      <c r="EEM1" t="s">
        <v>11862</v>
      </c>
      <c r="EEN1" t="s">
        <v>11863</v>
      </c>
      <c r="EEO1" t="s">
        <v>11864</v>
      </c>
      <c r="EEP1" t="s">
        <v>11865</v>
      </c>
      <c r="EEQ1" t="s">
        <v>11866</v>
      </c>
      <c r="EER1" t="s">
        <v>11867</v>
      </c>
      <c r="EES1" t="s">
        <v>11868</v>
      </c>
      <c r="EET1" t="s">
        <v>11869</v>
      </c>
      <c r="EEU1" t="s">
        <v>11870</v>
      </c>
      <c r="EEV1" t="s">
        <v>11871</v>
      </c>
      <c r="EEW1" t="s">
        <v>11872</v>
      </c>
      <c r="EEX1" t="s">
        <v>11873</v>
      </c>
      <c r="EEY1" t="s">
        <v>11874</v>
      </c>
      <c r="EEZ1" t="s">
        <v>11875</v>
      </c>
      <c r="EFA1" t="s">
        <v>11876</v>
      </c>
      <c r="EFB1" t="s">
        <v>11877</v>
      </c>
      <c r="EFC1" t="s">
        <v>11878</v>
      </c>
      <c r="EFD1" t="s">
        <v>11879</v>
      </c>
      <c r="EFE1" t="s">
        <v>11880</v>
      </c>
      <c r="EFF1" t="s">
        <v>11881</v>
      </c>
      <c r="EFG1" t="s">
        <v>11882</v>
      </c>
      <c r="EFH1" t="s">
        <v>11883</v>
      </c>
      <c r="EFI1" t="s">
        <v>11884</v>
      </c>
      <c r="EFJ1" t="s">
        <v>11885</v>
      </c>
      <c r="EFK1" t="s">
        <v>11886</v>
      </c>
      <c r="EFL1" t="s">
        <v>11887</v>
      </c>
      <c r="EFM1" t="s">
        <v>11888</v>
      </c>
      <c r="EFN1" t="s">
        <v>11889</v>
      </c>
      <c r="EFO1" t="s">
        <v>11890</v>
      </c>
      <c r="EFP1" t="s">
        <v>11891</v>
      </c>
      <c r="EFQ1" t="s">
        <v>11892</v>
      </c>
      <c r="EFR1" t="s">
        <v>11893</v>
      </c>
      <c r="EFS1" t="s">
        <v>11894</v>
      </c>
      <c r="EFT1" t="s">
        <v>11895</v>
      </c>
      <c r="EFU1" t="s">
        <v>11896</v>
      </c>
      <c r="EFV1" t="s">
        <v>11897</v>
      </c>
      <c r="EFW1" t="s">
        <v>11898</v>
      </c>
      <c r="EFX1" t="s">
        <v>11899</v>
      </c>
      <c r="EFY1" t="s">
        <v>11900</v>
      </c>
      <c r="EFZ1" t="s">
        <v>11901</v>
      </c>
      <c r="EGA1" t="s">
        <v>11902</v>
      </c>
      <c r="EGB1" t="s">
        <v>11903</v>
      </c>
      <c r="EGC1" t="s">
        <v>11904</v>
      </c>
      <c r="EGD1" t="s">
        <v>11905</v>
      </c>
      <c r="EGE1" t="s">
        <v>11906</v>
      </c>
      <c r="EGF1" t="s">
        <v>11907</v>
      </c>
      <c r="EGG1" t="s">
        <v>11908</v>
      </c>
      <c r="EGH1" t="s">
        <v>11909</v>
      </c>
      <c r="EGI1" t="s">
        <v>11910</v>
      </c>
      <c r="EGJ1" t="s">
        <v>11911</v>
      </c>
      <c r="EGK1" t="s">
        <v>11912</v>
      </c>
      <c r="EGL1" t="s">
        <v>11913</v>
      </c>
      <c r="EGM1" t="s">
        <v>11914</v>
      </c>
      <c r="EGN1" t="s">
        <v>11915</v>
      </c>
      <c r="EGO1" t="s">
        <v>11916</v>
      </c>
      <c r="EGP1" t="s">
        <v>11917</v>
      </c>
      <c r="EGQ1" t="s">
        <v>11918</v>
      </c>
      <c r="EGR1" t="s">
        <v>11919</v>
      </c>
      <c r="EGS1" t="s">
        <v>11920</v>
      </c>
      <c r="EGT1" t="s">
        <v>11921</v>
      </c>
      <c r="EGU1" t="s">
        <v>11922</v>
      </c>
      <c r="EGV1" t="s">
        <v>11923</v>
      </c>
      <c r="EGW1" t="s">
        <v>11924</v>
      </c>
      <c r="EGX1" t="s">
        <v>11925</v>
      </c>
      <c r="EGY1" t="s">
        <v>11926</v>
      </c>
      <c r="EGZ1" t="s">
        <v>11927</v>
      </c>
      <c r="EHA1" t="s">
        <v>11928</v>
      </c>
      <c r="EHB1" t="s">
        <v>11929</v>
      </c>
      <c r="EHC1" t="s">
        <v>11930</v>
      </c>
      <c r="EHD1" t="s">
        <v>11931</v>
      </c>
      <c r="EHE1" t="s">
        <v>11932</v>
      </c>
      <c r="EHF1" t="s">
        <v>11933</v>
      </c>
      <c r="EHG1" t="s">
        <v>11934</v>
      </c>
      <c r="EHH1" t="s">
        <v>11935</v>
      </c>
      <c r="EHI1" t="s">
        <v>11936</v>
      </c>
      <c r="EHJ1" t="s">
        <v>11937</v>
      </c>
      <c r="EHK1" t="s">
        <v>11938</v>
      </c>
      <c r="EHL1" t="s">
        <v>11939</v>
      </c>
      <c r="EHM1" t="s">
        <v>11940</v>
      </c>
      <c r="EHN1" t="s">
        <v>11941</v>
      </c>
      <c r="EHO1" t="s">
        <v>11942</v>
      </c>
      <c r="EHP1" t="s">
        <v>11943</v>
      </c>
      <c r="EHQ1" t="s">
        <v>11944</v>
      </c>
      <c r="EHR1" t="s">
        <v>11945</v>
      </c>
      <c r="EHS1" t="s">
        <v>11946</v>
      </c>
      <c r="EHT1" t="s">
        <v>11947</v>
      </c>
      <c r="EHU1" t="s">
        <v>11948</v>
      </c>
      <c r="EHV1" t="s">
        <v>11949</v>
      </c>
      <c r="EHW1" t="s">
        <v>11950</v>
      </c>
      <c r="EHX1" t="s">
        <v>11951</v>
      </c>
      <c r="EHY1" t="s">
        <v>11952</v>
      </c>
      <c r="EHZ1" t="s">
        <v>11953</v>
      </c>
      <c r="EIA1" t="s">
        <v>11954</v>
      </c>
      <c r="EIB1" t="s">
        <v>11955</v>
      </c>
      <c r="EIC1" t="s">
        <v>11956</v>
      </c>
      <c r="EID1" t="s">
        <v>11957</v>
      </c>
      <c r="EIE1" t="s">
        <v>11958</v>
      </c>
      <c r="EIF1" t="s">
        <v>11959</v>
      </c>
      <c r="EIG1" t="s">
        <v>11960</v>
      </c>
      <c r="EIH1" t="s">
        <v>11961</v>
      </c>
      <c r="EII1" t="s">
        <v>11962</v>
      </c>
      <c r="EIJ1" t="s">
        <v>11963</v>
      </c>
      <c r="EIK1" t="s">
        <v>11964</v>
      </c>
      <c r="EIL1" t="s">
        <v>11965</v>
      </c>
      <c r="EIM1" t="s">
        <v>11966</v>
      </c>
      <c r="EIN1" t="s">
        <v>11967</v>
      </c>
      <c r="EIO1" t="s">
        <v>11968</v>
      </c>
      <c r="EIP1" t="s">
        <v>11969</v>
      </c>
      <c r="EIQ1" t="s">
        <v>11970</v>
      </c>
      <c r="EIR1" t="s">
        <v>11971</v>
      </c>
      <c r="EIS1" t="s">
        <v>11972</v>
      </c>
      <c r="EIT1" t="s">
        <v>11973</v>
      </c>
      <c r="EIU1" t="s">
        <v>11974</v>
      </c>
      <c r="EIV1" t="s">
        <v>11975</v>
      </c>
      <c r="EIW1" t="s">
        <v>11976</v>
      </c>
      <c r="EIX1" t="s">
        <v>11977</v>
      </c>
      <c r="EIY1" t="s">
        <v>11978</v>
      </c>
      <c r="EIZ1" t="s">
        <v>11979</v>
      </c>
      <c r="EJA1" t="s">
        <v>11980</v>
      </c>
      <c r="EJB1" t="s">
        <v>11981</v>
      </c>
      <c r="EJC1" t="s">
        <v>11982</v>
      </c>
      <c r="EJD1" t="s">
        <v>11983</v>
      </c>
      <c r="EJE1" t="s">
        <v>11984</v>
      </c>
      <c r="EJF1" t="s">
        <v>11985</v>
      </c>
      <c r="EJG1" t="s">
        <v>11986</v>
      </c>
      <c r="EJH1" t="s">
        <v>11987</v>
      </c>
      <c r="EJI1" t="s">
        <v>11988</v>
      </c>
      <c r="EJJ1" t="s">
        <v>11989</v>
      </c>
      <c r="EJK1" t="s">
        <v>11990</v>
      </c>
      <c r="EJL1" t="s">
        <v>11991</v>
      </c>
      <c r="EJM1" t="s">
        <v>11992</v>
      </c>
      <c r="EJN1" t="s">
        <v>11993</v>
      </c>
      <c r="EJO1" t="s">
        <v>11994</v>
      </c>
      <c r="EJP1" t="s">
        <v>11995</v>
      </c>
      <c r="EJQ1" t="s">
        <v>11996</v>
      </c>
      <c r="EJR1" t="s">
        <v>11997</v>
      </c>
      <c r="EJS1" t="s">
        <v>11998</v>
      </c>
      <c r="EJT1" t="s">
        <v>11999</v>
      </c>
      <c r="EJU1" t="s">
        <v>12000</v>
      </c>
      <c r="EJV1" t="s">
        <v>12001</v>
      </c>
      <c r="EJW1" t="s">
        <v>12002</v>
      </c>
      <c r="EJX1" t="s">
        <v>12003</v>
      </c>
      <c r="EJY1" t="s">
        <v>12004</v>
      </c>
      <c r="EJZ1" t="s">
        <v>12005</v>
      </c>
      <c r="EKA1" t="s">
        <v>12006</v>
      </c>
      <c r="EKB1" t="s">
        <v>12007</v>
      </c>
      <c r="EKC1" t="s">
        <v>12008</v>
      </c>
      <c r="EKD1" t="s">
        <v>12009</v>
      </c>
      <c r="EKE1" t="s">
        <v>12010</v>
      </c>
      <c r="EKF1" t="s">
        <v>12011</v>
      </c>
      <c r="EKG1" t="s">
        <v>12012</v>
      </c>
      <c r="EKH1" t="s">
        <v>12013</v>
      </c>
      <c r="EKI1" t="s">
        <v>12014</v>
      </c>
      <c r="EKJ1" t="s">
        <v>12015</v>
      </c>
      <c r="EKK1" t="s">
        <v>12016</v>
      </c>
      <c r="EKL1" t="s">
        <v>12017</v>
      </c>
      <c r="EKM1" t="s">
        <v>12018</v>
      </c>
      <c r="EKN1" t="s">
        <v>12019</v>
      </c>
      <c r="EKO1" t="s">
        <v>12020</v>
      </c>
      <c r="EKP1" t="s">
        <v>12021</v>
      </c>
      <c r="EKQ1" t="s">
        <v>12022</v>
      </c>
      <c r="EKR1" t="s">
        <v>12023</v>
      </c>
      <c r="EKS1" t="s">
        <v>12024</v>
      </c>
      <c r="EKT1" t="s">
        <v>12025</v>
      </c>
      <c r="EKU1" t="s">
        <v>12026</v>
      </c>
      <c r="EKV1" t="s">
        <v>12027</v>
      </c>
      <c r="EKW1" t="s">
        <v>12028</v>
      </c>
      <c r="EKX1" t="s">
        <v>12029</v>
      </c>
      <c r="EKY1" t="s">
        <v>12030</v>
      </c>
      <c r="EKZ1" t="s">
        <v>12031</v>
      </c>
      <c r="ELA1" t="s">
        <v>12032</v>
      </c>
      <c r="ELB1" t="s">
        <v>12033</v>
      </c>
      <c r="ELC1" t="s">
        <v>12034</v>
      </c>
      <c r="ELD1" t="s">
        <v>12035</v>
      </c>
      <c r="ELE1" t="s">
        <v>12036</v>
      </c>
      <c r="ELF1" t="s">
        <v>12037</v>
      </c>
      <c r="ELG1" t="s">
        <v>12038</v>
      </c>
      <c r="ELH1" t="s">
        <v>12039</v>
      </c>
      <c r="ELI1" t="s">
        <v>12040</v>
      </c>
      <c r="ELJ1" t="s">
        <v>12041</v>
      </c>
      <c r="ELK1" t="s">
        <v>12042</v>
      </c>
      <c r="ELL1" t="s">
        <v>12043</v>
      </c>
      <c r="ELM1" t="s">
        <v>12044</v>
      </c>
      <c r="ELN1" t="s">
        <v>12045</v>
      </c>
      <c r="ELO1" t="s">
        <v>12046</v>
      </c>
      <c r="ELP1" t="s">
        <v>12047</v>
      </c>
      <c r="ELQ1" t="s">
        <v>12048</v>
      </c>
      <c r="ELR1" t="s">
        <v>12049</v>
      </c>
      <c r="ELS1" t="s">
        <v>12050</v>
      </c>
      <c r="ELT1" t="s">
        <v>12051</v>
      </c>
      <c r="ELU1" t="s">
        <v>12052</v>
      </c>
      <c r="ELV1" t="s">
        <v>12053</v>
      </c>
      <c r="ELW1" t="s">
        <v>12054</v>
      </c>
      <c r="ELX1" t="s">
        <v>12055</v>
      </c>
      <c r="ELY1" t="s">
        <v>12056</v>
      </c>
      <c r="ELZ1" t="s">
        <v>12057</v>
      </c>
      <c r="EMA1" t="s">
        <v>12058</v>
      </c>
      <c r="EMB1" t="s">
        <v>12059</v>
      </c>
      <c r="EMC1" t="s">
        <v>12060</v>
      </c>
      <c r="EMD1" t="s">
        <v>12061</v>
      </c>
      <c r="EME1" t="s">
        <v>12062</v>
      </c>
      <c r="EMF1" t="s">
        <v>12063</v>
      </c>
      <c r="EMG1" t="s">
        <v>12064</v>
      </c>
      <c r="EMH1" t="s">
        <v>12065</v>
      </c>
      <c r="EMI1" t="s">
        <v>12066</v>
      </c>
      <c r="EMJ1" t="s">
        <v>12067</v>
      </c>
      <c r="EMK1" t="s">
        <v>12068</v>
      </c>
      <c r="EML1" t="s">
        <v>12069</v>
      </c>
      <c r="EMM1" t="s">
        <v>12070</v>
      </c>
      <c r="EMN1" t="s">
        <v>12071</v>
      </c>
      <c r="EMO1" t="s">
        <v>12072</v>
      </c>
      <c r="EMP1" t="s">
        <v>12073</v>
      </c>
      <c r="EMQ1" t="s">
        <v>12074</v>
      </c>
      <c r="EMR1" t="s">
        <v>12075</v>
      </c>
      <c r="EMS1" t="s">
        <v>12076</v>
      </c>
      <c r="EMT1" t="s">
        <v>12077</v>
      </c>
      <c r="EMU1" t="s">
        <v>12078</v>
      </c>
      <c r="EMV1" t="s">
        <v>12079</v>
      </c>
      <c r="EMW1" t="s">
        <v>12080</v>
      </c>
      <c r="EMX1" t="s">
        <v>12081</v>
      </c>
      <c r="EMY1" t="s">
        <v>12082</v>
      </c>
      <c r="EMZ1" t="s">
        <v>12083</v>
      </c>
      <c r="ENA1" t="s">
        <v>12084</v>
      </c>
      <c r="ENB1" t="s">
        <v>12085</v>
      </c>
      <c r="ENC1" t="s">
        <v>12086</v>
      </c>
      <c r="END1" t="s">
        <v>12087</v>
      </c>
      <c r="ENE1" t="s">
        <v>12088</v>
      </c>
      <c r="ENF1" t="s">
        <v>12089</v>
      </c>
      <c r="ENG1" t="s">
        <v>12090</v>
      </c>
      <c r="ENH1" t="s">
        <v>12091</v>
      </c>
      <c r="ENI1" t="s">
        <v>12092</v>
      </c>
      <c r="ENJ1" t="s">
        <v>12093</v>
      </c>
      <c r="ENK1" t="s">
        <v>12094</v>
      </c>
      <c r="ENL1" t="s">
        <v>12095</v>
      </c>
      <c r="ENM1" t="s">
        <v>12096</v>
      </c>
      <c r="ENN1" t="s">
        <v>12097</v>
      </c>
      <c r="ENO1" t="s">
        <v>12098</v>
      </c>
      <c r="ENP1" t="s">
        <v>12099</v>
      </c>
      <c r="ENQ1" t="s">
        <v>12100</v>
      </c>
      <c r="ENR1" t="s">
        <v>12101</v>
      </c>
      <c r="ENS1" t="s">
        <v>12102</v>
      </c>
      <c r="ENT1" t="s">
        <v>12103</v>
      </c>
      <c r="ENU1" t="s">
        <v>12104</v>
      </c>
      <c r="ENV1" t="s">
        <v>12105</v>
      </c>
      <c r="ENW1" t="s">
        <v>12106</v>
      </c>
      <c r="ENX1" t="s">
        <v>12107</v>
      </c>
      <c r="ENY1" t="s">
        <v>12108</v>
      </c>
      <c r="ENZ1" t="s">
        <v>12109</v>
      </c>
      <c r="EOA1" t="s">
        <v>12110</v>
      </c>
      <c r="EOB1" t="s">
        <v>12111</v>
      </c>
      <c r="EOC1" t="s">
        <v>12112</v>
      </c>
      <c r="EOD1" t="s">
        <v>12113</v>
      </c>
      <c r="EOE1" t="s">
        <v>12114</v>
      </c>
      <c r="EOF1" t="s">
        <v>12115</v>
      </c>
      <c r="EOG1" t="s">
        <v>12116</v>
      </c>
      <c r="EOH1" t="s">
        <v>12117</v>
      </c>
      <c r="EOI1" t="s">
        <v>12118</v>
      </c>
      <c r="EOJ1" t="s">
        <v>12119</v>
      </c>
      <c r="EOK1" t="s">
        <v>12120</v>
      </c>
      <c r="EOL1" t="s">
        <v>12121</v>
      </c>
      <c r="EOM1" t="s">
        <v>12122</v>
      </c>
      <c r="EON1" t="s">
        <v>12123</v>
      </c>
      <c r="EOO1" t="s">
        <v>12124</v>
      </c>
      <c r="EOP1" t="s">
        <v>12125</v>
      </c>
      <c r="EOQ1" t="s">
        <v>12126</v>
      </c>
      <c r="EOR1" t="s">
        <v>12127</v>
      </c>
      <c r="EOS1" t="s">
        <v>12128</v>
      </c>
      <c r="EOT1" t="s">
        <v>12129</v>
      </c>
      <c r="EOU1" t="s">
        <v>12130</v>
      </c>
      <c r="EOV1" t="s">
        <v>12131</v>
      </c>
      <c r="EOW1" t="s">
        <v>12132</v>
      </c>
      <c r="EOX1" t="s">
        <v>12133</v>
      </c>
      <c r="EOY1" t="s">
        <v>12134</v>
      </c>
      <c r="EOZ1" t="s">
        <v>12135</v>
      </c>
      <c r="EPA1" t="s">
        <v>12136</v>
      </c>
      <c r="EPB1" t="s">
        <v>12137</v>
      </c>
      <c r="EPC1" t="s">
        <v>12138</v>
      </c>
      <c r="EPD1" t="s">
        <v>12139</v>
      </c>
      <c r="EPE1" t="s">
        <v>12140</v>
      </c>
      <c r="EPF1" t="s">
        <v>12141</v>
      </c>
      <c r="EPG1" t="s">
        <v>12142</v>
      </c>
      <c r="EPH1" t="s">
        <v>12143</v>
      </c>
      <c r="EPI1" t="s">
        <v>12144</v>
      </c>
      <c r="EPJ1" t="s">
        <v>12145</v>
      </c>
      <c r="EPK1" t="s">
        <v>12146</v>
      </c>
      <c r="EPL1" t="s">
        <v>12147</v>
      </c>
      <c r="EPM1" t="s">
        <v>12148</v>
      </c>
      <c r="EPN1" t="s">
        <v>12149</v>
      </c>
      <c r="EPO1" t="s">
        <v>12150</v>
      </c>
      <c r="EPP1" t="s">
        <v>12151</v>
      </c>
      <c r="EPQ1" t="s">
        <v>12152</v>
      </c>
      <c r="EPR1" t="s">
        <v>12153</v>
      </c>
      <c r="EPS1" t="s">
        <v>12154</v>
      </c>
      <c r="EPT1" t="s">
        <v>12155</v>
      </c>
      <c r="EPU1" t="s">
        <v>12156</v>
      </c>
      <c r="EPV1" t="s">
        <v>12157</v>
      </c>
      <c r="EPW1" t="s">
        <v>12158</v>
      </c>
      <c r="EPX1" t="s">
        <v>12159</v>
      </c>
      <c r="EPY1" t="s">
        <v>12160</v>
      </c>
      <c r="EPZ1" t="s">
        <v>12161</v>
      </c>
      <c r="EQA1" t="s">
        <v>12162</v>
      </c>
      <c r="EQB1" t="s">
        <v>12163</v>
      </c>
      <c r="EQC1" t="s">
        <v>12164</v>
      </c>
      <c r="EQD1" t="s">
        <v>12165</v>
      </c>
      <c r="EQE1" t="s">
        <v>12166</v>
      </c>
      <c r="EQF1" t="s">
        <v>12167</v>
      </c>
      <c r="EQG1" t="s">
        <v>12168</v>
      </c>
      <c r="EQH1" t="s">
        <v>12169</v>
      </c>
      <c r="EQI1" t="s">
        <v>12170</v>
      </c>
      <c r="EQJ1" t="s">
        <v>12171</v>
      </c>
      <c r="EQK1" t="s">
        <v>12172</v>
      </c>
      <c r="EQL1" t="s">
        <v>12173</v>
      </c>
      <c r="EQM1" t="s">
        <v>12174</v>
      </c>
      <c r="EQN1" t="s">
        <v>12175</v>
      </c>
      <c r="EQO1" t="s">
        <v>12176</v>
      </c>
      <c r="EQP1" t="s">
        <v>12177</v>
      </c>
      <c r="EQQ1" t="s">
        <v>12178</v>
      </c>
      <c r="EQR1" t="s">
        <v>12179</v>
      </c>
      <c r="EQS1" t="s">
        <v>12180</v>
      </c>
      <c r="EQT1" t="s">
        <v>12181</v>
      </c>
      <c r="EQU1" t="s">
        <v>12182</v>
      </c>
      <c r="EQV1" t="s">
        <v>12183</v>
      </c>
      <c r="EQW1" t="s">
        <v>12184</v>
      </c>
      <c r="EQX1" t="s">
        <v>12185</v>
      </c>
      <c r="EQY1" t="s">
        <v>12186</v>
      </c>
      <c r="EQZ1" t="s">
        <v>12187</v>
      </c>
      <c r="ERA1" t="s">
        <v>12188</v>
      </c>
      <c r="ERB1" t="s">
        <v>12189</v>
      </c>
      <c r="ERC1" t="s">
        <v>12190</v>
      </c>
      <c r="ERD1" t="s">
        <v>12191</v>
      </c>
      <c r="ERE1" t="s">
        <v>12192</v>
      </c>
      <c r="ERF1" t="s">
        <v>12193</v>
      </c>
      <c r="ERG1" t="s">
        <v>12194</v>
      </c>
      <c r="ERH1" t="s">
        <v>12195</v>
      </c>
      <c r="ERI1" t="s">
        <v>12196</v>
      </c>
      <c r="ERJ1" t="s">
        <v>12197</v>
      </c>
      <c r="ERK1" t="s">
        <v>12198</v>
      </c>
      <c r="ERL1" t="s">
        <v>12199</v>
      </c>
      <c r="ERM1" t="s">
        <v>12200</v>
      </c>
      <c r="ERN1" t="s">
        <v>12201</v>
      </c>
      <c r="ERO1" t="s">
        <v>12202</v>
      </c>
      <c r="ERP1" t="s">
        <v>12203</v>
      </c>
      <c r="ERQ1" t="s">
        <v>12204</v>
      </c>
      <c r="ERR1" t="s">
        <v>12205</v>
      </c>
      <c r="ERS1" t="s">
        <v>12206</v>
      </c>
      <c r="ERT1" t="s">
        <v>12207</v>
      </c>
      <c r="ERU1" t="s">
        <v>12208</v>
      </c>
      <c r="ERV1" t="s">
        <v>12209</v>
      </c>
      <c r="ERW1" t="s">
        <v>12210</v>
      </c>
      <c r="ERX1" t="s">
        <v>12211</v>
      </c>
      <c r="ERY1" t="s">
        <v>12212</v>
      </c>
      <c r="ERZ1" t="s">
        <v>12213</v>
      </c>
      <c r="ESA1" t="s">
        <v>12214</v>
      </c>
      <c r="ESB1" t="s">
        <v>12215</v>
      </c>
      <c r="ESC1" t="s">
        <v>12216</v>
      </c>
      <c r="ESD1" t="s">
        <v>12217</v>
      </c>
      <c r="ESE1" t="s">
        <v>12218</v>
      </c>
      <c r="ESF1" t="s">
        <v>12219</v>
      </c>
      <c r="ESG1" t="s">
        <v>12220</v>
      </c>
      <c r="ESH1" t="s">
        <v>12221</v>
      </c>
      <c r="ESI1" t="s">
        <v>12222</v>
      </c>
      <c r="ESJ1" t="s">
        <v>12223</v>
      </c>
      <c r="ESK1" t="s">
        <v>12224</v>
      </c>
      <c r="ESL1" t="s">
        <v>12225</v>
      </c>
      <c r="ESM1" t="s">
        <v>12226</v>
      </c>
      <c r="ESN1" t="s">
        <v>12227</v>
      </c>
      <c r="ESO1" t="s">
        <v>12228</v>
      </c>
      <c r="ESP1" t="s">
        <v>12229</v>
      </c>
      <c r="ESQ1" t="s">
        <v>12230</v>
      </c>
      <c r="ESR1" t="s">
        <v>12231</v>
      </c>
      <c r="ESS1" t="s">
        <v>12232</v>
      </c>
      <c r="EST1" t="s">
        <v>12233</v>
      </c>
      <c r="ESU1" t="s">
        <v>12234</v>
      </c>
      <c r="ESV1" t="s">
        <v>12235</v>
      </c>
      <c r="ESW1" t="s">
        <v>12236</v>
      </c>
      <c r="ESX1" t="s">
        <v>12237</v>
      </c>
      <c r="ESY1" t="s">
        <v>12238</v>
      </c>
      <c r="ESZ1" t="s">
        <v>12239</v>
      </c>
      <c r="ETA1" t="s">
        <v>12240</v>
      </c>
      <c r="ETB1" t="s">
        <v>12241</v>
      </c>
      <c r="ETC1" t="s">
        <v>12242</v>
      </c>
      <c r="ETD1" t="s">
        <v>12243</v>
      </c>
      <c r="ETE1" t="s">
        <v>12244</v>
      </c>
      <c r="ETF1" t="s">
        <v>12245</v>
      </c>
      <c r="ETG1" t="s">
        <v>12246</v>
      </c>
      <c r="ETH1" t="s">
        <v>12247</v>
      </c>
      <c r="ETI1" t="s">
        <v>12248</v>
      </c>
      <c r="ETJ1" t="s">
        <v>12249</v>
      </c>
      <c r="ETK1" t="s">
        <v>12250</v>
      </c>
      <c r="ETL1" t="s">
        <v>12251</v>
      </c>
      <c r="ETM1" t="s">
        <v>12252</v>
      </c>
      <c r="ETN1" t="s">
        <v>12253</v>
      </c>
      <c r="ETO1" t="s">
        <v>12254</v>
      </c>
      <c r="ETP1" t="s">
        <v>12255</v>
      </c>
      <c r="ETQ1" t="s">
        <v>12256</v>
      </c>
      <c r="ETR1" t="s">
        <v>12257</v>
      </c>
      <c r="ETS1" t="s">
        <v>12258</v>
      </c>
      <c r="ETT1" t="s">
        <v>12259</v>
      </c>
      <c r="ETU1" t="s">
        <v>12260</v>
      </c>
      <c r="ETV1" t="s">
        <v>12261</v>
      </c>
      <c r="ETW1" t="s">
        <v>12262</v>
      </c>
      <c r="ETX1" t="s">
        <v>12263</v>
      </c>
      <c r="ETY1" t="s">
        <v>12264</v>
      </c>
      <c r="ETZ1" t="s">
        <v>12265</v>
      </c>
      <c r="EUA1" t="s">
        <v>12266</v>
      </c>
      <c r="EUB1" t="s">
        <v>12267</v>
      </c>
      <c r="EUC1" t="s">
        <v>12268</v>
      </c>
      <c r="EUD1" t="s">
        <v>12269</v>
      </c>
      <c r="EUE1" t="s">
        <v>12270</v>
      </c>
      <c r="EUF1" t="s">
        <v>12271</v>
      </c>
      <c r="EUG1" t="s">
        <v>12272</v>
      </c>
      <c r="EUH1" t="s">
        <v>12273</v>
      </c>
      <c r="EUI1" t="s">
        <v>12274</v>
      </c>
      <c r="EUJ1" t="s">
        <v>12275</v>
      </c>
      <c r="EUK1" t="s">
        <v>12276</v>
      </c>
      <c r="EUL1" t="s">
        <v>12277</v>
      </c>
      <c r="EUM1" t="s">
        <v>12278</v>
      </c>
      <c r="EUN1" t="s">
        <v>12279</v>
      </c>
      <c r="EUO1" t="s">
        <v>12280</v>
      </c>
      <c r="EUP1" t="s">
        <v>12281</v>
      </c>
      <c r="EUQ1" t="s">
        <v>12282</v>
      </c>
      <c r="EUR1" t="s">
        <v>12283</v>
      </c>
      <c r="EUS1" t="s">
        <v>12284</v>
      </c>
      <c r="EUT1" t="s">
        <v>12285</v>
      </c>
      <c r="EUU1" t="s">
        <v>12286</v>
      </c>
      <c r="EUV1" t="s">
        <v>12287</v>
      </c>
      <c r="EUW1" t="s">
        <v>12288</v>
      </c>
      <c r="EUX1" t="s">
        <v>12289</v>
      </c>
      <c r="EUY1" t="s">
        <v>12290</v>
      </c>
      <c r="EUZ1" t="s">
        <v>12291</v>
      </c>
      <c r="EVA1" t="s">
        <v>12292</v>
      </c>
      <c r="EVB1" t="s">
        <v>12293</v>
      </c>
      <c r="EVC1" t="s">
        <v>12294</v>
      </c>
      <c r="EVD1" t="s">
        <v>12295</v>
      </c>
      <c r="EVE1" t="s">
        <v>12296</v>
      </c>
      <c r="EVF1" t="s">
        <v>12297</v>
      </c>
      <c r="EVG1" t="s">
        <v>12298</v>
      </c>
      <c r="EVH1" t="s">
        <v>12299</v>
      </c>
      <c r="EVI1" t="s">
        <v>12300</v>
      </c>
      <c r="EVJ1" t="s">
        <v>12301</v>
      </c>
      <c r="EVK1" t="s">
        <v>12302</v>
      </c>
      <c r="EVL1" t="s">
        <v>12303</v>
      </c>
      <c r="EVM1" t="s">
        <v>12304</v>
      </c>
      <c r="EVN1" t="s">
        <v>12305</v>
      </c>
      <c r="EVO1" t="s">
        <v>12306</v>
      </c>
      <c r="EVP1" t="s">
        <v>12307</v>
      </c>
      <c r="EVQ1" t="s">
        <v>12308</v>
      </c>
      <c r="EVR1" t="s">
        <v>12309</v>
      </c>
      <c r="EVS1" t="s">
        <v>12310</v>
      </c>
      <c r="EVT1" t="s">
        <v>12311</v>
      </c>
      <c r="EVU1" t="s">
        <v>12312</v>
      </c>
      <c r="EVV1" t="s">
        <v>12313</v>
      </c>
      <c r="EVW1" t="s">
        <v>12314</v>
      </c>
      <c r="EVX1" t="s">
        <v>12315</v>
      </c>
      <c r="EVY1" t="s">
        <v>12316</v>
      </c>
      <c r="EVZ1" t="s">
        <v>12317</v>
      </c>
      <c r="EWA1" t="s">
        <v>12318</v>
      </c>
      <c r="EWB1" t="s">
        <v>12319</v>
      </c>
      <c r="EWC1" t="s">
        <v>12320</v>
      </c>
      <c r="EWD1" t="s">
        <v>12321</v>
      </c>
      <c r="EWE1" t="s">
        <v>12322</v>
      </c>
      <c r="EWF1" t="s">
        <v>12323</v>
      </c>
      <c r="EWG1" t="s">
        <v>12324</v>
      </c>
      <c r="EWH1" t="s">
        <v>12325</v>
      </c>
      <c r="EWI1" t="s">
        <v>12326</v>
      </c>
      <c r="EWJ1" t="s">
        <v>12327</v>
      </c>
      <c r="EWK1" t="s">
        <v>12328</v>
      </c>
      <c r="EWL1" t="s">
        <v>12329</v>
      </c>
      <c r="EWM1" t="s">
        <v>12330</v>
      </c>
      <c r="EWN1" t="s">
        <v>12331</v>
      </c>
      <c r="EWO1" t="s">
        <v>12332</v>
      </c>
      <c r="EWP1" t="s">
        <v>12333</v>
      </c>
      <c r="EWQ1" t="s">
        <v>12334</v>
      </c>
      <c r="EWR1" t="s">
        <v>12335</v>
      </c>
      <c r="EWS1" t="s">
        <v>12336</v>
      </c>
      <c r="EWT1" t="s">
        <v>12337</v>
      </c>
      <c r="EWU1" t="s">
        <v>12338</v>
      </c>
      <c r="EWV1" t="s">
        <v>12339</v>
      </c>
      <c r="EWW1" t="s">
        <v>12340</v>
      </c>
      <c r="EWX1" t="s">
        <v>12341</v>
      </c>
      <c r="EWY1" t="s">
        <v>12342</v>
      </c>
      <c r="EWZ1" t="s">
        <v>12343</v>
      </c>
      <c r="EXA1" t="s">
        <v>12344</v>
      </c>
      <c r="EXB1" t="s">
        <v>12345</v>
      </c>
      <c r="EXC1" t="s">
        <v>12346</v>
      </c>
      <c r="EXD1" t="s">
        <v>12347</v>
      </c>
      <c r="EXE1" t="s">
        <v>12348</v>
      </c>
      <c r="EXF1" t="s">
        <v>12349</v>
      </c>
      <c r="EXG1" t="s">
        <v>12350</v>
      </c>
      <c r="EXH1" t="s">
        <v>12351</v>
      </c>
      <c r="EXI1" t="s">
        <v>12352</v>
      </c>
      <c r="EXJ1" t="s">
        <v>12353</v>
      </c>
      <c r="EXK1" t="s">
        <v>12354</v>
      </c>
      <c r="EXL1" t="s">
        <v>12355</v>
      </c>
      <c r="EXM1" t="s">
        <v>12356</v>
      </c>
      <c r="EXN1" t="s">
        <v>12357</v>
      </c>
      <c r="EXO1" t="s">
        <v>12358</v>
      </c>
      <c r="EXP1" t="s">
        <v>12359</v>
      </c>
      <c r="EXQ1" t="s">
        <v>12360</v>
      </c>
      <c r="EXR1" t="s">
        <v>12361</v>
      </c>
      <c r="EXS1" t="s">
        <v>12362</v>
      </c>
      <c r="EXT1" t="s">
        <v>12363</v>
      </c>
      <c r="EXU1" t="s">
        <v>12364</v>
      </c>
      <c r="EXV1" t="s">
        <v>12365</v>
      </c>
      <c r="EXW1" t="s">
        <v>12366</v>
      </c>
      <c r="EXX1" t="s">
        <v>12367</v>
      </c>
      <c r="EXY1" t="s">
        <v>12368</v>
      </c>
      <c r="EXZ1" t="s">
        <v>12369</v>
      </c>
      <c r="EYA1" t="s">
        <v>12370</v>
      </c>
      <c r="EYB1" t="s">
        <v>12371</v>
      </c>
      <c r="EYC1" t="s">
        <v>12372</v>
      </c>
      <c r="EYD1" t="s">
        <v>12373</v>
      </c>
      <c r="EYE1" t="s">
        <v>12374</v>
      </c>
      <c r="EYF1" t="s">
        <v>12375</v>
      </c>
      <c r="EYG1" t="s">
        <v>12376</v>
      </c>
      <c r="EYH1" t="s">
        <v>12377</v>
      </c>
      <c r="EYI1" t="s">
        <v>12378</v>
      </c>
      <c r="EYJ1" t="s">
        <v>12379</v>
      </c>
      <c r="EYK1" t="s">
        <v>12380</v>
      </c>
      <c r="EYL1" t="s">
        <v>12381</v>
      </c>
      <c r="EYM1" t="s">
        <v>12382</v>
      </c>
      <c r="EYN1" t="s">
        <v>12383</v>
      </c>
      <c r="EYO1" t="s">
        <v>12384</v>
      </c>
      <c r="EYP1" t="s">
        <v>12385</v>
      </c>
      <c r="EYQ1" t="s">
        <v>12386</v>
      </c>
      <c r="EYR1" t="s">
        <v>12387</v>
      </c>
      <c r="EYS1" t="s">
        <v>12388</v>
      </c>
      <c r="EYT1" t="s">
        <v>12389</v>
      </c>
      <c r="EYU1" t="s">
        <v>12390</v>
      </c>
      <c r="EYV1" t="s">
        <v>12391</v>
      </c>
      <c r="EYW1" t="s">
        <v>12392</v>
      </c>
      <c r="EYX1" t="s">
        <v>12393</v>
      </c>
      <c r="EYY1" t="s">
        <v>12394</v>
      </c>
      <c r="EYZ1" t="s">
        <v>12395</v>
      </c>
      <c r="EZA1" t="s">
        <v>12396</v>
      </c>
      <c r="EZB1" t="s">
        <v>12397</v>
      </c>
      <c r="EZC1" t="s">
        <v>12398</v>
      </c>
      <c r="EZD1" t="s">
        <v>12399</v>
      </c>
      <c r="EZE1" t="s">
        <v>12400</v>
      </c>
      <c r="EZF1" t="s">
        <v>12401</v>
      </c>
      <c r="EZG1" t="s">
        <v>12402</v>
      </c>
      <c r="EZH1" t="s">
        <v>12403</v>
      </c>
      <c r="EZI1" t="s">
        <v>12404</v>
      </c>
      <c r="EZJ1" t="s">
        <v>12405</v>
      </c>
      <c r="EZK1" t="s">
        <v>12406</v>
      </c>
      <c r="EZL1" t="s">
        <v>12407</v>
      </c>
      <c r="EZM1" t="s">
        <v>12408</v>
      </c>
      <c r="EZN1" t="s">
        <v>12409</v>
      </c>
      <c r="EZO1" t="s">
        <v>12410</v>
      </c>
      <c r="EZP1" t="s">
        <v>12411</v>
      </c>
      <c r="EZQ1" t="s">
        <v>12412</v>
      </c>
      <c r="EZR1" t="s">
        <v>12413</v>
      </c>
      <c r="EZS1" t="s">
        <v>12414</v>
      </c>
      <c r="EZT1" t="s">
        <v>12415</v>
      </c>
      <c r="EZU1" t="s">
        <v>12416</v>
      </c>
      <c r="EZV1" t="s">
        <v>12417</v>
      </c>
      <c r="EZW1" t="s">
        <v>12418</v>
      </c>
      <c r="EZX1" t="s">
        <v>12419</v>
      </c>
      <c r="EZY1" t="s">
        <v>12420</v>
      </c>
      <c r="EZZ1" t="s">
        <v>12421</v>
      </c>
      <c r="FAA1" t="s">
        <v>12422</v>
      </c>
      <c r="FAB1" t="s">
        <v>12423</v>
      </c>
      <c r="FAC1" t="s">
        <v>12424</v>
      </c>
      <c r="FAD1" t="s">
        <v>12425</v>
      </c>
      <c r="FAE1" t="s">
        <v>12426</v>
      </c>
      <c r="FAF1" t="s">
        <v>12427</v>
      </c>
      <c r="FAG1" t="s">
        <v>12428</v>
      </c>
      <c r="FAH1" t="s">
        <v>12429</v>
      </c>
      <c r="FAI1" t="s">
        <v>12430</v>
      </c>
      <c r="FAJ1" t="s">
        <v>12431</v>
      </c>
      <c r="FAK1" t="s">
        <v>12432</v>
      </c>
      <c r="FAL1" t="s">
        <v>12433</v>
      </c>
      <c r="FAM1" t="s">
        <v>12434</v>
      </c>
      <c r="FAN1" t="s">
        <v>12435</v>
      </c>
      <c r="FAO1" t="s">
        <v>12436</v>
      </c>
      <c r="FAP1" t="s">
        <v>12437</v>
      </c>
      <c r="FAQ1" t="s">
        <v>12438</v>
      </c>
      <c r="FAR1" t="s">
        <v>12439</v>
      </c>
      <c r="FAS1" t="s">
        <v>12440</v>
      </c>
      <c r="FAT1" t="s">
        <v>12441</v>
      </c>
      <c r="FAU1" t="s">
        <v>12442</v>
      </c>
      <c r="FAV1" t="s">
        <v>12443</v>
      </c>
      <c r="FAW1" t="s">
        <v>12444</v>
      </c>
      <c r="FAX1" t="s">
        <v>12445</v>
      </c>
      <c r="FAY1" t="s">
        <v>12446</v>
      </c>
      <c r="FAZ1" t="s">
        <v>12447</v>
      </c>
      <c r="FBA1" t="s">
        <v>12448</v>
      </c>
      <c r="FBB1" t="s">
        <v>12449</v>
      </c>
      <c r="FBC1" t="s">
        <v>12450</v>
      </c>
      <c r="FBD1" t="s">
        <v>12451</v>
      </c>
      <c r="FBE1" t="s">
        <v>12452</v>
      </c>
      <c r="FBF1" t="s">
        <v>12453</v>
      </c>
      <c r="FBG1" t="s">
        <v>12454</v>
      </c>
      <c r="FBH1" t="s">
        <v>12455</v>
      </c>
      <c r="FBI1" t="s">
        <v>12456</v>
      </c>
      <c r="FBJ1" t="s">
        <v>12457</v>
      </c>
      <c r="FBK1" t="s">
        <v>12458</v>
      </c>
      <c r="FBL1" t="s">
        <v>12459</v>
      </c>
      <c r="FBM1" t="s">
        <v>12460</v>
      </c>
      <c r="FBN1" t="s">
        <v>12461</v>
      </c>
      <c r="FBO1" t="s">
        <v>12462</v>
      </c>
      <c r="FBP1" t="s">
        <v>12463</v>
      </c>
      <c r="FBQ1" t="s">
        <v>12464</v>
      </c>
      <c r="FBR1" t="s">
        <v>12465</v>
      </c>
      <c r="FBS1" t="s">
        <v>12466</v>
      </c>
      <c r="FBT1" t="s">
        <v>12467</v>
      </c>
      <c r="FBU1" t="s">
        <v>12468</v>
      </c>
      <c r="FBV1" t="s">
        <v>12469</v>
      </c>
      <c r="FBW1" t="s">
        <v>12470</v>
      </c>
      <c r="FBX1" t="s">
        <v>12471</v>
      </c>
      <c r="FBY1" t="s">
        <v>12472</v>
      </c>
      <c r="FBZ1" t="s">
        <v>12473</v>
      </c>
      <c r="FCA1" t="s">
        <v>12474</v>
      </c>
      <c r="FCB1" t="s">
        <v>12475</v>
      </c>
      <c r="FCC1" t="s">
        <v>12476</v>
      </c>
      <c r="FCD1" t="s">
        <v>12477</v>
      </c>
      <c r="FCE1" t="s">
        <v>12478</v>
      </c>
      <c r="FCF1" t="s">
        <v>12479</v>
      </c>
      <c r="FCG1" t="s">
        <v>12480</v>
      </c>
      <c r="FCH1" t="s">
        <v>12481</v>
      </c>
      <c r="FCI1" t="s">
        <v>12482</v>
      </c>
      <c r="FCJ1" t="s">
        <v>12483</v>
      </c>
      <c r="FCK1" t="s">
        <v>12484</v>
      </c>
      <c r="FCL1" t="s">
        <v>12485</v>
      </c>
      <c r="FCM1" t="s">
        <v>12486</v>
      </c>
      <c r="FCN1" t="s">
        <v>12487</v>
      </c>
      <c r="FCO1" t="s">
        <v>12488</v>
      </c>
      <c r="FCP1" t="s">
        <v>12489</v>
      </c>
      <c r="FCQ1" t="s">
        <v>12490</v>
      </c>
      <c r="FCR1" t="s">
        <v>12491</v>
      </c>
      <c r="FCS1" t="s">
        <v>12492</v>
      </c>
      <c r="FCT1" t="s">
        <v>12493</v>
      </c>
      <c r="FCU1" t="s">
        <v>12494</v>
      </c>
      <c r="FCV1" t="s">
        <v>12495</v>
      </c>
      <c r="FCW1" t="s">
        <v>12496</v>
      </c>
      <c r="FCX1" t="s">
        <v>12497</v>
      </c>
      <c r="FCY1" t="s">
        <v>12498</v>
      </c>
      <c r="FCZ1" t="s">
        <v>12499</v>
      </c>
      <c r="FDA1" t="s">
        <v>12500</v>
      </c>
      <c r="FDB1" t="s">
        <v>12501</v>
      </c>
      <c r="FDC1" t="s">
        <v>12502</v>
      </c>
      <c r="FDD1" t="s">
        <v>12503</v>
      </c>
      <c r="FDE1" t="s">
        <v>12504</v>
      </c>
      <c r="FDF1" t="s">
        <v>12505</v>
      </c>
      <c r="FDG1" t="s">
        <v>12506</v>
      </c>
      <c r="FDH1" t="s">
        <v>12507</v>
      </c>
      <c r="FDI1" t="s">
        <v>12508</v>
      </c>
      <c r="FDJ1" t="s">
        <v>12509</v>
      </c>
      <c r="FDK1" t="s">
        <v>12510</v>
      </c>
      <c r="FDL1" t="s">
        <v>12511</v>
      </c>
      <c r="FDM1" t="s">
        <v>12512</v>
      </c>
      <c r="FDN1" t="s">
        <v>12513</v>
      </c>
      <c r="FDO1" t="s">
        <v>12514</v>
      </c>
      <c r="FDP1" t="s">
        <v>12515</v>
      </c>
      <c r="FDQ1" t="s">
        <v>12516</v>
      </c>
      <c r="FDR1" t="s">
        <v>12517</v>
      </c>
      <c r="FDS1" t="s">
        <v>12518</v>
      </c>
      <c r="FDT1" t="s">
        <v>12519</v>
      </c>
      <c r="FDU1" t="s">
        <v>12520</v>
      </c>
      <c r="FDV1" t="s">
        <v>12521</v>
      </c>
      <c r="FDW1" t="s">
        <v>12522</v>
      </c>
      <c r="FDX1" t="s">
        <v>12523</v>
      </c>
      <c r="FDY1" t="s">
        <v>12524</v>
      </c>
      <c r="FDZ1" t="s">
        <v>12525</v>
      </c>
      <c r="FEA1" t="s">
        <v>12526</v>
      </c>
      <c r="FEB1" t="s">
        <v>12527</v>
      </c>
      <c r="FEC1" t="s">
        <v>12528</v>
      </c>
      <c r="FED1" t="s">
        <v>12529</v>
      </c>
      <c r="FEE1" t="s">
        <v>12530</v>
      </c>
      <c r="FEF1" t="s">
        <v>12531</v>
      </c>
      <c r="FEG1" t="s">
        <v>12532</v>
      </c>
      <c r="FEH1" t="s">
        <v>12533</v>
      </c>
      <c r="FEI1" t="s">
        <v>12534</v>
      </c>
      <c r="FEJ1" t="s">
        <v>12535</v>
      </c>
      <c r="FEK1" t="s">
        <v>12536</v>
      </c>
      <c r="FEL1" t="s">
        <v>12537</v>
      </c>
      <c r="FEM1" t="s">
        <v>12538</v>
      </c>
      <c r="FEN1" t="s">
        <v>12539</v>
      </c>
      <c r="FEO1" t="s">
        <v>12540</v>
      </c>
      <c r="FEP1" t="s">
        <v>12541</v>
      </c>
      <c r="FEQ1" t="s">
        <v>12542</v>
      </c>
      <c r="FER1" t="s">
        <v>12543</v>
      </c>
      <c r="FES1" t="s">
        <v>12544</v>
      </c>
      <c r="FET1" t="s">
        <v>12545</v>
      </c>
      <c r="FEU1" t="s">
        <v>12546</v>
      </c>
      <c r="FEV1" t="s">
        <v>12547</v>
      </c>
      <c r="FEW1" t="s">
        <v>12548</v>
      </c>
      <c r="FEX1" t="s">
        <v>12549</v>
      </c>
      <c r="FEY1" t="s">
        <v>12550</v>
      </c>
      <c r="FEZ1" t="s">
        <v>12551</v>
      </c>
      <c r="FFA1" t="s">
        <v>12552</v>
      </c>
      <c r="FFB1" t="s">
        <v>12553</v>
      </c>
      <c r="FFC1" t="s">
        <v>12554</v>
      </c>
      <c r="FFD1" t="s">
        <v>12555</v>
      </c>
      <c r="FFE1" t="s">
        <v>12556</v>
      </c>
      <c r="FFF1" t="s">
        <v>12557</v>
      </c>
      <c r="FFG1" t="s">
        <v>12558</v>
      </c>
      <c r="FFH1" t="s">
        <v>12559</v>
      </c>
      <c r="FFI1" t="s">
        <v>12560</v>
      </c>
      <c r="FFJ1" t="s">
        <v>12561</v>
      </c>
      <c r="FFK1" t="s">
        <v>12562</v>
      </c>
      <c r="FFL1" t="s">
        <v>12563</v>
      </c>
      <c r="FFM1" t="s">
        <v>12564</v>
      </c>
      <c r="FFN1" t="s">
        <v>12565</v>
      </c>
      <c r="FFO1" t="s">
        <v>12566</v>
      </c>
      <c r="FFP1" t="s">
        <v>12567</v>
      </c>
      <c r="FFQ1" t="s">
        <v>12568</v>
      </c>
      <c r="FFR1" t="s">
        <v>12569</v>
      </c>
      <c r="FFS1" t="s">
        <v>12570</v>
      </c>
      <c r="FFT1" t="s">
        <v>12571</v>
      </c>
      <c r="FFU1" t="s">
        <v>12572</v>
      </c>
      <c r="FFV1" t="s">
        <v>12573</v>
      </c>
      <c r="FFW1" t="s">
        <v>12574</v>
      </c>
      <c r="FFX1" t="s">
        <v>12575</v>
      </c>
      <c r="FFY1" t="s">
        <v>12576</v>
      </c>
      <c r="FFZ1" t="s">
        <v>12577</v>
      </c>
      <c r="FGA1" t="s">
        <v>12578</v>
      </c>
      <c r="FGB1" t="s">
        <v>12579</v>
      </c>
      <c r="FGC1" t="s">
        <v>12580</v>
      </c>
      <c r="FGD1" t="s">
        <v>12581</v>
      </c>
      <c r="FGE1" t="s">
        <v>12582</v>
      </c>
      <c r="FGF1" t="s">
        <v>12583</v>
      </c>
      <c r="FGG1" t="s">
        <v>12584</v>
      </c>
      <c r="FGH1" t="s">
        <v>12585</v>
      </c>
      <c r="FGI1" t="s">
        <v>12586</v>
      </c>
      <c r="FGJ1" t="s">
        <v>12587</v>
      </c>
      <c r="FGK1" t="s">
        <v>12588</v>
      </c>
      <c r="FGL1" t="s">
        <v>12589</v>
      </c>
      <c r="FGM1" t="s">
        <v>12590</v>
      </c>
      <c r="FGN1" t="s">
        <v>12591</v>
      </c>
      <c r="FGO1" t="s">
        <v>12592</v>
      </c>
      <c r="FGP1" t="s">
        <v>12593</v>
      </c>
      <c r="FGQ1" t="s">
        <v>12594</v>
      </c>
      <c r="FGR1" t="s">
        <v>12595</v>
      </c>
      <c r="FGS1" t="s">
        <v>12596</v>
      </c>
      <c r="FGT1" t="s">
        <v>12597</v>
      </c>
      <c r="FGU1" t="s">
        <v>12598</v>
      </c>
      <c r="FGV1" t="s">
        <v>12599</v>
      </c>
      <c r="FGW1" t="s">
        <v>12600</v>
      </c>
      <c r="FGX1" t="s">
        <v>12601</v>
      </c>
      <c r="FGY1" t="s">
        <v>12602</v>
      </c>
      <c r="FGZ1" t="s">
        <v>12603</v>
      </c>
      <c r="FHA1" t="s">
        <v>12604</v>
      </c>
      <c r="FHB1" t="s">
        <v>12605</v>
      </c>
      <c r="FHC1" t="s">
        <v>12606</v>
      </c>
      <c r="FHD1" t="s">
        <v>12607</v>
      </c>
      <c r="FHE1" t="s">
        <v>12608</v>
      </c>
      <c r="FHF1" t="s">
        <v>12609</v>
      </c>
      <c r="FHG1" t="s">
        <v>12610</v>
      </c>
      <c r="FHH1" t="s">
        <v>12611</v>
      </c>
      <c r="FHI1" t="s">
        <v>12612</v>
      </c>
      <c r="FHJ1" t="s">
        <v>12613</v>
      </c>
      <c r="FHK1" t="s">
        <v>12614</v>
      </c>
      <c r="FHL1" t="s">
        <v>12615</v>
      </c>
      <c r="FHM1" t="s">
        <v>12616</v>
      </c>
      <c r="FHN1" t="s">
        <v>12617</v>
      </c>
      <c r="FHO1" t="s">
        <v>12618</v>
      </c>
      <c r="FHP1" t="s">
        <v>12619</v>
      </c>
      <c r="FHQ1" t="s">
        <v>12620</v>
      </c>
      <c r="FHR1" t="s">
        <v>12621</v>
      </c>
      <c r="FHS1" t="s">
        <v>12622</v>
      </c>
      <c r="FHT1" t="s">
        <v>12623</v>
      </c>
      <c r="FHU1" t="s">
        <v>12624</v>
      </c>
      <c r="FHV1" t="s">
        <v>12625</v>
      </c>
      <c r="FHW1" t="s">
        <v>12626</v>
      </c>
      <c r="FHX1" t="s">
        <v>12627</v>
      </c>
      <c r="FHY1" t="s">
        <v>12628</v>
      </c>
      <c r="FHZ1" t="s">
        <v>12629</v>
      </c>
      <c r="FIA1" t="s">
        <v>12630</v>
      </c>
      <c r="FIB1" t="s">
        <v>12631</v>
      </c>
      <c r="FIC1" t="s">
        <v>12632</v>
      </c>
      <c r="FID1" t="s">
        <v>12633</v>
      </c>
      <c r="FIE1" t="s">
        <v>12634</v>
      </c>
      <c r="FIF1" t="s">
        <v>12635</v>
      </c>
      <c r="FIG1" t="s">
        <v>12636</v>
      </c>
      <c r="FIH1" t="s">
        <v>12637</v>
      </c>
      <c r="FII1" t="s">
        <v>12638</v>
      </c>
      <c r="FIJ1" t="s">
        <v>12639</v>
      </c>
      <c r="FIK1" t="s">
        <v>12640</v>
      </c>
      <c r="FIL1" t="s">
        <v>12641</v>
      </c>
      <c r="FIM1" t="s">
        <v>12642</v>
      </c>
      <c r="FIN1" t="s">
        <v>12643</v>
      </c>
      <c r="FIO1" t="s">
        <v>12644</v>
      </c>
      <c r="FIP1" t="s">
        <v>12645</v>
      </c>
      <c r="FIQ1" t="s">
        <v>12646</v>
      </c>
      <c r="FIR1" t="s">
        <v>12647</v>
      </c>
      <c r="FIS1" t="s">
        <v>12648</v>
      </c>
      <c r="FIT1" t="s">
        <v>12649</v>
      </c>
      <c r="FIU1" t="s">
        <v>12650</v>
      </c>
      <c r="FIV1" t="s">
        <v>12651</v>
      </c>
      <c r="FIW1" t="s">
        <v>12652</v>
      </c>
      <c r="FIX1" t="s">
        <v>12653</v>
      </c>
      <c r="FIY1" t="s">
        <v>12654</v>
      </c>
      <c r="FIZ1" t="s">
        <v>12655</v>
      </c>
      <c r="FJA1" t="s">
        <v>12656</v>
      </c>
      <c r="FJB1" t="s">
        <v>12657</v>
      </c>
      <c r="FJC1" t="s">
        <v>12658</v>
      </c>
      <c r="FJD1" t="s">
        <v>12659</v>
      </c>
      <c r="FJE1" t="s">
        <v>12660</v>
      </c>
      <c r="FJF1" t="s">
        <v>12661</v>
      </c>
      <c r="FJG1" t="s">
        <v>12662</v>
      </c>
      <c r="FJH1" t="s">
        <v>12663</v>
      </c>
      <c r="FJI1" t="s">
        <v>12664</v>
      </c>
      <c r="FJJ1" t="s">
        <v>12665</v>
      </c>
      <c r="FJK1" t="s">
        <v>12666</v>
      </c>
      <c r="FJL1" t="s">
        <v>12667</v>
      </c>
      <c r="FJM1" t="s">
        <v>12668</v>
      </c>
      <c r="FJN1" t="s">
        <v>12669</v>
      </c>
      <c r="FJO1" t="s">
        <v>12670</v>
      </c>
      <c r="FJP1" t="s">
        <v>12671</v>
      </c>
      <c r="FJQ1" t="s">
        <v>12672</v>
      </c>
      <c r="FJR1" t="s">
        <v>12673</v>
      </c>
      <c r="FJS1" t="s">
        <v>12674</v>
      </c>
      <c r="FJT1" t="s">
        <v>12675</v>
      </c>
      <c r="FJU1" t="s">
        <v>12676</v>
      </c>
      <c r="FJV1" t="s">
        <v>12677</v>
      </c>
      <c r="FJW1" t="s">
        <v>12678</v>
      </c>
      <c r="FJX1" t="s">
        <v>12679</v>
      </c>
      <c r="FJY1" t="s">
        <v>12680</v>
      </c>
      <c r="FJZ1" t="s">
        <v>12681</v>
      </c>
      <c r="FKA1" t="s">
        <v>12682</v>
      </c>
      <c r="FKB1" t="s">
        <v>12683</v>
      </c>
      <c r="FKC1" t="s">
        <v>12684</v>
      </c>
      <c r="FKD1" t="s">
        <v>12685</v>
      </c>
      <c r="FKE1" t="s">
        <v>12686</v>
      </c>
      <c r="FKF1" t="s">
        <v>12687</v>
      </c>
      <c r="FKG1" t="s">
        <v>12688</v>
      </c>
      <c r="FKH1" t="s">
        <v>12689</v>
      </c>
      <c r="FKI1" t="s">
        <v>12690</v>
      </c>
      <c r="FKJ1" t="s">
        <v>12691</v>
      </c>
      <c r="FKK1" t="s">
        <v>12692</v>
      </c>
      <c r="FKL1" t="s">
        <v>12693</v>
      </c>
      <c r="FKM1" t="s">
        <v>12694</v>
      </c>
      <c r="FKN1" t="s">
        <v>12695</v>
      </c>
      <c r="FKO1" t="s">
        <v>12696</v>
      </c>
      <c r="FKP1" t="s">
        <v>12697</v>
      </c>
      <c r="FKQ1" t="s">
        <v>12698</v>
      </c>
      <c r="FKR1" t="s">
        <v>12699</v>
      </c>
      <c r="FKS1" t="s">
        <v>12700</v>
      </c>
      <c r="FKT1" t="s">
        <v>12701</v>
      </c>
      <c r="FKU1" t="s">
        <v>12702</v>
      </c>
      <c r="FKV1" t="s">
        <v>12703</v>
      </c>
      <c r="FKW1" t="s">
        <v>12704</v>
      </c>
      <c r="FKX1" t="s">
        <v>12705</v>
      </c>
      <c r="FKY1" t="s">
        <v>12706</v>
      </c>
      <c r="FKZ1" t="s">
        <v>12707</v>
      </c>
      <c r="FLA1" t="s">
        <v>12708</v>
      </c>
      <c r="FLB1" t="s">
        <v>12709</v>
      </c>
      <c r="FLC1" t="s">
        <v>12710</v>
      </c>
      <c r="FLD1" t="s">
        <v>12711</v>
      </c>
      <c r="FLE1" t="s">
        <v>12712</v>
      </c>
      <c r="FLF1" t="s">
        <v>12713</v>
      </c>
      <c r="FLG1" t="s">
        <v>12714</v>
      </c>
      <c r="FLH1" t="s">
        <v>12715</v>
      </c>
      <c r="FLI1" t="s">
        <v>12716</v>
      </c>
      <c r="FLJ1" t="s">
        <v>12717</v>
      </c>
      <c r="FLK1" t="s">
        <v>12718</v>
      </c>
      <c r="FLL1" t="s">
        <v>12719</v>
      </c>
      <c r="FLM1" t="s">
        <v>12720</v>
      </c>
      <c r="FLN1" t="s">
        <v>12721</v>
      </c>
      <c r="FLO1" t="s">
        <v>12722</v>
      </c>
      <c r="FLP1" t="s">
        <v>12723</v>
      </c>
      <c r="FLQ1" t="s">
        <v>12724</v>
      </c>
      <c r="FLR1" t="s">
        <v>12725</v>
      </c>
      <c r="FLS1" t="s">
        <v>12726</v>
      </c>
      <c r="FLT1" t="s">
        <v>12727</v>
      </c>
      <c r="FLU1" t="s">
        <v>12728</v>
      </c>
      <c r="FLV1" t="s">
        <v>12729</v>
      </c>
      <c r="FLW1" t="s">
        <v>12730</v>
      </c>
      <c r="FLX1" t="s">
        <v>12731</v>
      </c>
      <c r="FLY1" t="s">
        <v>12732</v>
      </c>
      <c r="FLZ1" t="s">
        <v>12733</v>
      </c>
      <c r="FMA1" t="s">
        <v>12734</v>
      </c>
      <c r="FMB1" t="s">
        <v>12735</v>
      </c>
      <c r="FMC1" t="s">
        <v>12736</v>
      </c>
      <c r="FMD1" t="s">
        <v>12737</v>
      </c>
      <c r="FME1" t="s">
        <v>12738</v>
      </c>
      <c r="FMF1" t="s">
        <v>12739</v>
      </c>
      <c r="FMG1" t="s">
        <v>12740</v>
      </c>
      <c r="FMH1" t="s">
        <v>12741</v>
      </c>
      <c r="FMI1" t="s">
        <v>12742</v>
      </c>
      <c r="FMJ1" t="s">
        <v>12743</v>
      </c>
      <c r="FMK1" t="s">
        <v>12744</v>
      </c>
      <c r="FML1" t="s">
        <v>12745</v>
      </c>
      <c r="FMM1" t="s">
        <v>12746</v>
      </c>
      <c r="FMN1" t="s">
        <v>12747</v>
      </c>
      <c r="FMO1" t="s">
        <v>12748</v>
      </c>
      <c r="FMP1" t="s">
        <v>12749</v>
      </c>
      <c r="FMQ1" t="s">
        <v>12750</v>
      </c>
      <c r="FMR1" t="s">
        <v>12751</v>
      </c>
      <c r="FMS1" t="s">
        <v>12752</v>
      </c>
      <c r="FMT1" t="s">
        <v>12753</v>
      </c>
      <c r="FMU1" t="s">
        <v>12754</v>
      </c>
      <c r="FMV1" t="s">
        <v>12755</v>
      </c>
      <c r="FMW1" t="s">
        <v>12756</v>
      </c>
      <c r="FMX1" t="s">
        <v>12757</v>
      </c>
      <c r="FMY1" t="s">
        <v>12758</v>
      </c>
      <c r="FMZ1" t="s">
        <v>12759</v>
      </c>
      <c r="FNA1" t="s">
        <v>12760</v>
      </c>
      <c r="FNB1" t="s">
        <v>12761</v>
      </c>
      <c r="FNC1" t="s">
        <v>12762</v>
      </c>
      <c r="FND1" t="s">
        <v>12763</v>
      </c>
      <c r="FNE1" t="s">
        <v>12764</v>
      </c>
      <c r="FNF1" t="s">
        <v>12765</v>
      </c>
      <c r="FNG1" t="s">
        <v>12766</v>
      </c>
      <c r="FNH1" t="s">
        <v>12767</v>
      </c>
      <c r="FNI1" t="s">
        <v>12768</v>
      </c>
      <c r="FNJ1" t="s">
        <v>12769</v>
      </c>
      <c r="FNK1" t="s">
        <v>12770</v>
      </c>
      <c r="FNL1" t="s">
        <v>12771</v>
      </c>
      <c r="FNM1" t="s">
        <v>12772</v>
      </c>
      <c r="FNN1" t="s">
        <v>12773</v>
      </c>
      <c r="FNO1" t="s">
        <v>12774</v>
      </c>
      <c r="FNP1" t="s">
        <v>12775</v>
      </c>
      <c r="FNQ1" t="s">
        <v>12776</v>
      </c>
      <c r="FNR1" t="s">
        <v>12777</v>
      </c>
      <c r="FNS1" t="s">
        <v>12778</v>
      </c>
      <c r="FNT1" t="s">
        <v>12779</v>
      </c>
      <c r="FNU1" t="s">
        <v>12780</v>
      </c>
      <c r="FNV1" t="s">
        <v>12781</v>
      </c>
      <c r="FNW1" t="s">
        <v>12782</v>
      </c>
      <c r="FNX1" t="s">
        <v>12783</v>
      </c>
      <c r="FNY1" t="s">
        <v>12784</v>
      </c>
      <c r="FNZ1" t="s">
        <v>12785</v>
      </c>
      <c r="FOA1" t="s">
        <v>12786</v>
      </c>
      <c r="FOB1" t="s">
        <v>12787</v>
      </c>
      <c r="FOC1" t="s">
        <v>12788</v>
      </c>
      <c r="FOD1" t="s">
        <v>12789</v>
      </c>
      <c r="FOE1" t="s">
        <v>12790</v>
      </c>
      <c r="FOF1" t="s">
        <v>12791</v>
      </c>
      <c r="FOG1" t="s">
        <v>12792</v>
      </c>
      <c r="FOH1" t="s">
        <v>12793</v>
      </c>
      <c r="FOI1" t="s">
        <v>12794</v>
      </c>
      <c r="FOJ1" t="s">
        <v>12795</v>
      </c>
      <c r="FOK1" t="s">
        <v>12796</v>
      </c>
      <c r="FOL1" t="s">
        <v>12797</v>
      </c>
      <c r="FOM1" t="s">
        <v>12798</v>
      </c>
      <c r="FON1" t="s">
        <v>12799</v>
      </c>
      <c r="FOO1" t="s">
        <v>12800</v>
      </c>
      <c r="FOP1" t="s">
        <v>12801</v>
      </c>
      <c r="FOQ1" t="s">
        <v>12802</v>
      </c>
      <c r="FOR1" t="s">
        <v>12803</v>
      </c>
      <c r="FOS1" t="s">
        <v>12804</v>
      </c>
      <c r="FOT1" t="s">
        <v>12805</v>
      </c>
      <c r="FOU1" t="s">
        <v>12806</v>
      </c>
      <c r="FOV1" t="s">
        <v>12807</v>
      </c>
      <c r="FOW1" t="s">
        <v>12808</v>
      </c>
      <c r="FOX1" t="s">
        <v>12809</v>
      </c>
      <c r="FOY1" t="s">
        <v>12810</v>
      </c>
      <c r="FOZ1" t="s">
        <v>12811</v>
      </c>
      <c r="FPA1" t="s">
        <v>12812</v>
      </c>
      <c r="FPB1" t="s">
        <v>12813</v>
      </c>
      <c r="FPC1" t="s">
        <v>12814</v>
      </c>
      <c r="FPD1" t="s">
        <v>12815</v>
      </c>
      <c r="FPE1" t="s">
        <v>12816</v>
      </c>
      <c r="FPF1" t="s">
        <v>12817</v>
      </c>
      <c r="FPG1" t="s">
        <v>12818</v>
      </c>
      <c r="FPH1" t="s">
        <v>12819</v>
      </c>
      <c r="FPI1" t="s">
        <v>12820</v>
      </c>
      <c r="FPJ1" t="s">
        <v>12821</v>
      </c>
      <c r="FPK1" t="s">
        <v>12822</v>
      </c>
      <c r="FPL1" t="s">
        <v>12823</v>
      </c>
      <c r="FPM1" t="s">
        <v>12824</v>
      </c>
      <c r="FPN1" t="s">
        <v>12825</v>
      </c>
      <c r="FPO1" t="s">
        <v>12826</v>
      </c>
      <c r="FPP1" t="s">
        <v>12827</v>
      </c>
      <c r="FPQ1" t="s">
        <v>12828</v>
      </c>
      <c r="FPR1" t="s">
        <v>12829</v>
      </c>
      <c r="FPS1" t="s">
        <v>12830</v>
      </c>
      <c r="FPT1" t="s">
        <v>12831</v>
      </c>
      <c r="FPU1" t="s">
        <v>12832</v>
      </c>
      <c r="FPV1" t="s">
        <v>12833</v>
      </c>
      <c r="FPW1" t="s">
        <v>12834</v>
      </c>
      <c r="FPX1" t="s">
        <v>12835</v>
      </c>
      <c r="FPY1" t="s">
        <v>12836</v>
      </c>
      <c r="FPZ1" t="s">
        <v>12837</v>
      </c>
      <c r="FQA1" t="s">
        <v>12838</v>
      </c>
      <c r="FQB1" t="s">
        <v>12839</v>
      </c>
      <c r="FQC1" t="s">
        <v>12840</v>
      </c>
      <c r="FQD1" t="s">
        <v>12841</v>
      </c>
      <c r="FQE1" t="s">
        <v>12842</v>
      </c>
      <c r="FQF1" t="s">
        <v>12843</v>
      </c>
      <c r="FQG1" t="s">
        <v>12844</v>
      </c>
      <c r="FQH1" t="s">
        <v>12845</v>
      </c>
      <c r="FQI1" t="s">
        <v>12846</v>
      </c>
      <c r="FQJ1" t="s">
        <v>12847</v>
      </c>
      <c r="FQK1" t="s">
        <v>12848</v>
      </c>
      <c r="FQL1" t="s">
        <v>12849</v>
      </c>
      <c r="FQM1" t="s">
        <v>12850</v>
      </c>
      <c r="FQN1" t="s">
        <v>12851</v>
      </c>
      <c r="FQO1" t="s">
        <v>12852</v>
      </c>
      <c r="FQP1" t="s">
        <v>12853</v>
      </c>
      <c r="FQQ1" t="s">
        <v>12854</v>
      </c>
      <c r="FQR1" t="s">
        <v>12855</v>
      </c>
      <c r="FQS1" t="s">
        <v>12856</v>
      </c>
      <c r="FQT1" t="s">
        <v>12857</v>
      </c>
      <c r="FQU1" t="s">
        <v>12858</v>
      </c>
      <c r="FQV1" t="s">
        <v>12859</v>
      </c>
      <c r="FQW1" t="s">
        <v>12860</v>
      </c>
      <c r="FQX1" t="s">
        <v>12861</v>
      </c>
      <c r="FQY1" t="s">
        <v>12862</v>
      </c>
      <c r="FQZ1" t="s">
        <v>12863</v>
      </c>
      <c r="FRA1" t="s">
        <v>12864</v>
      </c>
      <c r="FRB1" t="s">
        <v>12865</v>
      </c>
      <c r="FRC1" t="s">
        <v>12866</v>
      </c>
      <c r="FRD1" t="s">
        <v>12867</v>
      </c>
      <c r="FRE1" t="s">
        <v>12868</v>
      </c>
      <c r="FRF1" t="s">
        <v>12869</v>
      </c>
      <c r="FRG1" t="s">
        <v>12870</v>
      </c>
      <c r="FRH1" t="s">
        <v>12871</v>
      </c>
      <c r="FRI1" t="s">
        <v>12872</v>
      </c>
      <c r="FRJ1" t="s">
        <v>12873</v>
      </c>
      <c r="FRK1" t="s">
        <v>12874</v>
      </c>
      <c r="FRL1" t="s">
        <v>12875</v>
      </c>
      <c r="FRM1" t="s">
        <v>12876</v>
      </c>
      <c r="FRN1" t="s">
        <v>12877</v>
      </c>
      <c r="FRO1" t="s">
        <v>12878</v>
      </c>
      <c r="FRP1" t="s">
        <v>12879</v>
      </c>
      <c r="FRQ1" t="s">
        <v>12880</v>
      </c>
      <c r="FRR1" t="s">
        <v>12881</v>
      </c>
      <c r="FRS1" t="s">
        <v>12882</v>
      </c>
      <c r="FRT1" t="s">
        <v>12883</v>
      </c>
      <c r="FRU1" t="s">
        <v>12884</v>
      </c>
      <c r="FRV1" t="s">
        <v>12885</v>
      </c>
      <c r="FRW1" t="s">
        <v>12886</v>
      </c>
      <c r="FRX1" t="s">
        <v>12887</v>
      </c>
      <c r="FRY1" t="s">
        <v>12888</v>
      </c>
      <c r="FRZ1" t="s">
        <v>12889</v>
      </c>
      <c r="FSA1" t="s">
        <v>12890</v>
      </c>
      <c r="FSB1" t="s">
        <v>12891</v>
      </c>
      <c r="FSC1" t="s">
        <v>12892</v>
      </c>
      <c r="FSD1" t="s">
        <v>12893</v>
      </c>
      <c r="FSE1" t="s">
        <v>12894</v>
      </c>
      <c r="FSF1" t="s">
        <v>12895</v>
      </c>
      <c r="FSG1" t="s">
        <v>12896</v>
      </c>
      <c r="FSH1" t="s">
        <v>12897</v>
      </c>
      <c r="FSI1" t="s">
        <v>12898</v>
      </c>
      <c r="FSJ1" t="s">
        <v>12899</v>
      </c>
      <c r="FSK1" t="s">
        <v>12900</v>
      </c>
      <c r="FSL1" t="s">
        <v>12901</v>
      </c>
      <c r="FSM1" t="s">
        <v>12902</v>
      </c>
      <c r="FSN1" t="s">
        <v>12903</v>
      </c>
      <c r="FSO1" t="s">
        <v>12904</v>
      </c>
      <c r="FSP1" t="s">
        <v>12905</v>
      </c>
      <c r="FSQ1" t="s">
        <v>12906</v>
      </c>
      <c r="FSR1" t="s">
        <v>12907</v>
      </c>
      <c r="FSS1" t="s">
        <v>12908</v>
      </c>
      <c r="FST1" t="s">
        <v>12909</v>
      </c>
      <c r="FSU1" t="s">
        <v>12910</v>
      </c>
      <c r="FSV1" t="s">
        <v>12911</v>
      </c>
      <c r="FSW1" t="s">
        <v>12912</v>
      </c>
      <c r="FSX1" t="s">
        <v>12913</v>
      </c>
      <c r="FSY1" t="s">
        <v>12914</v>
      </c>
      <c r="FSZ1" t="s">
        <v>12915</v>
      </c>
      <c r="FTA1" t="s">
        <v>12916</v>
      </c>
      <c r="FTB1" t="s">
        <v>12917</v>
      </c>
      <c r="FTC1" t="s">
        <v>12918</v>
      </c>
      <c r="FTD1" t="s">
        <v>12919</v>
      </c>
      <c r="FTE1" t="s">
        <v>12920</v>
      </c>
      <c r="FTF1" t="s">
        <v>12921</v>
      </c>
      <c r="FTG1" t="s">
        <v>12922</v>
      </c>
      <c r="FTH1" t="s">
        <v>12923</v>
      </c>
      <c r="FTI1" t="s">
        <v>12924</v>
      </c>
      <c r="FTJ1" t="s">
        <v>12925</v>
      </c>
      <c r="FTK1" t="s">
        <v>12926</v>
      </c>
      <c r="FTL1" t="s">
        <v>12927</v>
      </c>
      <c r="FTM1" t="s">
        <v>12928</v>
      </c>
      <c r="FTN1" t="s">
        <v>12929</v>
      </c>
      <c r="FTO1" t="s">
        <v>12930</v>
      </c>
      <c r="FTP1" t="s">
        <v>12931</v>
      </c>
      <c r="FTQ1" t="s">
        <v>12932</v>
      </c>
      <c r="FTR1" t="s">
        <v>12933</v>
      </c>
      <c r="FTS1" t="s">
        <v>12934</v>
      </c>
      <c r="FTT1" t="s">
        <v>12935</v>
      </c>
      <c r="FTU1" t="s">
        <v>12936</v>
      </c>
      <c r="FTV1" t="s">
        <v>12937</v>
      </c>
      <c r="FTW1" t="s">
        <v>12938</v>
      </c>
      <c r="FTX1" t="s">
        <v>12939</v>
      </c>
      <c r="FTY1" t="s">
        <v>12940</v>
      </c>
      <c r="FTZ1" t="s">
        <v>12941</v>
      </c>
      <c r="FUA1" t="s">
        <v>12942</v>
      </c>
      <c r="FUB1" t="s">
        <v>12943</v>
      </c>
      <c r="FUC1" t="s">
        <v>12944</v>
      </c>
      <c r="FUD1" t="s">
        <v>12945</v>
      </c>
      <c r="FUE1" t="s">
        <v>12946</v>
      </c>
      <c r="FUF1" t="s">
        <v>12947</v>
      </c>
      <c r="FUG1" t="s">
        <v>12948</v>
      </c>
      <c r="FUH1" t="s">
        <v>12949</v>
      </c>
      <c r="FUI1" t="s">
        <v>12950</v>
      </c>
      <c r="FUJ1" t="s">
        <v>12951</v>
      </c>
      <c r="FUK1" t="s">
        <v>12952</v>
      </c>
      <c r="FUL1" t="s">
        <v>12953</v>
      </c>
      <c r="FUM1" t="s">
        <v>12954</v>
      </c>
      <c r="FUN1" t="s">
        <v>12955</v>
      </c>
      <c r="FUO1" t="s">
        <v>12956</v>
      </c>
      <c r="FUP1" t="s">
        <v>12957</v>
      </c>
      <c r="FUQ1" t="s">
        <v>12958</v>
      </c>
      <c r="FUR1" t="s">
        <v>12959</v>
      </c>
      <c r="FUS1" t="s">
        <v>12960</v>
      </c>
      <c r="FUT1" t="s">
        <v>12961</v>
      </c>
      <c r="FUU1" t="s">
        <v>12962</v>
      </c>
      <c r="FUV1" t="s">
        <v>12963</v>
      </c>
      <c r="FUW1" t="s">
        <v>12964</v>
      </c>
      <c r="FUX1" t="s">
        <v>12965</v>
      </c>
      <c r="FUY1" t="s">
        <v>12966</v>
      </c>
      <c r="FUZ1" t="s">
        <v>12967</v>
      </c>
      <c r="FVA1" t="s">
        <v>12968</v>
      </c>
      <c r="FVB1" t="s">
        <v>12969</v>
      </c>
      <c r="FVC1" t="s">
        <v>12970</v>
      </c>
      <c r="FVD1" t="s">
        <v>12971</v>
      </c>
      <c r="FVE1" t="s">
        <v>12972</v>
      </c>
      <c r="FVF1" t="s">
        <v>12973</v>
      </c>
      <c r="FVG1" t="s">
        <v>12974</v>
      </c>
      <c r="FVH1" t="s">
        <v>12975</v>
      </c>
      <c r="FVI1" t="s">
        <v>12976</v>
      </c>
      <c r="FVJ1" t="s">
        <v>12977</v>
      </c>
      <c r="FVK1" t="s">
        <v>12978</v>
      </c>
      <c r="FVL1" t="s">
        <v>12979</v>
      </c>
      <c r="FVM1" t="s">
        <v>12980</v>
      </c>
      <c r="FVN1" t="s">
        <v>12981</v>
      </c>
      <c r="FVO1" t="s">
        <v>12982</v>
      </c>
      <c r="FVP1" t="s">
        <v>12983</v>
      </c>
      <c r="FVQ1" t="s">
        <v>12984</v>
      </c>
      <c r="FVR1" t="s">
        <v>12985</v>
      </c>
      <c r="FVS1" t="s">
        <v>12986</v>
      </c>
      <c r="FVT1" t="s">
        <v>12987</v>
      </c>
      <c r="FVU1" t="s">
        <v>12988</v>
      </c>
      <c r="FVV1" t="s">
        <v>12989</v>
      </c>
      <c r="FVW1" t="s">
        <v>12990</v>
      </c>
      <c r="FVX1" t="s">
        <v>12991</v>
      </c>
      <c r="FVY1" t="s">
        <v>12992</v>
      </c>
      <c r="FVZ1" t="s">
        <v>12993</v>
      </c>
      <c r="FWA1" t="s">
        <v>12994</v>
      </c>
      <c r="FWB1" t="s">
        <v>12995</v>
      </c>
      <c r="FWC1" t="s">
        <v>12996</v>
      </c>
      <c r="FWD1" t="s">
        <v>12997</v>
      </c>
      <c r="FWE1" t="s">
        <v>12998</v>
      </c>
      <c r="FWF1" t="s">
        <v>12999</v>
      </c>
      <c r="FWG1" t="s">
        <v>13000</v>
      </c>
      <c r="FWH1" t="s">
        <v>13001</v>
      </c>
      <c r="FWI1" t="s">
        <v>13002</v>
      </c>
      <c r="FWJ1" t="s">
        <v>13003</v>
      </c>
      <c r="FWK1" t="s">
        <v>13004</v>
      </c>
      <c r="FWL1" t="s">
        <v>13005</v>
      </c>
      <c r="FWM1" t="s">
        <v>13006</v>
      </c>
      <c r="FWN1" t="s">
        <v>13007</v>
      </c>
      <c r="FWO1" t="s">
        <v>13008</v>
      </c>
      <c r="FWP1" t="s">
        <v>13009</v>
      </c>
      <c r="FWQ1" t="s">
        <v>13010</v>
      </c>
      <c r="FWR1" t="s">
        <v>13011</v>
      </c>
      <c r="FWS1" t="s">
        <v>13012</v>
      </c>
      <c r="FWT1" t="s">
        <v>13013</v>
      </c>
      <c r="FWU1" t="s">
        <v>13014</v>
      </c>
      <c r="FWV1" t="s">
        <v>13015</v>
      </c>
      <c r="FWW1" t="s">
        <v>13016</v>
      </c>
      <c r="FWX1" t="s">
        <v>13017</v>
      </c>
      <c r="FWY1" t="s">
        <v>13018</v>
      </c>
      <c r="FWZ1" t="s">
        <v>13019</v>
      </c>
      <c r="FXA1" t="s">
        <v>13020</v>
      </c>
      <c r="FXB1" t="s">
        <v>13021</v>
      </c>
      <c r="FXC1" t="s">
        <v>13022</v>
      </c>
      <c r="FXD1" t="s">
        <v>13023</v>
      </c>
      <c r="FXE1" t="s">
        <v>13024</v>
      </c>
      <c r="FXF1" t="s">
        <v>13025</v>
      </c>
      <c r="FXG1" t="s">
        <v>13026</v>
      </c>
      <c r="FXH1" t="s">
        <v>13027</v>
      </c>
      <c r="FXI1" t="s">
        <v>13028</v>
      </c>
      <c r="FXJ1" t="s">
        <v>13029</v>
      </c>
      <c r="FXK1" t="s">
        <v>13030</v>
      </c>
      <c r="FXL1" t="s">
        <v>13031</v>
      </c>
      <c r="FXM1" t="s">
        <v>13032</v>
      </c>
      <c r="FXN1" t="s">
        <v>13033</v>
      </c>
      <c r="FXO1" t="s">
        <v>13034</v>
      </c>
      <c r="FXP1" t="s">
        <v>13035</v>
      </c>
      <c r="FXQ1" t="s">
        <v>13036</v>
      </c>
      <c r="FXR1" t="s">
        <v>13037</v>
      </c>
      <c r="FXS1" t="s">
        <v>13038</v>
      </c>
      <c r="FXT1" t="s">
        <v>13039</v>
      </c>
      <c r="FXU1" t="s">
        <v>13040</v>
      </c>
      <c r="FXV1" t="s">
        <v>13041</v>
      </c>
      <c r="FXW1" t="s">
        <v>13042</v>
      </c>
      <c r="FXX1" t="s">
        <v>13043</v>
      </c>
      <c r="FXY1" t="s">
        <v>13044</v>
      </c>
      <c r="FXZ1" t="s">
        <v>13045</v>
      </c>
      <c r="FYA1" t="s">
        <v>13046</v>
      </c>
      <c r="FYB1" t="s">
        <v>13047</v>
      </c>
      <c r="FYC1" t="s">
        <v>13048</v>
      </c>
      <c r="FYD1" t="s">
        <v>13049</v>
      </c>
      <c r="FYE1" t="s">
        <v>13050</v>
      </c>
      <c r="FYF1" t="s">
        <v>13051</v>
      </c>
      <c r="FYG1" t="s">
        <v>13052</v>
      </c>
      <c r="FYH1" t="s">
        <v>13053</v>
      </c>
      <c r="FYI1" t="s">
        <v>13054</v>
      </c>
      <c r="FYJ1" t="s">
        <v>13055</v>
      </c>
      <c r="FYK1" t="s">
        <v>13056</v>
      </c>
      <c r="FYL1" t="s">
        <v>13057</v>
      </c>
      <c r="FYM1" t="s">
        <v>13058</v>
      </c>
      <c r="FYN1" t="s">
        <v>13059</v>
      </c>
      <c r="FYO1" t="s">
        <v>13060</v>
      </c>
      <c r="FYP1" t="s">
        <v>13061</v>
      </c>
      <c r="FYQ1" t="s">
        <v>13062</v>
      </c>
      <c r="FYR1" t="s">
        <v>13063</v>
      </c>
      <c r="FYS1" t="s">
        <v>13064</v>
      </c>
      <c r="FYT1" t="s">
        <v>13065</v>
      </c>
      <c r="FYU1" t="s">
        <v>13066</v>
      </c>
      <c r="FYV1" t="s">
        <v>13067</v>
      </c>
      <c r="FYW1" t="s">
        <v>13068</v>
      </c>
      <c r="FYX1" t="s">
        <v>13069</v>
      </c>
      <c r="FYY1" t="s">
        <v>13070</v>
      </c>
      <c r="FYZ1" t="s">
        <v>13071</v>
      </c>
      <c r="FZA1" t="s">
        <v>13072</v>
      </c>
      <c r="FZB1" t="s">
        <v>13073</v>
      </c>
      <c r="FZC1" t="s">
        <v>13074</v>
      </c>
      <c r="FZD1" t="s">
        <v>13075</v>
      </c>
      <c r="FZE1" t="s">
        <v>13076</v>
      </c>
      <c r="FZF1" t="s">
        <v>13077</v>
      </c>
      <c r="FZG1" t="s">
        <v>13078</v>
      </c>
      <c r="FZH1" t="s">
        <v>13079</v>
      </c>
      <c r="FZI1" t="s">
        <v>13080</v>
      </c>
      <c r="FZJ1" t="s">
        <v>13081</v>
      </c>
      <c r="FZK1" t="s">
        <v>13082</v>
      </c>
      <c r="FZL1" t="s">
        <v>13083</v>
      </c>
      <c r="FZM1" t="s">
        <v>13084</v>
      </c>
      <c r="FZN1" t="s">
        <v>13085</v>
      </c>
      <c r="FZO1" t="s">
        <v>13086</v>
      </c>
      <c r="FZP1" t="s">
        <v>13087</v>
      </c>
      <c r="FZQ1" t="s">
        <v>13088</v>
      </c>
      <c r="FZR1" t="s">
        <v>13089</v>
      </c>
      <c r="FZS1" t="s">
        <v>13090</v>
      </c>
      <c r="FZT1" t="s">
        <v>13091</v>
      </c>
      <c r="FZU1" t="s">
        <v>13092</v>
      </c>
      <c r="FZV1" t="s">
        <v>13093</v>
      </c>
      <c r="FZW1" t="s">
        <v>13094</v>
      </c>
      <c r="FZX1" t="s">
        <v>13095</v>
      </c>
      <c r="FZY1" t="s">
        <v>13096</v>
      </c>
      <c r="FZZ1" t="s">
        <v>13097</v>
      </c>
      <c r="GAA1" t="s">
        <v>13098</v>
      </c>
      <c r="GAB1" t="s">
        <v>13099</v>
      </c>
      <c r="GAC1" t="s">
        <v>13100</v>
      </c>
      <c r="GAD1" t="s">
        <v>13101</v>
      </c>
      <c r="GAE1" t="s">
        <v>13102</v>
      </c>
      <c r="GAF1" t="s">
        <v>13103</v>
      </c>
      <c r="GAG1" t="s">
        <v>13104</v>
      </c>
      <c r="GAH1" t="s">
        <v>13105</v>
      </c>
      <c r="GAI1" t="s">
        <v>13106</v>
      </c>
      <c r="GAJ1" t="s">
        <v>13107</v>
      </c>
      <c r="GAK1" t="s">
        <v>13108</v>
      </c>
      <c r="GAL1" t="s">
        <v>13109</v>
      </c>
      <c r="GAM1" t="s">
        <v>13110</v>
      </c>
      <c r="GAN1" t="s">
        <v>13111</v>
      </c>
      <c r="GAO1" t="s">
        <v>13112</v>
      </c>
      <c r="GAP1" t="s">
        <v>13113</v>
      </c>
      <c r="GAQ1" t="s">
        <v>13114</v>
      </c>
      <c r="GAR1" t="s">
        <v>13115</v>
      </c>
      <c r="GAS1" t="s">
        <v>13116</v>
      </c>
      <c r="GAT1" t="s">
        <v>13117</v>
      </c>
      <c r="GAU1" t="s">
        <v>13118</v>
      </c>
      <c r="GAV1" t="s">
        <v>13119</v>
      </c>
      <c r="GAW1" t="s">
        <v>13120</v>
      </c>
      <c r="GAX1" t="s">
        <v>13121</v>
      </c>
      <c r="GAY1" t="s">
        <v>13122</v>
      </c>
      <c r="GAZ1" t="s">
        <v>13123</v>
      </c>
      <c r="GBA1" t="s">
        <v>13124</v>
      </c>
      <c r="GBB1" t="s">
        <v>13125</v>
      </c>
      <c r="GBC1" t="s">
        <v>13126</v>
      </c>
      <c r="GBD1" t="s">
        <v>13127</v>
      </c>
      <c r="GBE1" t="s">
        <v>13128</v>
      </c>
      <c r="GBF1" t="s">
        <v>13129</v>
      </c>
      <c r="GBG1" t="s">
        <v>13130</v>
      </c>
      <c r="GBH1" t="s">
        <v>13131</v>
      </c>
      <c r="GBI1" t="s">
        <v>13132</v>
      </c>
      <c r="GBJ1" t="s">
        <v>13133</v>
      </c>
      <c r="GBK1" t="s">
        <v>13134</v>
      </c>
      <c r="GBL1" t="s">
        <v>13135</v>
      </c>
      <c r="GBM1" t="s">
        <v>13136</v>
      </c>
      <c r="GBN1" t="s">
        <v>13137</v>
      </c>
      <c r="GBO1" t="s">
        <v>13138</v>
      </c>
      <c r="GBP1" t="s">
        <v>13139</v>
      </c>
      <c r="GBQ1" t="s">
        <v>13140</v>
      </c>
      <c r="GBR1" t="s">
        <v>13141</v>
      </c>
      <c r="GBS1" t="s">
        <v>13142</v>
      </c>
      <c r="GBT1" t="s">
        <v>13143</v>
      </c>
      <c r="GBU1" t="s">
        <v>13144</v>
      </c>
      <c r="GBV1" t="s">
        <v>13145</v>
      </c>
      <c r="GBW1" t="s">
        <v>13146</v>
      </c>
      <c r="GBX1" t="s">
        <v>13147</v>
      </c>
      <c r="GBY1" t="s">
        <v>13148</v>
      </c>
      <c r="GBZ1" t="s">
        <v>13149</v>
      </c>
      <c r="GCA1" t="s">
        <v>13150</v>
      </c>
      <c r="GCB1" t="s">
        <v>13151</v>
      </c>
      <c r="GCC1" t="s">
        <v>13152</v>
      </c>
      <c r="GCD1" t="s">
        <v>13153</v>
      </c>
      <c r="GCE1" t="s">
        <v>13154</v>
      </c>
      <c r="GCF1" t="s">
        <v>13155</v>
      </c>
      <c r="GCG1" t="s">
        <v>13156</v>
      </c>
      <c r="GCH1" t="s">
        <v>13157</v>
      </c>
      <c r="GCI1" t="s">
        <v>13158</v>
      </c>
      <c r="GCJ1" t="s">
        <v>13159</v>
      </c>
      <c r="GCK1" t="s">
        <v>13160</v>
      </c>
      <c r="GCL1" t="s">
        <v>13161</v>
      </c>
      <c r="GCM1" t="s">
        <v>13162</v>
      </c>
      <c r="GCN1" t="s">
        <v>13163</v>
      </c>
      <c r="GCO1" t="s">
        <v>13164</v>
      </c>
      <c r="GCP1" t="s">
        <v>13165</v>
      </c>
      <c r="GCQ1" t="s">
        <v>13166</v>
      </c>
      <c r="GCR1" t="s">
        <v>13167</v>
      </c>
      <c r="GCS1" t="s">
        <v>13168</v>
      </c>
      <c r="GCT1" t="s">
        <v>13169</v>
      </c>
      <c r="GCU1" t="s">
        <v>13170</v>
      </c>
      <c r="GCV1" t="s">
        <v>13171</v>
      </c>
      <c r="GCW1" t="s">
        <v>13172</v>
      </c>
      <c r="GCX1" t="s">
        <v>13173</v>
      </c>
      <c r="GCY1" t="s">
        <v>13174</v>
      </c>
      <c r="GCZ1" t="s">
        <v>13175</v>
      </c>
      <c r="GDA1" t="s">
        <v>13176</v>
      </c>
      <c r="GDB1" t="s">
        <v>13177</v>
      </c>
      <c r="GDC1" t="s">
        <v>13178</v>
      </c>
      <c r="GDD1" t="s">
        <v>13179</v>
      </c>
      <c r="GDE1" t="s">
        <v>13180</v>
      </c>
      <c r="GDF1" t="s">
        <v>13181</v>
      </c>
      <c r="GDG1" t="s">
        <v>13182</v>
      </c>
      <c r="GDH1" t="s">
        <v>13183</v>
      </c>
      <c r="GDI1" t="s">
        <v>13184</v>
      </c>
      <c r="GDJ1" t="s">
        <v>13185</v>
      </c>
      <c r="GDK1" t="s">
        <v>13186</v>
      </c>
      <c r="GDL1" t="s">
        <v>13187</v>
      </c>
      <c r="GDM1" t="s">
        <v>13188</v>
      </c>
      <c r="GDN1" t="s">
        <v>13189</v>
      </c>
      <c r="GDO1" t="s">
        <v>13190</v>
      </c>
      <c r="GDP1" t="s">
        <v>13191</v>
      </c>
      <c r="GDQ1" t="s">
        <v>13192</v>
      </c>
      <c r="GDR1" t="s">
        <v>13193</v>
      </c>
      <c r="GDS1" t="s">
        <v>13194</v>
      </c>
      <c r="GDT1" t="s">
        <v>13195</v>
      </c>
      <c r="GDU1" t="s">
        <v>13196</v>
      </c>
      <c r="GDV1" t="s">
        <v>13197</v>
      </c>
      <c r="GDW1" t="s">
        <v>13198</v>
      </c>
      <c r="GDX1" t="s">
        <v>13199</v>
      </c>
      <c r="GDY1" t="s">
        <v>13200</v>
      </c>
      <c r="GDZ1" t="s">
        <v>13201</v>
      </c>
      <c r="GEA1" t="s">
        <v>13202</v>
      </c>
      <c r="GEB1" t="s">
        <v>13203</v>
      </c>
      <c r="GEC1" t="s">
        <v>13204</v>
      </c>
      <c r="GED1" t="s">
        <v>13205</v>
      </c>
      <c r="GEE1" t="s">
        <v>13206</v>
      </c>
      <c r="GEF1" t="s">
        <v>13207</v>
      </c>
      <c r="GEG1" t="s">
        <v>13208</v>
      </c>
      <c r="GEH1" t="s">
        <v>13209</v>
      </c>
      <c r="GEI1" t="s">
        <v>13210</v>
      </c>
      <c r="GEJ1" t="s">
        <v>13211</v>
      </c>
      <c r="GEK1" t="s">
        <v>13212</v>
      </c>
      <c r="GEL1" t="s">
        <v>13213</v>
      </c>
      <c r="GEM1" t="s">
        <v>13214</v>
      </c>
      <c r="GEN1" t="s">
        <v>13215</v>
      </c>
      <c r="GEO1" t="s">
        <v>13216</v>
      </c>
      <c r="GEP1" t="s">
        <v>13217</v>
      </c>
      <c r="GEQ1" t="s">
        <v>13218</v>
      </c>
      <c r="GER1" t="s">
        <v>13219</v>
      </c>
      <c r="GES1" t="s">
        <v>13220</v>
      </c>
      <c r="GET1" t="s">
        <v>13221</v>
      </c>
      <c r="GEU1" t="s">
        <v>13222</v>
      </c>
      <c r="GEV1" t="s">
        <v>13223</v>
      </c>
      <c r="GEW1" t="s">
        <v>13224</v>
      </c>
      <c r="GEX1" t="s">
        <v>13225</v>
      </c>
      <c r="GEY1" t="s">
        <v>13226</v>
      </c>
      <c r="GEZ1" t="s">
        <v>13227</v>
      </c>
      <c r="GFA1" t="s">
        <v>13228</v>
      </c>
      <c r="GFB1" t="s">
        <v>13229</v>
      </c>
      <c r="GFC1" t="s">
        <v>13230</v>
      </c>
      <c r="GFD1" t="s">
        <v>13231</v>
      </c>
      <c r="GFE1" t="s">
        <v>13232</v>
      </c>
      <c r="GFF1" t="s">
        <v>13233</v>
      </c>
      <c r="GFG1" t="s">
        <v>13234</v>
      </c>
      <c r="GFH1" t="s">
        <v>13235</v>
      </c>
      <c r="GFI1" t="s">
        <v>13236</v>
      </c>
      <c r="GFJ1" t="s">
        <v>13237</v>
      </c>
      <c r="GFK1" t="s">
        <v>13238</v>
      </c>
      <c r="GFL1" t="s">
        <v>13239</v>
      </c>
      <c r="GFM1" t="s">
        <v>13240</v>
      </c>
      <c r="GFN1" t="s">
        <v>13241</v>
      </c>
      <c r="GFO1" t="s">
        <v>13242</v>
      </c>
      <c r="GFP1" t="s">
        <v>13243</v>
      </c>
      <c r="GFQ1" t="s">
        <v>13244</v>
      </c>
      <c r="GFR1" t="s">
        <v>13245</v>
      </c>
      <c r="GFS1" t="s">
        <v>13246</v>
      </c>
      <c r="GFT1" t="s">
        <v>13247</v>
      </c>
      <c r="GFU1" t="s">
        <v>13248</v>
      </c>
      <c r="GFV1" t="s">
        <v>13249</v>
      </c>
      <c r="GFW1" t="s">
        <v>13250</v>
      </c>
      <c r="GFX1" t="s">
        <v>13251</v>
      </c>
      <c r="GFY1" t="s">
        <v>13252</v>
      </c>
      <c r="GFZ1" t="s">
        <v>13253</v>
      </c>
      <c r="GGA1" t="s">
        <v>13254</v>
      </c>
      <c r="GGB1" t="s">
        <v>13255</v>
      </c>
      <c r="GGC1" t="s">
        <v>13256</v>
      </c>
      <c r="GGD1" t="s">
        <v>13257</v>
      </c>
      <c r="GGE1" t="s">
        <v>13258</v>
      </c>
      <c r="GGF1" t="s">
        <v>13259</v>
      </c>
      <c r="GGG1" t="s">
        <v>13260</v>
      </c>
      <c r="GGH1" t="s">
        <v>13261</v>
      </c>
      <c r="GGI1" t="s">
        <v>13262</v>
      </c>
      <c r="GGJ1" t="s">
        <v>13263</v>
      </c>
      <c r="GGK1" t="s">
        <v>13264</v>
      </c>
      <c r="GGL1" t="s">
        <v>13265</v>
      </c>
      <c r="GGM1" t="s">
        <v>13266</v>
      </c>
      <c r="GGN1" t="s">
        <v>13267</v>
      </c>
      <c r="GGO1" t="s">
        <v>13268</v>
      </c>
      <c r="GGP1" t="s">
        <v>13269</v>
      </c>
      <c r="GGQ1" t="s">
        <v>13270</v>
      </c>
      <c r="GGR1" t="s">
        <v>13271</v>
      </c>
      <c r="GGS1" t="s">
        <v>13272</v>
      </c>
      <c r="GGT1" t="s">
        <v>13273</v>
      </c>
      <c r="GGU1" t="s">
        <v>13274</v>
      </c>
      <c r="GGV1" t="s">
        <v>13275</v>
      </c>
      <c r="GGW1" t="s">
        <v>13276</v>
      </c>
      <c r="GGX1" t="s">
        <v>13277</v>
      </c>
      <c r="GGY1" t="s">
        <v>13278</v>
      </c>
      <c r="GGZ1" t="s">
        <v>13279</v>
      </c>
      <c r="GHA1" t="s">
        <v>13280</v>
      </c>
      <c r="GHB1" t="s">
        <v>13281</v>
      </c>
      <c r="GHC1" t="s">
        <v>13282</v>
      </c>
      <c r="GHD1" t="s">
        <v>13283</v>
      </c>
      <c r="GHE1" t="s">
        <v>13284</v>
      </c>
      <c r="GHF1" t="s">
        <v>13285</v>
      </c>
      <c r="GHG1" t="s">
        <v>13286</v>
      </c>
      <c r="GHH1" t="s">
        <v>13287</v>
      </c>
      <c r="GHI1" t="s">
        <v>13288</v>
      </c>
      <c r="GHJ1" t="s">
        <v>13289</v>
      </c>
      <c r="GHK1" t="s">
        <v>13290</v>
      </c>
      <c r="GHL1" t="s">
        <v>13291</v>
      </c>
      <c r="GHM1" t="s">
        <v>13292</v>
      </c>
      <c r="GHN1" t="s">
        <v>13293</v>
      </c>
      <c r="GHO1" t="s">
        <v>13294</v>
      </c>
      <c r="GHP1" t="s">
        <v>13295</v>
      </c>
      <c r="GHQ1" t="s">
        <v>13296</v>
      </c>
      <c r="GHR1" t="s">
        <v>13297</v>
      </c>
      <c r="GHS1" t="s">
        <v>13298</v>
      </c>
      <c r="GHT1" t="s">
        <v>13299</v>
      </c>
      <c r="GHU1" t="s">
        <v>13300</v>
      </c>
      <c r="GHV1" t="s">
        <v>13301</v>
      </c>
      <c r="GHW1" t="s">
        <v>13302</v>
      </c>
      <c r="GHX1" t="s">
        <v>13303</v>
      </c>
      <c r="GHY1" t="s">
        <v>13304</v>
      </c>
      <c r="GHZ1" t="s">
        <v>13305</v>
      </c>
      <c r="GIA1" t="s">
        <v>13306</v>
      </c>
      <c r="GIB1" t="s">
        <v>13307</v>
      </c>
      <c r="GIC1" t="s">
        <v>13308</v>
      </c>
      <c r="GID1" t="s">
        <v>13309</v>
      </c>
      <c r="GIE1" t="s">
        <v>13310</v>
      </c>
      <c r="GIF1" t="s">
        <v>13311</v>
      </c>
      <c r="GIG1" t="s">
        <v>13312</v>
      </c>
      <c r="GIH1" t="s">
        <v>13313</v>
      </c>
      <c r="GII1" t="s">
        <v>13314</v>
      </c>
      <c r="GIJ1" t="s">
        <v>13315</v>
      </c>
      <c r="GIK1" t="s">
        <v>13316</v>
      </c>
      <c r="GIL1" t="s">
        <v>13317</v>
      </c>
      <c r="GIM1" t="s">
        <v>13318</v>
      </c>
      <c r="GIN1" t="s">
        <v>13319</v>
      </c>
      <c r="GIO1" t="s">
        <v>13320</v>
      </c>
      <c r="GIP1" t="s">
        <v>13321</v>
      </c>
      <c r="GIQ1" t="s">
        <v>13322</v>
      </c>
      <c r="GIR1" t="s">
        <v>13323</v>
      </c>
      <c r="GIS1" t="s">
        <v>13324</v>
      </c>
      <c r="GIT1" t="s">
        <v>13325</v>
      </c>
      <c r="GIU1" t="s">
        <v>13326</v>
      </c>
      <c r="GIV1" t="s">
        <v>13327</v>
      </c>
      <c r="GIW1" t="s">
        <v>13328</v>
      </c>
      <c r="GIX1" t="s">
        <v>13329</v>
      </c>
      <c r="GIY1" t="s">
        <v>13330</v>
      </c>
      <c r="GIZ1" t="s">
        <v>13331</v>
      </c>
      <c r="GJA1" t="s">
        <v>13332</v>
      </c>
      <c r="GJB1" t="s">
        <v>13333</v>
      </c>
      <c r="GJC1" t="s">
        <v>13334</v>
      </c>
      <c r="GJD1" t="s">
        <v>13335</v>
      </c>
      <c r="GJE1" t="s">
        <v>13336</v>
      </c>
      <c r="GJF1" t="s">
        <v>13337</v>
      </c>
      <c r="GJG1" t="s">
        <v>13338</v>
      </c>
      <c r="GJH1" t="s">
        <v>13339</v>
      </c>
      <c r="GJI1" t="s">
        <v>13340</v>
      </c>
      <c r="GJJ1" t="s">
        <v>13341</v>
      </c>
      <c r="GJK1" t="s">
        <v>13342</v>
      </c>
      <c r="GJL1" t="s">
        <v>13343</v>
      </c>
      <c r="GJM1" t="s">
        <v>13344</v>
      </c>
      <c r="GJN1" t="s">
        <v>13345</v>
      </c>
      <c r="GJO1" t="s">
        <v>13346</v>
      </c>
      <c r="GJP1" t="s">
        <v>13347</v>
      </c>
      <c r="GJQ1" t="s">
        <v>13348</v>
      </c>
      <c r="GJR1" t="s">
        <v>13349</v>
      </c>
      <c r="GJS1" t="s">
        <v>13350</v>
      </c>
      <c r="GJT1" t="s">
        <v>13351</v>
      </c>
      <c r="GJU1" t="s">
        <v>13352</v>
      </c>
      <c r="GJV1" t="s">
        <v>13353</v>
      </c>
      <c r="GJW1" t="s">
        <v>13354</v>
      </c>
      <c r="GJX1" t="s">
        <v>13355</v>
      </c>
      <c r="GJY1" t="s">
        <v>13356</v>
      </c>
      <c r="GJZ1" t="s">
        <v>13357</v>
      </c>
      <c r="GKA1" t="s">
        <v>13358</v>
      </c>
      <c r="GKB1" t="s">
        <v>13359</v>
      </c>
      <c r="GKC1" t="s">
        <v>13360</v>
      </c>
      <c r="GKD1" t="s">
        <v>13361</v>
      </c>
      <c r="GKE1" t="s">
        <v>13362</v>
      </c>
      <c r="GKF1" t="s">
        <v>13363</v>
      </c>
      <c r="GKG1" t="s">
        <v>13364</v>
      </c>
      <c r="GKH1" t="s">
        <v>13365</v>
      </c>
      <c r="GKI1" t="s">
        <v>13366</v>
      </c>
      <c r="GKJ1" t="s">
        <v>13367</v>
      </c>
      <c r="GKK1" t="s">
        <v>13368</v>
      </c>
      <c r="GKL1" t="s">
        <v>13369</v>
      </c>
      <c r="GKM1" t="s">
        <v>13370</v>
      </c>
      <c r="GKN1" t="s">
        <v>13371</v>
      </c>
      <c r="GKO1" t="s">
        <v>13372</v>
      </c>
      <c r="GKP1" t="s">
        <v>13373</v>
      </c>
      <c r="GKQ1" t="s">
        <v>13374</v>
      </c>
      <c r="GKR1" t="s">
        <v>13375</v>
      </c>
      <c r="GKS1" t="s">
        <v>13376</v>
      </c>
      <c r="GKT1" t="s">
        <v>13377</v>
      </c>
      <c r="GKU1" t="s">
        <v>13378</v>
      </c>
      <c r="GKV1" t="s">
        <v>13379</v>
      </c>
      <c r="GKW1" t="s">
        <v>13380</v>
      </c>
      <c r="GKX1" t="s">
        <v>13381</v>
      </c>
      <c r="GKY1" t="s">
        <v>13382</v>
      </c>
      <c r="GKZ1" t="s">
        <v>13383</v>
      </c>
      <c r="GLA1" t="s">
        <v>13384</v>
      </c>
      <c r="GLB1" t="s">
        <v>13385</v>
      </c>
      <c r="GLC1" t="s">
        <v>13386</v>
      </c>
      <c r="GLD1" t="s">
        <v>13387</v>
      </c>
      <c r="GLE1" t="s">
        <v>13388</v>
      </c>
      <c r="GLF1" t="s">
        <v>13389</v>
      </c>
      <c r="GLG1" t="s">
        <v>13390</v>
      </c>
      <c r="GLH1" t="s">
        <v>13391</v>
      </c>
      <c r="GLI1" t="s">
        <v>13392</v>
      </c>
      <c r="GLJ1" t="s">
        <v>13393</v>
      </c>
      <c r="GLK1" t="s">
        <v>13394</v>
      </c>
      <c r="GLL1" t="s">
        <v>13395</v>
      </c>
      <c r="GLM1" t="s">
        <v>13396</v>
      </c>
      <c r="GLN1" t="s">
        <v>13397</v>
      </c>
      <c r="GLO1" t="s">
        <v>13398</v>
      </c>
      <c r="GLP1" t="s">
        <v>13399</v>
      </c>
      <c r="GLQ1" t="s">
        <v>13400</v>
      </c>
      <c r="GLR1" t="s">
        <v>13401</v>
      </c>
      <c r="GLS1" t="s">
        <v>13402</v>
      </c>
      <c r="GLT1" t="s">
        <v>13403</v>
      </c>
      <c r="GLU1" t="s">
        <v>13404</v>
      </c>
      <c r="GLV1" t="s">
        <v>13405</v>
      </c>
      <c r="GLW1" t="s">
        <v>13406</v>
      </c>
      <c r="GLX1" t="s">
        <v>13407</v>
      </c>
      <c r="GLY1" t="s">
        <v>13408</v>
      </c>
      <c r="GLZ1" t="s">
        <v>13409</v>
      </c>
      <c r="GMA1" t="s">
        <v>13410</v>
      </c>
      <c r="GMB1" t="s">
        <v>13411</v>
      </c>
      <c r="GMC1" t="s">
        <v>13412</v>
      </c>
      <c r="GMD1" t="s">
        <v>13413</v>
      </c>
      <c r="GME1" t="s">
        <v>13414</v>
      </c>
      <c r="GMF1" t="s">
        <v>13415</v>
      </c>
      <c r="GMG1" t="s">
        <v>13416</v>
      </c>
      <c r="GMH1" t="s">
        <v>13417</v>
      </c>
      <c r="GMI1" t="s">
        <v>13418</v>
      </c>
      <c r="GMJ1" t="s">
        <v>13419</v>
      </c>
      <c r="GMK1" t="s">
        <v>13420</v>
      </c>
      <c r="GML1" t="s">
        <v>13421</v>
      </c>
      <c r="GMM1" t="s">
        <v>13422</v>
      </c>
      <c r="GMN1" t="s">
        <v>13423</v>
      </c>
      <c r="GMO1" t="s">
        <v>13424</v>
      </c>
      <c r="GMP1" t="s">
        <v>13425</v>
      </c>
      <c r="GMQ1" t="s">
        <v>13426</v>
      </c>
      <c r="GMR1" t="s">
        <v>13427</v>
      </c>
      <c r="GMS1" t="s">
        <v>13428</v>
      </c>
      <c r="GMT1" t="s">
        <v>13429</v>
      </c>
      <c r="GMU1" t="s">
        <v>13430</v>
      </c>
      <c r="GMV1" t="s">
        <v>13431</v>
      </c>
      <c r="GMW1" t="s">
        <v>13432</v>
      </c>
      <c r="GMX1" t="s">
        <v>13433</v>
      </c>
      <c r="GMY1" t="s">
        <v>13434</v>
      </c>
      <c r="GMZ1" t="s">
        <v>13435</v>
      </c>
      <c r="GNA1" t="s">
        <v>13436</v>
      </c>
      <c r="GNB1" t="s">
        <v>13437</v>
      </c>
      <c r="GNC1" t="s">
        <v>13438</v>
      </c>
      <c r="GND1" t="s">
        <v>13439</v>
      </c>
      <c r="GNE1" t="s">
        <v>13440</v>
      </c>
      <c r="GNF1" t="s">
        <v>13441</v>
      </c>
      <c r="GNG1" t="s">
        <v>13442</v>
      </c>
      <c r="GNH1" t="s">
        <v>13443</v>
      </c>
      <c r="GNI1" t="s">
        <v>13444</v>
      </c>
      <c r="GNJ1" t="s">
        <v>13445</v>
      </c>
      <c r="GNK1" t="s">
        <v>13446</v>
      </c>
      <c r="GNL1" t="s">
        <v>13447</v>
      </c>
      <c r="GNM1" t="s">
        <v>13448</v>
      </c>
      <c r="GNN1" t="s">
        <v>13449</v>
      </c>
      <c r="GNO1" t="s">
        <v>13450</v>
      </c>
      <c r="GNP1" t="s">
        <v>13451</v>
      </c>
      <c r="GNQ1" t="s">
        <v>13452</v>
      </c>
      <c r="GNR1" t="s">
        <v>13453</v>
      </c>
      <c r="GNS1" t="s">
        <v>13454</v>
      </c>
      <c r="GNT1" t="s">
        <v>13455</v>
      </c>
      <c r="GNU1" t="s">
        <v>13456</v>
      </c>
      <c r="GNV1" t="s">
        <v>13457</v>
      </c>
      <c r="GNW1" t="s">
        <v>13458</v>
      </c>
      <c r="GNX1" t="s">
        <v>13459</v>
      </c>
      <c r="GNY1" t="s">
        <v>13460</v>
      </c>
      <c r="GNZ1" t="s">
        <v>13461</v>
      </c>
      <c r="GOA1" t="s">
        <v>13462</v>
      </c>
      <c r="GOB1" t="s">
        <v>13463</v>
      </c>
      <c r="GOC1" t="s">
        <v>13464</v>
      </c>
      <c r="GOD1" t="s">
        <v>13465</v>
      </c>
      <c r="GOE1" t="s">
        <v>13466</v>
      </c>
      <c r="GOF1" t="s">
        <v>13467</v>
      </c>
      <c r="GOG1" t="s">
        <v>13468</v>
      </c>
      <c r="GOH1" t="s">
        <v>13469</v>
      </c>
      <c r="GOI1" t="s">
        <v>13470</v>
      </c>
      <c r="GOJ1" t="s">
        <v>13471</v>
      </c>
      <c r="GOK1" t="s">
        <v>13472</v>
      </c>
      <c r="GOL1" t="s">
        <v>13473</v>
      </c>
      <c r="GOM1" t="s">
        <v>13474</v>
      </c>
      <c r="GON1" t="s">
        <v>13475</v>
      </c>
      <c r="GOO1" t="s">
        <v>13476</v>
      </c>
      <c r="GOP1" t="s">
        <v>13477</v>
      </c>
      <c r="GOQ1" t="s">
        <v>13478</v>
      </c>
      <c r="GOR1" t="s">
        <v>13479</v>
      </c>
      <c r="GOS1" t="s">
        <v>13480</v>
      </c>
      <c r="GOT1" t="s">
        <v>13481</v>
      </c>
      <c r="GOU1" t="s">
        <v>13482</v>
      </c>
      <c r="GOV1" t="s">
        <v>13483</v>
      </c>
      <c r="GOW1" t="s">
        <v>13484</v>
      </c>
      <c r="GOX1" t="s">
        <v>13485</v>
      </c>
      <c r="GOY1" t="s">
        <v>13486</v>
      </c>
      <c r="GOZ1" t="s">
        <v>13487</v>
      </c>
      <c r="GPA1" t="s">
        <v>13488</v>
      </c>
      <c r="GPB1" t="s">
        <v>13489</v>
      </c>
      <c r="GPC1" t="s">
        <v>13490</v>
      </c>
      <c r="GPD1" t="s">
        <v>13491</v>
      </c>
      <c r="GPE1" t="s">
        <v>13492</v>
      </c>
      <c r="GPF1" t="s">
        <v>13493</v>
      </c>
      <c r="GPG1" t="s">
        <v>13494</v>
      </c>
      <c r="GPH1" t="s">
        <v>13495</v>
      </c>
      <c r="GPI1" t="s">
        <v>13496</v>
      </c>
      <c r="GPJ1" t="s">
        <v>13497</v>
      </c>
      <c r="GPK1" t="s">
        <v>13498</v>
      </c>
      <c r="GPL1" t="s">
        <v>13499</v>
      </c>
      <c r="GPM1" t="s">
        <v>13500</v>
      </c>
      <c r="GPN1" t="s">
        <v>13501</v>
      </c>
      <c r="GPO1" t="s">
        <v>13502</v>
      </c>
      <c r="GPP1" t="s">
        <v>13503</v>
      </c>
      <c r="GPQ1" t="s">
        <v>13504</v>
      </c>
      <c r="GPR1" t="s">
        <v>13505</v>
      </c>
      <c r="GPS1" t="s">
        <v>13506</v>
      </c>
      <c r="GPT1" t="s">
        <v>13507</v>
      </c>
      <c r="GPU1" t="s">
        <v>13508</v>
      </c>
      <c r="GPV1" t="s">
        <v>13509</v>
      </c>
      <c r="GPW1" t="s">
        <v>13510</v>
      </c>
      <c r="GPX1" t="s">
        <v>13511</v>
      </c>
      <c r="GPY1" t="s">
        <v>13512</v>
      </c>
      <c r="GPZ1" t="s">
        <v>13513</v>
      </c>
      <c r="GQA1" t="s">
        <v>13514</v>
      </c>
      <c r="GQB1" t="s">
        <v>13515</v>
      </c>
      <c r="GQC1" t="s">
        <v>13516</v>
      </c>
      <c r="GQD1" t="s">
        <v>13517</v>
      </c>
      <c r="GQE1" t="s">
        <v>13518</v>
      </c>
      <c r="GQF1" t="s">
        <v>13519</v>
      </c>
      <c r="GQG1" t="s">
        <v>13520</v>
      </c>
      <c r="GQH1" t="s">
        <v>13521</v>
      </c>
      <c r="GQI1" t="s">
        <v>13522</v>
      </c>
      <c r="GQJ1" t="s">
        <v>13523</v>
      </c>
      <c r="GQK1" t="s">
        <v>13524</v>
      </c>
      <c r="GQL1" t="s">
        <v>13525</v>
      </c>
      <c r="GQM1" t="s">
        <v>13526</v>
      </c>
      <c r="GQN1" t="s">
        <v>13527</v>
      </c>
      <c r="GQO1" t="s">
        <v>13528</v>
      </c>
      <c r="GQP1" t="s">
        <v>13529</v>
      </c>
      <c r="GQQ1" t="s">
        <v>13530</v>
      </c>
      <c r="GQR1" t="s">
        <v>13531</v>
      </c>
      <c r="GQS1" t="s">
        <v>13532</v>
      </c>
      <c r="GQT1" t="s">
        <v>13533</v>
      </c>
      <c r="GQU1" t="s">
        <v>13534</v>
      </c>
      <c r="GQV1" t="s">
        <v>13535</v>
      </c>
      <c r="GQW1" t="s">
        <v>13536</v>
      </c>
      <c r="GQX1" t="s">
        <v>13537</v>
      </c>
      <c r="GQY1" t="s">
        <v>13538</v>
      </c>
      <c r="GQZ1" t="s">
        <v>13539</v>
      </c>
      <c r="GRA1" t="s">
        <v>13540</v>
      </c>
      <c r="GRB1" t="s">
        <v>13541</v>
      </c>
      <c r="GRC1" t="s">
        <v>13542</v>
      </c>
      <c r="GRD1" t="s">
        <v>13543</v>
      </c>
      <c r="GRE1" t="s">
        <v>13544</v>
      </c>
      <c r="GRF1" t="s">
        <v>13545</v>
      </c>
      <c r="GRG1" t="s">
        <v>13546</v>
      </c>
      <c r="GRH1" t="s">
        <v>13547</v>
      </c>
      <c r="GRI1" t="s">
        <v>13548</v>
      </c>
      <c r="GRJ1" t="s">
        <v>13549</v>
      </c>
      <c r="GRK1" t="s">
        <v>13550</v>
      </c>
      <c r="GRL1" t="s">
        <v>13551</v>
      </c>
      <c r="GRM1" t="s">
        <v>13552</v>
      </c>
      <c r="GRN1" t="s">
        <v>13553</v>
      </c>
      <c r="GRO1" t="s">
        <v>13554</v>
      </c>
      <c r="GRP1" t="s">
        <v>13555</v>
      </c>
      <c r="GRQ1" t="s">
        <v>13556</v>
      </c>
      <c r="GRR1" t="s">
        <v>13557</v>
      </c>
      <c r="GRS1" t="s">
        <v>13558</v>
      </c>
      <c r="GRT1" t="s">
        <v>13559</v>
      </c>
      <c r="GRU1" t="s">
        <v>13560</v>
      </c>
      <c r="GRV1" t="s">
        <v>13561</v>
      </c>
      <c r="GRW1" t="s">
        <v>13562</v>
      </c>
      <c r="GRX1" t="s">
        <v>13563</v>
      </c>
      <c r="GRY1" t="s">
        <v>13564</v>
      </c>
      <c r="GRZ1" t="s">
        <v>13565</v>
      </c>
      <c r="GSA1" t="s">
        <v>13566</v>
      </c>
      <c r="GSB1" t="s">
        <v>13567</v>
      </c>
      <c r="GSC1" t="s">
        <v>13568</v>
      </c>
      <c r="GSD1" t="s">
        <v>13569</v>
      </c>
      <c r="GSE1" t="s">
        <v>13570</v>
      </c>
      <c r="GSF1" t="s">
        <v>13571</v>
      </c>
      <c r="GSG1" t="s">
        <v>13572</v>
      </c>
      <c r="GSH1" t="s">
        <v>13573</v>
      </c>
      <c r="GSI1" t="s">
        <v>13574</v>
      </c>
      <c r="GSJ1" t="s">
        <v>13575</v>
      </c>
      <c r="GSK1" t="s">
        <v>13576</v>
      </c>
      <c r="GSL1" t="s">
        <v>13577</v>
      </c>
      <c r="GSM1" t="s">
        <v>13578</v>
      </c>
      <c r="GSN1" t="s">
        <v>13579</v>
      </c>
      <c r="GSO1" t="s">
        <v>13580</v>
      </c>
      <c r="GSP1" t="s">
        <v>13581</v>
      </c>
      <c r="GSQ1" t="s">
        <v>13582</v>
      </c>
      <c r="GSR1" t="s">
        <v>13583</v>
      </c>
      <c r="GSS1" t="s">
        <v>13584</v>
      </c>
      <c r="GST1" t="s">
        <v>13585</v>
      </c>
      <c r="GSU1" t="s">
        <v>13586</v>
      </c>
      <c r="GSV1" t="s">
        <v>13587</v>
      </c>
      <c r="GSW1" t="s">
        <v>13588</v>
      </c>
      <c r="GSX1" t="s">
        <v>13589</v>
      </c>
      <c r="GSY1" t="s">
        <v>13590</v>
      </c>
      <c r="GSZ1" t="s">
        <v>13591</v>
      </c>
      <c r="GTA1" t="s">
        <v>13592</v>
      </c>
      <c r="GTB1" t="s">
        <v>13593</v>
      </c>
      <c r="GTC1" t="s">
        <v>13594</v>
      </c>
      <c r="GTD1" t="s">
        <v>13595</v>
      </c>
      <c r="GTE1" t="s">
        <v>13596</v>
      </c>
      <c r="GTF1" t="s">
        <v>13597</v>
      </c>
      <c r="GTG1" t="s">
        <v>13598</v>
      </c>
      <c r="GTH1" t="s">
        <v>13599</v>
      </c>
      <c r="GTI1" t="s">
        <v>13600</v>
      </c>
      <c r="GTJ1" t="s">
        <v>13601</v>
      </c>
      <c r="GTK1" t="s">
        <v>13602</v>
      </c>
      <c r="GTL1" t="s">
        <v>13603</v>
      </c>
      <c r="GTM1" t="s">
        <v>13604</v>
      </c>
      <c r="GTN1" t="s">
        <v>13605</v>
      </c>
      <c r="GTO1" t="s">
        <v>13606</v>
      </c>
      <c r="GTP1" t="s">
        <v>13607</v>
      </c>
      <c r="GTQ1" t="s">
        <v>13608</v>
      </c>
      <c r="GTR1" t="s">
        <v>13609</v>
      </c>
      <c r="GTS1" t="s">
        <v>13610</v>
      </c>
      <c r="GTT1" t="s">
        <v>13611</v>
      </c>
      <c r="GTU1" t="s">
        <v>13612</v>
      </c>
      <c r="GTV1" t="s">
        <v>13613</v>
      </c>
      <c r="GTW1" t="s">
        <v>13614</v>
      </c>
      <c r="GTX1" t="s">
        <v>13615</v>
      </c>
      <c r="GTY1" t="s">
        <v>13616</v>
      </c>
      <c r="GTZ1" t="s">
        <v>13617</v>
      </c>
      <c r="GUA1" t="s">
        <v>13618</v>
      </c>
      <c r="GUB1" t="s">
        <v>13619</v>
      </c>
      <c r="GUC1" t="s">
        <v>13620</v>
      </c>
      <c r="GUD1" t="s">
        <v>13621</v>
      </c>
      <c r="GUE1" t="s">
        <v>13622</v>
      </c>
      <c r="GUF1" t="s">
        <v>13623</v>
      </c>
      <c r="GUG1" t="s">
        <v>13624</v>
      </c>
      <c r="GUH1" t="s">
        <v>13625</v>
      </c>
      <c r="GUI1" t="s">
        <v>13626</v>
      </c>
      <c r="GUJ1" t="s">
        <v>13627</v>
      </c>
      <c r="GUK1" t="s">
        <v>13628</v>
      </c>
      <c r="GUL1" t="s">
        <v>13629</v>
      </c>
      <c r="GUM1" t="s">
        <v>13630</v>
      </c>
      <c r="GUN1" t="s">
        <v>13631</v>
      </c>
      <c r="GUO1" t="s">
        <v>13632</v>
      </c>
      <c r="GUP1" t="s">
        <v>13633</v>
      </c>
      <c r="GUQ1" t="s">
        <v>13634</v>
      </c>
      <c r="GUR1" t="s">
        <v>13635</v>
      </c>
      <c r="GUS1" t="s">
        <v>13636</v>
      </c>
      <c r="GUT1" t="s">
        <v>13637</v>
      </c>
      <c r="GUU1" t="s">
        <v>13638</v>
      </c>
      <c r="GUV1" t="s">
        <v>13639</v>
      </c>
      <c r="GUW1" t="s">
        <v>13640</v>
      </c>
      <c r="GUX1" t="s">
        <v>13641</v>
      </c>
      <c r="GUY1" t="s">
        <v>13642</v>
      </c>
      <c r="GUZ1" t="s">
        <v>13643</v>
      </c>
      <c r="GVA1" t="s">
        <v>13644</v>
      </c>
      <c r="GVB1" t="s">
        <v>13645</v>
      </c>
      <c r="GVC1" t="s">
        <v>13646</v>
      </c>
      <c r="GVD1" t="s">
        <v>13647</v>
      </c>
      <c r="GVE1" t="s">
        <v>13648</v>
      </c>
      <c r="GVF1" t="s">
        <v>13649</v>
      </c>
      <c r="GVG1" t="s">
        <v>13650</v>
      </c>
      <c r="GVH1" t="s">
        <v>13651</v>
      </c>
      <c r="GVI1" t="s">
        <v>13652</v>
      </c>
      <c r="GVJ1" t="s">
        <v>13653</v>
      </c>
      <c r="GVK1" t="s">
        <v>13654</v>
      </c>
      <c r="GVL1" t="s">
        <v>13655</v>
      </c>
      <c r="GVM1" t="s">
        <v>13656</v>
      </c>
      <c r="GVN1" t="s">
        <v>13657</v>
      </c>
      <c r="GVO1" t="s">
        <v>13658</v>
      </c>
      <c r="GVP1" t="s">
        <v>13659</v>
      </c>
      <c r="GVQ1" t="s">
        <v>13660</v>
      </c>
      <c r="GVR1" t="s">
        <v>13661</v>
      </c>
      <c r="GVS1" t="s">
        <v>13662</v>
      </c>
      <c r="GVT1" t="s">
        <v>13663</v>
      </c>
      <c r="GVU1" t="s">
        <v>13664</v>
      </c>
      <c r="GVV1" t="s">
        <v>13665</v>
      </c>
      <c r="GVW1" t="s">
        <v>13666</v>
      </c>
      <c r="GVX1" t="s">
        <v>13667</v>
      </c>
      <c r="GVY1" t="s">
        <v>13668</v>
      </c>
      <c r="GVZ1" t="s">
        <v>13669</v>
      </c>
      <c r="GWA1" t="s">
        <v>13670</v>
      </c>
      <c r="GWB1" t="s">
        <v>13671</v>
      </c>
      <c r="GWC1" t="s">
        <v>13672</v>
      </c>
      <c r="GWD1" t="s">
        <v>13673</v>
      </c>
      <c r="GWE1" t="s">
        <v>13674</v>
      </c>
      <c r="GWF1" t="s">
        <v>13675</v>
      </c>
      <c r="GWG1" t="s">
        <v>13676</v>
      </c>
      <c r="GWH1" t="s">
        <v>13677</v>
      </c>
      <c r="GWI1" t="s">
        <v>13678</v>
      </c>
      <c r="GWJ1" t="s">
        <v>13679</v>
      </c>
      <c r="GWK1" t="s">
        <v>13680</v>
      </c>
      <c r="GWL1" t="s">
        <v>13681</v>
      </c>
      <c r="GWM1" t="s">
        <v>13682</v>
      </c>
      <c r="GWN1" t="s">
        <v>13683</v>
      </c>
      <c r="GWO1" t="s">
        <v>13684</v>
      </c>
      <c r="GWP1" t="s">
        <v>13685</v>
      </c>
      <c r="GWQ1" t="s">
        <v>13686</v>
      </c>
      <c r="GWR1" t="s">
        <v>13687</v>
      </c>
      <c r="GWS1" t="s">
        <v>13688</v>
      </c>
      <c r="GWT1" t="s">
        <v>13689</v>
      </c>
      <c r="GWU1" t="s">
        <v>13690</v>
      </c>
      <c r="GWV1" t="s">
        <v>13691</v>
      </c>
      <c r="GWW1" t="s">
        <v>13692</v>
      </c>
      <c r="GWX1" t="s">
        <v>13693</v>
      </c>
      <c r="GWY1" t="s">
        <v>13694</v>
      </c>
      <c r="GWZ1" t="s">
        <v>13695</v>
      </c>
      <c r="GXA1" t="s">
        <v>13696</v>
      </c>
      <c r="GXB1" t="s">
        <v>13697</v>
      </c>
      <c r="GXC1" t="s">
        <v>13698</v>
      </c>
      <c r="GXD1" t="s">
        <v>13699</v>
      </c>
      <c r="GXE1" t="s">
        <v>13700</v>
      </c>
      <c r="GXF1" t="s">
        <v>13701</v>
      </c>
      <c r="GXG1" t="s">
        <v>13702</v>
      </c>
      <c r="GXH1" t="s">
        <v>13703</v>
      </c>
      <c r="GXI1" t="s">
        <v>13704</v>
      </c>
      <c r="GXJ1" t="s">
        <v>13705</v>
      </c>
      <c r="GXK1" t="s">
        <v>13706</v>
      </c>
      <c r="GXL1" t="s">
        <v>13707</v>
      </c>
      <c r="GXM1" t="s">
        <v>13708</v>
      </c>
      <c r="GXN1" t="s">
        <v>13709</v>
      </c>
      <c r="GXO1" t="s">
        <v>13710</v>
      </c>
      <c r="GXP1" t="s">
        <v>13711</v>
      </c>
      <c r="GXQ1" t="s">
        <v>13712</v>
      </c>
      <c r="GXR1" t="s">
        <v>13713</v>
      </c>
      <c r="GXS1" t="s">
        <v>13714</v>
      </c>
      <c r="GXT1" t="s">
        <v>13715</v>
      </c>
      <c r="GXU1" t="s">
        <v>13716</v>
      </c>
      <c r="GXV1" t="s">
        <v>13717</v>
      </c>
      <c r="GXW1" t="s">
        <v>13718</v>
      </c>
      <c r="GXX1" t="s">
        <v>13719</v>
      </c>
      <c r="GXY1" t="s">
        <v>13720</v>
      </c>
      <c r="GXZ1" t="s">
        <v>13721</v>
      </c>
      <c r="GYA1" t="s">
        <v>13722</v>
      </c>
      <c r="GYB1" t="s">
        <v>13723</v>
      </c>
      <c r="GYC1" t="s">
        <v>13724</v>
      </c>
      <c r="GYD1" t="s">
        <v>13725</v>
      </c>
      <c r="GYE1" t="s">
        <v>13726</v>
      </c>
      <c r="GYF1" t="s">
        <v>13727</v>
      </c>
      <c r="GYG1" t="s">
        <v>13728</v>
      </c>
      <c r="GYH1" t="s">
        <v>13729</v>
      </c>
      <c r="GYI1" t="s">
        <v>13730</v>
      </c>
      <c r="GYJ1" t="s">
        <v>13731</v>
      </c>
      <c r="GYK1" t="s">
        <v>13732</v>
      </c>
      <c r="GYL1" t="s">
        <v>13733</v>
      </c>
      <c r="GYM1" t="s">
        <v>13734</v>
      </c>
      <c r="GYN1" t="s">
        <v>13735</v>
      </c>
      <c r="GYO1" t="s">
        <v>13736</v>
      </c>
      <c r="GYP1" t="s">
        <v>13737</v>
      </c>
      <c r="GYQ1" t="s">
        <v>13738</v>
      </c>
      <c r="GYR1" t="s">
        <v>13739</v>
      </c>
      <c r="GYS1" t="s">
        <v>13740</v>
      </c>
      <c r="GYT1" t="s">
        <v>13741</v>
      </c>
      <c r="GYU1" t="s">
        <v>13742</v>
      </c>
      <c r="GYV1" t="s">
        <v>13743</v>
      </c>
      <c r="GYW1" t="s">
        <v>13744</v>
      </c>
      <c r="GYX1" t="s">
        <v>13745</v>
      </c>
      <c r="GYY1" t="s">
        <v>13746</v>
      </c>
      <c r="GYZ1" t="s">
        <v>13747</v>
      </c>
      <c r="GZA1" t="s">
        <v>13748</v>
      </c>
      <c r="GZB1" t="s">
        <v>13749</v>
      </c>
      <c r="GZC1" t="s">
        <v>13750</v>
      </c>
      <c r="GZD1" t="s">
        <v>13751</v>
      </c>
      <c r="GZE1" t="s">
        <v>13752</v>
      </c>
      <c r="GZF1" t="s">
        <v>13753</v>
      </c>
      <c r="GZG1" t="s">
        <v>13754</v>
      </c>
      <c r="GZH1" t="s">
        <v>13755</v>
      </c>
      <c r="GZI1" t="s">
        <v>13756</v>
      </c>
      <c r="GZJ1" t="s">
        <v>13757</v>
      </c>
      <c r="GZK1" t="s">
        <v>13758</v>
      </c>
      <c r="GZL1" t="s">
        <v>13759</v>
      </c>
      <c r="GZM1" t="s">
        <v>13760</v>
      </c>
      <c r="GZN1" t="s">
        <v>13761</v>
      </c>
      <c r="GZO1" t="s">
        <v>13762</v>
      </c>
      <c r="GZP1" t="s">
        <v>13763</v>
      </c>
      <c r="GZQ1" t="s">
        <v>13764</v>
      </c>
      <c r="GZR1" t="s">
        <v>13765</v>
      </c>
      <c r="GZS1" t="s">
        <v>13766</v>
      </c>
      <c r="GZT1" t="s">
        <v>13767</v>
      </c>
      <c r="GZU1" t="s">
        <v>13768</v>
      </c>
      <c r="GZV1" t="s">
        <v>13769</v>
      </c>
      <c r="GZW1" t="s">
        <v>13770</v>
      </c>
      <c r="GZX1" t="s">
        <v>13771</v>
      </c>
      <c r="GZY1" t="s">
        <v>13772</v>
      </c>
      <c r="GZZ1" t="s">
        <v>13773</v>
      </c>
      <c r="HAA1" t="s">
        <v>13774</v>
      </c>
      <c r="HAB1" t="s">
        <v>13775</v>
      </c>
      <c r="HAC1" t="s">
        <v>13776</v>
      </c>
      <c r="HAD1" t="s">
        <v>13777</v>
      </c>
      <c r="HAE1" t="s">
        <v>13778</v>
      </c>
      <c r="HAF1" t="s">
        <v>13779</v>
      </c>
      <c r="HAG1" t="s">
        <v>13780</v>
      </c>
      <c r="HAH1" t="s">
        <v>13781</v>
      </c>
      <c r="HAI1" t="s">
        <v>13782</v>
      </c>
      <c r="HAJ1" t="s">
        <v>13783</v>
      </c>
      <c r="HAK1" t="s">
        <v>13784</v>
      </c>
      <c r="HAL1" t="s">
        <v>13785</v>
      </c>
      <c r="HAM1" t="s">
        <v>13786</v>
      </c>
      <c r="HAN1" t="s">
        <v>13787</v>
      </c>
      <c r="HAO1" t="s">
        <v>13788</v>
      </c>
      <c r="HAP1" t="s">
        <v>13789</v>
      </c>
      <c r="HAQ1" t="s">
        <v>13790</v>
      </c>
      <c r="HAR1" t="s">
        <v>13791</v>
      </c>
      <c r="HAS1" t="s">
        <v>13792</v>
      </c>
      <c r="HAT1" t="s">
        <v>13793</v>
      </c>
      <c r="HAU1" t="s">
        <v>13794</v>
      </c>
      <c r="HAV1" t="s">
        <v>13795</v>
      </c>
      <c r="HAW1" t="s">
        <v>13796</v>
      </c>
      <c r="HAX1" t="s">
        <v>13797</v>
      </c>
      <c r="HAY1" t="s">
        <v>13798</v>
      </c>
      <c r="HAZ1" t="s">
        <v>13799</v>
      </c>
      <c r="HBA1" t="s">
        <v>13800</v>
      </c>
      <c r="HBB1" t="s">
        <v>13801</v>
      </c>
      <c r="HBC1" t="s">
        <v>13802</v>
      </c>
      <c r="HBD1" t="s">
        <v>13803</v>
      </c>
      <c r="HBE1" t="s">
        <v>13804</v>
      </c>
      <c r="HBF1" t="s">
        <v>13805</v>
      </c>
      <c r="HBG1" t="s">
        <v>13806</v>
      </c>
      <c r="HBH1" t="s">
        <v>13807</v>
      </c>
      <c r="HBI1" t="s">
        <v>13808</v>
      </c>
      <c r="HBJ1" t="s">
        <v>13809</v>
      </c>
      <c r="HBK1" t="s">
        <v>13810</v>
      </c>
      <c r="HBL1" t="s">
        <v>13811</v>
      </c>
      <c r="HBM1" t="s">
        <v>13812</v>
      </c>
      <c r="HBN1" t="s">
        <v>13813</v>
      </c>
      <c r="HBO1" t="s">
        <v>13814</v>
      </c>
      <c r="HBP1" t="s">
        <v>13815</v>
      </c>
      <c r="HBQ1" t="s">
        <v>13816</v>
      </c>
      <c r="HBR1" t="s">
        <v>13817</v>
      </c>
      <c r="HBS1" t="s">
        <v>13818</v>
      </c>
      <c r="HBT1" t="s">
        <v>13819</v>
      </c>
      <c r="HBU1" t="s">
        <v>13820</v>
      </c>
      <c r="HBV1" t="s">
        <v>13821</v>
      </c>
      <c r="HBW1" t="s">
        <v>13822</v>
      </c>
      <c r="HBX1" t="s">
        <v>13823</v>
      </c>
      <c r="HBY1" t="s">
        <v>13824</v>
      </c>
      <c r="HBZ1" t="s">
        <v>13825</v>
      </c>
      <c r="HCA1" t="s">
        <v>13826</v>
      </c>
      <c r="HCB1" t="s">
        <v>13827</v>
      </c>
      <c r="HCC1" t="s">
        <v>13828</v>
      </c>
      <c r="HCD1" t="s">
        <v>13829</v>
      </c>
      <c r="HCE1" t="s">
        <v>13830</v>
      </c>
      <c r="HCF1" t="s">
        <v>13831</v>
      </c>
      <c r="HCG1" t="s">
        <v>13832</v>
      </c>
      <c r="HCH1" t="s">
        <v>13833</v>
      </c>
      <c r="HCI1" t="s">
        <v>13834</v>
      </c>
      <c r="HCJ1" t="s">
        <v>13835</v>
      </c>
      <c r="HCK1" t="s">
        <v>13836</v>
      </c>
      <c r="HCL1" t="s">
        <v>13837</v>
      </c>
      <c r="HCM1" t="s">
        <v>13838</v>
      </c>
      <c r="HCN1" t="s">
        <v>13839</v>
      </c>
      <c r="HCO1" t="s">
        <v>13840</v>
      </c>
      <c r="HCP1" t="s">
        <v>13841</v>
      </c>
      <c r="HCQ1" t="s">
        <v>13842</v>
      </c>
      <c r="HCR1" t="s">
        <v>13843</v>
      </c>
      <c r="HCS1" t="s">
        <v>13844</v>
      </c>
      <c r="HCT1" t="s">
        <v>13845</v>
      </c>
      <c r="HCU1" t="s">
        <v>13846</v>
      </c>
      <c r="HCV1" t="s">
        <v>13847</v>
      </c>
      <c r="HCW1" t="s">
        <v>13848</v>
      </c>
      <c r="HCX1" t="s">
        <v>13849</v>
      </c>
      <c r="HCY1" t="s">
        <v>13850</v>
      </c>
      <c r="HCZ1" t="s">
        <v>13851</v>
      </c>
      <c r="HDA1" t="s">
        <v>13852</v>
      </c>
      <c r="HDB1" t="s">
        <v>13853</v>
      </c>
      <c r="HDC1" t="s">
        <v>13854</v>
      </c>
      <c r="HDD1" t="s">
        <v>13855</v>
      </c>
      <c r="HDE1" t="s">
        <v>13856</v>
      </c>
      <c r="HDF1" t="s">
        <v>13857</v>
      </c>
      <c r="HDG1" t="s">
        <v>13858</v>
      </c>
      <c r="HDH1" t="s">
        <v>13859</v>
      </c>
      <c r="HDI1" t="s">
        <v>13860</v>
      </c>
      <c r="HDJ1" t="s">
        <v>13861</v>
      </c>
      <c r="HDK1" t="s">
        <v>13862</v>
      </c>
      <c r="HDL1" t="s">
        <v>13863</v>
      </c>
      <c r="HDM1" t="s">
        <v>13864</v>
      </c>
      <c r="HDN1" t="s">
        <v>13865</v>
      </c>
      <c r="HDO1" t="s">
        <v>13866</v>
      </c>
      <c r="HDP1" t="s">
        <v>13867</v>
      </c>
      <c r="HDQ1" t="s">
        <v>13868</v>
      </c>
      <c r="HDR1" t="s">
        <v>13869</v>
      </c>
      <c r="HDS1" t="s">
        <v>13870</v>
      </c>
      <c r="HDT1" t="s">
        <v>13871</v>
      </c>
      <c r="HDU1" t="s">
        <v>13872</v>
      </c>
      <c r="HDV1" t="s">
        <v>13873</v>
      </c>
      <c r="HDW1" t="s">
        <v>13874</v>
      </c>
      <c r="HDX1" t="s">
        <v>13875</v>
      </c>
      <c r="HDY1" t="s">
        <v>13876</v>
      </c>
      <c r="HDZ1" t="s">
        <v>13877</v>
      </c>
      <c r="HEA1" t="s">
        <v>13878</v>
      </c>
      <c r="HEB1" t="s">
        <v>13879</v>
      </c>
      <c r="HEC1" t="s">
        <v>13880</v>
      </c>
      <c r="HED1" t="s">
        <v>13881</v>
      </c>
      <c r="HEE1" t="s">
        <v>13882</v>
      </c>
      <c r="HEF1" t="s">
        <v>13883</v>
      </c>
      <c r="HEG1" t="s">
        <v>13884</v>
      </c>
      <c r="HEH1" t="s">
        <v>13885</v>
      </c>
      <c r="HEI1" t="s">
        <v>13886</v>
      </c>
      <c r="HEJ1" t="s">
        <v>13887</v>
      </c>
      <c r="HEK1" t="s">
        <v>13888</v>
      </c>
      <c r="HEL1" t="s">
        <v>13889</v>
      </c>
      <c r="HEM1" t="s">
        <v>13890</v>
      </c>
      <c r="HEN1" t="s">
        <v>13891</v>
      </c>
      <c r="HEO1" t="s">
        <v>13892</v>
      </c>
      <c r="HEP1" t="s">
        <v>13893</v>
      </c>
      <c r="HEQ1" t="s">
        <v>13894</v>
      </c>
      <c r="HER1" t="s">
        <v>13895</v>
      </c>
      <c r="HES1" t="s">
        <v>13896</v>
      </c>
      <c r="HET1" t="s">
        <v>13897</v>
      </c>
      <c r="HEU1" t="s">
        <v>13898</v>
      </c>
      <c r="HEV1" t="s">
        <v>13899</v>
      </c>
      <c r="HEW1" t="s">
        <v>13900</v>
      </c>
      <c r="HEX1" t="s">
        <v>13901</v>
      </c>
      <c r="HEY1" t="s">
        <v>13902</v>
      </c>
      <c r="HEZ1" t="s">
        <v>13903</v>
      </c>
      <c r="HFA1" t="s">
        <v>13904</v>
      </c>
      <c r="HFB1" t="s">
        <v>13905</v>
      </c>
      <c r="HFC1" t="s">
        <v>13906</v>
      </c>
      <c r="HFD1" t="s">
        <v>13907</v>
      </c>
      <c r="HFE1" t="s">
        <v>13908</v>
      </c>
      <c r="HFF1" t="s">
        <v>13909</v>
      </c>
      <c r="HFG1" t="s">
        <v>13910</v>
      </c>
      <c r="HFH1" t="s">
        <v>13911</v>
      </c>
      <c r="HFI1" t="s">
        <v>13912</v>
      </c>
      <c r="HFJ1" t="s">
        <v>13913</v>
      </c>
      <c r="HFK1" t="s">
        <v>13914</v>
      </c>
      <c r="HFL1" t="s">
        <v>13915</v>
      </c>
      <c r="HFM1" t="s">
        <v>13916</v>
      </c>
      <c r="HFN1" t="s">
        <v>13917</v>
      </c>
      <c r="HFO1" t="s">
        <v>13918</v>
      </c>
      <c r="HFP1" t="s">
        <v>13919</v>
      </c>
      <c r="HFQ1" t="s">
        <v>13920</v>
      </c>
      <c r="HFR1" t="s">
        <v>13921</v>
      </c>
      <c r="HFS1" t="s">
        <v>13922</v>
      </c>
      <c r="HFT1" t="s">
        <v>13923</v>
      </c>
      <c r="HFU1" t="s">
        <v>13924</v>
      </c>
      <c r="HFV1" t="s">
        <v>13925</v>
      </c>
      <c r="HFW1" t="s">
        <v>13926</v>
      </c>
      <c r="HFX1" t="s">
        <v>13927</v>
      </c>
      <c r="HFY1" t="s">
        <v>13928</v>
      </c>
      <c r="HFZ1" t="s">
        <v>13929</v>
      </c>
      <c r="HGA1" t="s">
        <v>13930</v>
      </c>
      <c r="HGB1" t="s">
        <v>13931</v>
      </c>
      <c r="HGC1" t="s">
        <v>13932</v>
      </c>
      <c r="HGD1" t="s">
        <v>13933</v>
      </c>
      <c r="HGE1" t="s">
        <v>13934</v>
      </c>
      <c r="HGF1" t="s">
        <v>13935</v>
      </c>
      <c r="HGG1" t="s">
        <v>13936</v>
      </c>
      <c r="HGH1" t="s">
        <v>13937</v>
      </c>
      <c r="HGI1" t="s">
        <v>13938</v>
      </c>
      <c r="HGJ1" t="s">
        <v>13939</v>
      </c>
      <c r="HGK1" t="s">
        <v>13940</v>
      </c>
      <c r="HGL1" t="s">
        <v>13941</v>
      </c>
      <c r="HGM1" t="s">
        <v>13942</v>
      </c>
      <c r="HGN1" t="s">
        <v>13943</v>
      </c>
      <c r="HGO1" t="s">
        <v>13944</v>
      </c>
      <c r="HGP1" t="s">
        <v>13945</v>
      </c>
      <c r="HGQ1" t="s">
        <v>13946</v>
      </c>
      <c r="HGR1" t="s">
        <v>13947</v>
      </c>
      <c r="HGS1" t="s">
        <v>13948</v>
      </c>
      <c r="HGT1" t="s">
        <v>13949</v>
      </c>
      <c r="HGU1" t="s">
        <v>13950</v>
      </c>
      <c r="HGV1" t="s">
        <v>13951</v>
      </c>
      <c r="HGW1" t="s">
        <v>13952</v>
      </c>
      <c r="HGX1" t="s">
        <v>13953</v>
      </c>
      <c r="HGY1" t="s">
        <v>13954</v>
      </c>
      <c r="HGZ1" t="s">
        <v>13955</v>
      </c>
      <c r="HHA1" t="s">
        <v>13956</v>
      </c>
      <c r="HHB1" t="s">
        <v>13957</v>
      </c>
      <c r="HHC1" t="s">
        <v>13958</v>
      </c>
      <c r="HHD1" t="s">
        <v>13959</v>
      </c>
      <c r="HHE1" t="s">
        <v>13960</v>
      </c>
      <c r="HHF1" t="s">
        <v>13961</v>
      </c>
      <c r="HHG1" t="s">
        <v>13962</v>
      </c>
      <c r="HHH1" t="s">
        <v>13963</v>
      </c>
      <c r="HHI1" t="s">
        <v>13964</v>
      </c>
      <c r="HHJ1" t="s">
        <v>13965</v>
      </c>
      <c r="HHK1" t="s">
        <v>13966</v>
      </c>
      <c r="HHL1" t="s">
        <v>13967</v>
      </c>
      <c r="HHM1" t="s">
        <v>13968</v>
      </c>
      <c r="HHN1" t="s">
        <v>13969</v>
      </c>
      <c r="HHO1" t="s">
        <v>13970</v>
      </c>
      <c r="HHP1" t="s">
        <v>13971</v>
      </c>
      <c r="HHQ1" t="s">
        <v>13972</v>
      </c>
      <c r="HHR1" t="s">
        <v>13973</v>
      </c>
      <c r="HHS1" t="s">
        <v>13974</v>
      </c>
      <c r="HHT1" t="s">
        <v>13975</v>
      </c>
      <c r="HHU1" t="s">
        <v>13976</v>
      </c>
      <c r="HHV1" t="s">
        <v>13977</v>
      </c>
      <c r="HHW1" t="s">
        <v>13978</v>
      </c>
      <c r="HHX1" t="s">
        <v>13979</v>
      </c>
      <c r="HHY1" t="s">
        <v>13980</v>
      </c>
      <c r="HHZ1" t="s">
        <v>13981</v>
      </c>
      <c r="HIA1" t="s">
        <v>13982</v>
      </c>
      <c r="HIB1" t="s">
        <v>13983</v>
      </c>
      <c r="HIC1" t="s">
        <v>13984</v>
      </c>
      <c r="HID1" t="s">
        <v>13985</v>
      </c>
      <c r="HIE1" t="s">
        <v>13986</v>
      </c>
      <c r="HIF1" t="s">
        <v>13987</v>
      </c>
      <c r="HIG1" t="s">
        <v>13988</v>
      </c>
      <c r="HIH1" t="s">
        <v>13989</v>
      </c>
      <c r="HII1" t="s">
        <v>13990</v>
      </c>
      <c r="HIJ1" t="s">
        <v>13991</v>
      </c>
      <c r="HIK1" t="s">
        <v>13992</v>
      </c>
      <c r="HIL1" t="s">
        <v>13993</v>
      </c>
      <c r="HIM1" t="s">
        <v>13994</v>
      </c>
      <c r="HIN1" t="s">
        <v>13995</v>
      </c>
      <c r="HIO1" t="s">
        <v>13996</v>
      </c>
      <c r="HIP1" t="s">
        <v>13997</v>
      </c>
      <c r="HIQ1" t="s">
        <v>13998</v>
      </c>
      <c r="HIR1" t="s">
        <v>13999</v>
      </c>
      <c r="HIS1" t="s">
        <v>14000</v>
      </c>
      <c r="HIT1" t="s">
        <v>14001</v>
      </c>
      <c r="HIU1" t="s">
        <v>14002</v>
      </c>
      <c r="HIV1" t="s">
        <v>14003</v>
      </c>
      <c r="HIW1" t="s">
        <v>14004</v>
      </c>
      <c r="HIX1" t="s">
        <v>14005</v>
      </c>
      <c r="HIY1" t="s">
        <v>14006</v>
      </c>
      <c r="HIZ1" t="s">
        <v>14007</v>
      </c>
      <c r="HJA1" t="s">
        <v>14008</v>
      </c>
      <c r="HJB1" t="s">
        <v>14009</v>
      </c>
      <c r="HJC1" t="s">
        <v>14010</v>
      </c>
      <c r="HJD1" t="s">
        <v>14011</v>
      </c>
      <c r="HJE1" t="s">
        <v>14012</v>
      </c>
      <c r="HJF1" t="s">
        <v>14013</v>
      </c>
      <c r="HJG1" t="s">
        <v>14014</v>
      </c>
      <c r="HJH1" t="s">
        <v>14015</v>
      </c>
      <c r="HJI1" t="s">
        <v>14016</v>
      </c>
      <c r="HJJ1" t="s">
        <v>14017</v>
      </c>
      <c r="HJK1" t="s">
        <v>14018</v>
      </c>
      <c r="HJL1" t="s">
        <v>14019</v>
      </c>
      <c r="HJM1" t="s">
        <v>14020</v>
      </c>
      <c r="HJN1" t="s">
        <v>14021</v>
      </c>
      <c r="HJO1" t="s">
        <v>14022</v>
      </c>
      <c r="HJP1" t="s">
        <v>14023</v>
      </c>
      <c r="HJQ1" t="s">
        <v>14024</v>
      </c>
      <c r="HJR1" t="s">
        <v>14025</v>
      </c>
      <c r="HJS1" t="s">
        <v>14026</v>
      </c>
      <c r="HJT1" t="s">
        <v>14027</v>
      </c>
      <c r="HJU1" t="s">
        <v>14028</v>
      </c>
      <c r="HJV1" t="s">
        <v>14029</v>
      </c>
      <c r="HJW1" t="s">
        <v>14030</v>
      </c>
      <c r="HJX1" t="s">
        <v>14031</v>
      </c>
      <c r="HJY1" t="s">
        <v>14032</v>
      </c>
      <c r="HJZ1" t="s">
        <v>14033</v>
      </c>
      <c r="HKA1" t="s">
        <v>14034</v>
      </c>
      <c r="HKB1" t="s">
        <v>14035</v>
      </c>
      <c r="HKC1" t="s">
        <v>14036</v>
      </c>
      <c r="HKD1" t="s">
        <v>14037</v>
      </c>
      <c r="HKE1" t="s">
        <v>14038</v>
      </c>
      <c r="HKF1" t="s">
        <v>14039</v>
      </c>
      <c r="HKG1" t="s">
        <v>14040</v>
      </c>
      <c r="HKH1" t="s">
        <v>14041</v>
      </c>
      <c r="HKI1" t="s">
        <v>14042</v>
      </c>
      <c r="HKJ1" t="s">
        <v>14043</v>
      </c>
      <c r="HKK1" t="s">
        <v>14044</v>
      </c>
      <c r="HKL1" t="s">
        <v>14045</v>
      </c>
      <c r="HKM1" t="s">
        <v>14046</v>
      </c>
      <c r="HKN1" t="s">
        <v>14047</v>
      </c>
      <c r="HKO1" t="s">
        <v>14048</v>
      </c>
      <c r="HKP1" t="s">
        <v>14049</v>
      </c>
      <c r="HKQ1" t="s">
        <v>14050</v>
      </c>
      <c r="HKR1" t="s">
        <v>14051</v>
      </c>
      <c r="HKS1" t="s">
        <v>14052</v>
      </c>
      <c r="HKT1" t="s">
        <v>14053</v>
      </c>
      <c r="HKU1" t="s">
        <v>14054</v>
      </c>
      <c r="HKV1" t="s">
        <v>14055</v>
      </c>
      <c r="HKW1" t="s">
        <v>14056</v>
      </c>
      <c r="HKX1" t="s">
        <v>14057</v>
      </c>
      <c r="HKY1" t="s">
        <v>14058</v>
      </c>
      <c r="HKZ1" t="s">
        <v>14059</v>
      </c>
      <c r="HLA1" t="s">
        <v>14060</v>
      </c>
      <c r="HLB1" t="s">
        <v>14061</v>
      </c>
      <c r="HLC1" t="s">
        <v>14062</v>
      </c>
      <c r="HLD1" t="s">
        <v>14063</v>
      </c>
      <c r="HLE1" t="s">
        <v>14064</v>
      </c>
      <c r="HLF1" t="s">
        <v>14065</v>
      </c>
      <c r="HLG1" t="s">
        <v>14066</v>
      </c>
      <c r="HLH1" t="s">
        <v>14067</v>
      </c>
      <c r="HLI1" t="s">
        <v>14068</v>
      </c>
      <c r="HLJ1" t="s">
        <v>14069</v>
      </c>
      <c r="HLK1" t="s">
        <v>14070</v>
      </c>
      <c r="HLL1" t="s">
        <v>14071</v>
      </c>
      <c r="HLM1" t="s">
        <v>14072</v>
      </c>
      <c r="HLN1" t="s">
        <v>14073</v>
      </c>
      <c r="HLO1" t="s">
        <v>14074</v>
      </c>
      <c r="HLP1" t="s">
        <v>14075</v>
      </c>
      <c r="HLQ1" t="s">
        <v>14076</v>
      </c>
      <c r="HLR1" t="s">
        <v>14077</v>
      </c>
      <c r="HLS1" t="s">
        <v>14078</v>
      </c>
      <c r="HLT1" t="s">
        <v>14079</v>
      </c>
      <c r="HLU1" t="s">
        <v>14080</v>
      </c>
      <c r="HLV1" t="s">
        <v>14081</v>
      </c>
      <c r="HLW1" t="s">
        <v>14082</v>
      </c>
      <c r="HLX1" t="s">
        <v>14083</v>
      </c>
      <c r="HLY1" t="s">
        <v>14084</v>
      </c>
      <c r="HLZ1" t="s">
        <v>14085</v>
      </c>
      <c r="HMA1" t="s">
        <v>14086</v>
      </c>
      <c r="HMB1" t="s">
        <v>14087</v>
      </c>
      <c r="HMC1" t="s">
        <v>14088</v>
      </c>
      <c r="HMD1" t="s">
        <v>14089</v>
      </c>
      <c r="HME1" t="s">
        <v>14090</v>
      </c>
      <c r="HMF1" t="s">
        <v>14091</v>
      </c>
      <c r="HMG1" t="s">
        <v>14092</v>
      </c>
      <c r="HMH1" t="s">
        <v>14093</v>
      </c>
      <c r="HMI1" t="s">
        <v>14094</v>
      </c>
      <c r="HMJ1" t="s">
        <v>14095</v>
      </c>
      <c r="HMK1" t="s">
        <v>14096</v>
      </c>
      <c r="HML1" t="s">
        <v>14097</v>
      </c>
      <c r="HMM1" t="s">
        <v>14098</v>
      </c>
      <c r="HMN1" t="s">
        <v>14099</v>
      </c>
      <c r="HMO1" t="s">
        <v>14100</v>
      </c>
      <c r="HMP1" t="s">
        <v>14101</v>
      </c>
      <c r="HMQ1" t="s">
        <v>14102</v>
      </c>
      <c r="HMR1" t="s">
        <v>14103</v>
      </c>
      <c r="HMS1" t="s">
        <v>14104</v>
      </c>
      <c r="HMT1" t="s">
        <v>14105</v>
      </c>
      <c r="HMU1" t="s">
        <v>14106</v>
      </c>
      <c r="HMV1" t="s">
        <v>14107</v>
      </c>
      <c r="HMW1" t="s">
        <v>14108</v>
      </c>
      <c r="HMX1" t="s">
        <v>14109</v>
      </c>
      <c r="HMY1" t="s">
        <v>14110</v>
      </c>
      <c r="HMZ1" t="s">
        <v>14111</v>
      </c>
      <c r="HNA1" t="s">
        <v>14112</v>
      </c>
      <c r="HNB1" t="s">
        <v>14113</v>
      </c>
      <c r="HNC1" t="s">
        <v>14114</v>
      </c>
      <c r="HND1" t="s">
        <v>14115</v>
      </c>
      <c r="HNE1" t="s">
        <v>14116</v>
      </c>
      <c r="HNF1" t="s">
        <v>14117</v>
      </c>
      <c r="HNG1" t="s">
        <v>14118</v>
      </c>
      <c r="HNH1" t="s">
        <v>14119</v>
      </c>
      <c r="HNI1" t="s">
        <v>14120</v>
      </c>
      <c r="HNJ1" t="s">
        <v>14121</v>
      </c>
      <c r="HNK1" t="s">
        <v>14122</v>
      </c>
      <c r="HNL1" t="s">
        <v>14123</v>
      </c>
      <c r="HNM1" t="s">
        <v>14124</v>
      </c>
      <c r="HNN1" t="s">
        <v>14125</v>
      </c>
      <c r="HNO1" t="s">
        <v>14126</v>
      </c>
      <c r="HNP1" t="s">
        <v>14127</v>
      </c>
      <c r="HNQ1" t="s">
        <v>14128</v>
      </c>
      <c r="HNR1" t="s">
        <v>14129</v>
      </c>
      <c r="HNS1" t="s">
        <v>14130</v>
      </c>
      <c r="HNT1" t="s">
        <v>14131</v>
      </c>
      <c r="HNU1" t="s">
        <v>14132</v>
      </c>
      <c r="HNV1" t="s">
        <v>14133</v>
      </c>
      <c r="HNW1" t="s">
        <v>14134</v>
      </c>
      <c r="HNX1" t="s">
        <v>14135</v>
      </c>
      <c r="HNY1" t="s">
        <v>14136</v>
      </c>
      <c r="HNZ1" t="s">
        <v>14137</v>
      </c>
      <c r="HOA1" t="s">
        <v>14138</v>
      </c>
      <c r="HOB1" t="s">
        <v>14139</v>
      </c>
      <c r="HOC1" t="s">
        <v>14140</v>
      </c>
      <c r="HOD1" t="s">
        <v>14141</v>
      </c>
      <c r="HOE1" t="s">
        <v>14142</v>
      </c>
      <c r="HOF1" t="s">
        <v>14143</v>
      </c>
      <c r="HOG1" t="s">
        <v>14144</v>
      </c>
      <c r="HOH1" t="s">
        <v>14145</v>
      </c>
      <c r="HOI1" t="s">
        <v>14146</v>
      </c>
      <c r="HOJ1" t="s">
        <v>14147</v>
      </c>
      <c r="HOK1" t="s">
        <v>14148</v>
      </c>
      <c r="HOL1" t="s">
        <v>14149</v>
      </c>
      <c r="HOM1" t="s">
        <v>14150</v>
      </c>
      <c r="HON1" t="s">
        <v>14151</v>
      </c>
      <c r="HOO1" t="s">
        <v>14152</v>
      </c>
      <c r="HOP1" t="s">
        <v>14153</v>
      </c>
      <c r="HOQ1" t="s">
        <v>14154</v>
      </c>
      <c r="HOR1" t="s">
        <v>14155</v>
      </c>
      <c r="HOS1" t="s">
        <v>14156</v>
      </c>
      <c r="HOT1" t="s">
        <v>14157</v>
      </c>
      <c r="HOU1" t="s">
        <v>14158</v>
      </c>
      <c r="HOV1" t="s">
        <v>14159</v>
      </c>
      <c r="HOW1" t="s">
        <v>14160</v>
      </c>
      <c r="HOX1" t="s">
        <v>14161</v>
      </c>
      <c r="HOY1" t="s">
        <v>14162</v>
      </c>
      <c r="HOZ1" t="s">
        <v>14163</v>
      </c>
      <c r="HPA1" t="s">
        <v>14164</v>
      </c>
      <c r="HPB1" t="s">
        <v>14165</v>
      </c>
      <c r="HPC1" t="s">
        <v>14166</v>
      </c>
      <c r="HPD1" t="s">
        <v>14167</v>
      </c>
      <c r="HPE1" t="s">
        <v>14168</v>
      </c>
      <c r="HPF1" t="s">
        <v>14169</v>
      </c>
      <c r="HPG1" t="s">
        <v>14170</v>
      </c>
      <c r="HPH1" t="s">
        <v>14171</v>
      </c>
      <c r="HPI1" t="s">
        <v>14172</v>
      </c>
      <c r="HPJ1" t="s">
        <v>14173</v>
      </c>
      <c r="HPK1" t="s">
        <v>14174</v>
      </c>
      <c r="HPL1" t="s">
        <v>14175</v>
      </c>
      <c r="HPM1" t="s">
        <v>14176</v>
      </c>
      <c r="HPN1" t="s">
        <v>14177</v>
      </c>
      <c r="HPO1" t="s">
        <v>14178</v>
      </c>
      <c r="HPP1" t="s">
        <v>14179</v>
      </c>
      <c r="HPQ1" t="s">
        <v>14180</v>
      </c>
      <c r="HPR1" t="s">
        <v>14181</v>
      </c>
      <c r="HPS1" t="s">
        <v>14182</v>
      </c>
      <c r="HPT1" t="s">
        <v>14183</v>
      </c>
      <c r="HPU1" t="s">
        <v>14184</v>
      </c>
      <c r="HPV1" t="s">
        <v>14185</v>
      </c>
      <c r="HPW1" t="s">
        <v>14186</v>
      </c>
      <c r="HPX1" t="s">
        <v>14187</v>
      </c>
      <c r="HPY1" t="s">
        <v>14188</v>
      </c>
      <c r="HPZ1" t="s">
        <v>14189</v>
      </c>
      <c r="HQA1" t="s">
        <v>14190</v>
      </c>
      <c r="HQB1" t="s">
        <v>14191</v>
      </c>
      <c r="HQC1" t="s">
        <v>14192</v>
      </c>
      <c r="HQD1" t="s">
        <v>14193</v>
      </c>
      <c r="HQE1" t="s">
        <v>14194</v>
      </c>
      <c r="HQF1" t="s">
        <v>14195</v>
      </c>
      <c r="HQG1" t="s">
        <v>14196</v>
      </c>
      <c r="HQH1" t="s">
        <v>14197</v>
      </c>
      <c r="HQI1" t="s">
        <v>14198</v>
      </c>
      <c r="HQJ1" t="s">
        <v>14199</v>
      </c>
      <c r="HQK1" t="s">
        <v>14200</v>
      </c>
      <c r="HQL1" t="s">
        <v>14201</v>
      </c>
      <c r="HQM1" t="s">
        <v>14202</v>
      </c>
      <c r="HQN1" t="s">
        <v>14203</v>
      </c>
      <c r="HQO1" t="s">
        <v>14204</v>
      </c>
      <c r="HQP1" t="s">
        <v>14205</v>
      </c>
      <c r="HQQ1" t="s">
        <v>14206</v>
      </c>
      <c r="HQR1" t="s">
        <v>14207</v>
      </c>
      <c r="HQS1" t="s">
        <v>14208</v>
      </c>
      <c r="HQT1" t="s">
        <v>14209</v>
      </c>
      <c r="HQU1" t="s">
        <v>14210</v>
      </c>
      <c r="HQV1" t="s">
        <v>14211</v>
      </c>
      <c r="HQW1" t="s">
        <v>14212</v>
      </c>
      <c r="HQX1" t="s">
        <v>14213</v>
      </c>
      <c r="HQY1" t="s">
        <v>14214</v>
      </c>
      <c r="HQZ1" t="s">
        <v>14215</v>
      </c>
      <c r="HRA1" t="s">
        <v>14216</v>
      </c>
      <c r="HRB1" t="s">
        <v>14217</v>
      </c>
      <c r="HRC1" t="s">
        <v>14218</v>
      </c>
      <c r="HRD1" t="s">
        <v>14219</v>
      </c>
      <c r="HRE1" t="s">
        <v>14220</v>
      </c>
      <c r="HRF1" t="s">
        <v>14221</v>
      </c>
      <c r="HRG1" t="s">
        <v>14222</v>
      </c>
      <c r="HRH1" t="s">
        <v>14223</v>
      </c>
      <c r="HRI1" t="s">
        <v>14224</v>
      </c>
      <c r="HRJ1" t="s">
        <v>14225</v>
      </c>
      <c r="HRK1" t="s">
        <v>14226</v>
      </c>
      <c r="HRL1" t="s">
        <v>14227</v>
      </c>
      <c r="HRM1" t="s">
        <v>14228</v>
      </c>
      <c r="HRN1" t="s">
        <v>14229</v>
      </c>
      <c r="HRO1" t="s">
        <v>14230</v>
      </c>
      <c r="HRP1" t="s">
        <v>14231</v>
      </c>
      <c r="HRQ1" t="s">
        <v>14232</v>
      </c>
      <c r="HRR1" t="s">
        <v>14233</v>
      </c>
      <c r="HRS1" t="s">
        <v>14234</v>
      </c>
      <c r="HRT1" t="s">
        <v>14235</v>
      </c>
      <c r="HRU1" t="s">
        <v>14236</v>
      </c>
      <c r="HRV1" t="s">
        <v>14237</v>
      </c>
      <c r="HRW1" t="s">
        <v>14238</v>
      </c>
      <c r="HRX1" t="s">
        <v>14239</v>
      </c>
      <c r="HRY1" t="s">
        <v>14240</v>
      </c>
      <c r="HRZ1" t="s">
        <v>14241</v>
      </c>
      <c r="HSA1" t="s">
        <v>14242</v>
      </c>
      <c r="HSB1" t="s">
        <v>14243</v>
      </c>
      <c r="HSC1" t="s">
        <v>14244</v>
      </c>
      <c r="HSD1" t="s">
        <v>14245</v>
      </c>
      <c r="HSE1" t="s">
        <v>14246</v>
      </c>
      <c r="HSF1" t="s">
        <v>14247</v>
      </c>
      <c r="HSG1" t="s">
        <v>14248</v>
      </c>
      <c r="HSH1" t="s">
        <v>14249</v>
      </c>
      <c r="HSI1" t="s">
        <v>14250</v>
      </c>
      <c r="HSJ1" t="s">
        <v>14251</v>
      </c>
      <c r="HSK1" t="s">
        <v>14252</v>
      </c>
      <c r="HSL1" t="s">
        <v>14253</v>
      </c>
      <c r="HSM1" t="s">
        <v>14254</v>
      </c>
      <c r="HSN1" t="s">
        <v>14255</v>
      </c>
      <c r="HSO1" t="s">
        <v>14256</v>
      </c>
      <c r="HSP1" t="s">
        <v>14257</v>
      </c>
      <c r="HSQ1" t="s">
        <v>14258</v>
      </c>
      <c r="HSR1" t="s">
        <v>14259</v>
      </c>
      <c r="HSS1" t="s">
        <v>14260</v>
      </c>
      <c r="HST1" t="s">
        <v>14261</v>
      </c>
      <c r="HSU1" t="s">
        <v>14262</v>
      </c>
      <c r="HSV1" t="s">
        <v>14263</v>
      </c>
      <c r="HSW1" t="s">
        <v>14264</v>
      </c>
      <c r="HSX1" t="s">
        <v>14265</v>
      </c>
      <c r="HSY1" t="s">
        <v>14266</v>
      </c>
      <c r="HSZ1" t="s">
        <v>14267</v>
      </c>
      <c r="HTA1" t="s">
        <v>14268</v>
      </c>
      <c r="HTB1" t="s">
        <v>14269</v>
      </c>
      <c r="HTC1" t="s">
        <v>14270</v>
      </c>
      <c r="HTD1" t="s">
        <v>14271</v>
      </c>
      <c r="HTE1" t="s">
        <v>14272</v>
      </c>
      <c r="HTF1" t="s">
        <v>14273</v>
      </c>
      <c r="HTG1" t="s">
        <v>14274</v>
      </c>
      <c r="HTH1" t="s">
        <v>14275</v>
      </c>
      <c r="HTI1" t="s">
        <v>14276</v>
      </c>
      <c r="HTJ1" t="s">
        <v>14277</v>
      </c>
      <c r="HTK1" t="s">
        <v>14278</v>
      </c>
      <c r="HTL1" t="s">
        <v>14279</v>
      </c>
      <c r="HTM1" t="s">
        <v>14280</v>
      </c>
      <c r="HTN1" t="s">
        <v>14281</v>
      </c>
      <c r="HTO1" t="s">
        <v>14282</v>
      </c>
      <c r="HTP1" t="s">
        <v>14283</v>
      </c>
      <c r="HTQ1" t="s">
        <v>14284</v>
      </c>
      <c r="HTR1" t="s">
        <v>14285</v>
      </c>
      <c r="HTS1" t="s">
        <v>14286</v>
      </c>
      <c r="HTT1" t="s">
        <v>14287</v>
      </c>
      <c r="HTU1" t="s">
        <v>14288</v>
      </c>
      <c r="HTV1" t="s">
        <v>14289</v>
      </c>
      <c r="HTW1" t="s">
        <v>14290</v>
      </c>
      <c r="HTX1" t="s">
        <v>14291</v>
      </c>
      <c r="HTY1" t="s">
        <v>14292</v>
      </c>
      <c r="HTZ1" t="s">
        <v>14293</v>
      </c>
      <c r="HUA1" t="s">
        <v>14294</v>
      </c>
      <c r="HUB1" t="s">
        <v>14295</v>
      </c>
      <c r="HUC1" t="s">
        <v>14296</v>
      </c>
      <c r="HUD1" t="s">
        <v>14297</v>
      </c>
      <c r="HUE1" t="s">
        <v>14298</v>
      </c>
      <c r="HUF1" t="s">
        <v>14299</v>
      </c>
      <c r="HUG1" t="s">
        <v>14300</v>
      </c>
      <c r="HUH1" t="s">
        <v>14301</v>
      </c>
      <c r="HUI1" t="s">
        <v>14302</v>
      </c>
      <c r="HUJ1" t="s">
        <v>14303</v>
      </c>
      <c r="HUK1" t="s">
        <v>14304</v>
      </c>
      <c r="HUL1" t="s">
        <v>14305</v>
      </c>
      <c r="HUM1" t="s">
        <v>14306</v>
      </c>
      <c r="HUN1" t="s">
        <v>14307</v>
      </c>
      <c r="HUO1" t="s">
        <v>14308</v>
      </c>
      <c r="HUP1" t="s">
        <v>14309</v>
      </c>
      <c r="HUQ1" t="s">
        <v>14310</v>
      </c>
      <c r="HUR1" t="s">
        <v>14311</v>
      </c>
      <c r="HUS1" t="s">
        <v>14312</v>
      </c>
      <c r="HUT1" t="s">
        <v>14313</v>
      </c>
      <c r="HUU1" t="s">
        <v>14314</v>
      </c>
      <c r="HUV1" t="s">
        <v>14315</v>
      </c>
      <c r="HUW1" t="s">
        <v>14316</v>
      </c>
      <c r="HUX1" t="s">
        <v>14317</v>
      </c>
      <c r="HUY1" t="s">
        <v>14318</v>
      </c>
      <c r="HUZ1" t="s">
        <v>14319</v>
      </c>
      <c r="HVA1" t="s">
        <v>14320</v>
      </c>
      <c r="HVB1" t="s">
        <v>14321</v>
      </c>
      <c r="HVC1" t="s">
        <v>14322</v>
      </c>
      <c r="HVD1" t="s">
        <v>14323</v>
      </c>
      <c r="HVE1" t="s">
        <v>14324</v>
      </c>
      <c r="HVF1" t="s">
        <v>14325</v>
      </c>
      <c r="HVG1" t="s">
        <v>14326</v>
      </c>
      <c r="HVH1" t="s">
        <v>14327</v>
      </c>
      <c r="HVI1" t="s">
        <v>14328</v>
      </c>
      <c r="HVJ1" t="s">
        <v>14329</v>
      </c>
      <c r="HVK1" t="s">
        <v>14330</v>
      </c>
      <c r="HVL1" t="s">
        <v>14331</v>
      </c>
      <c r="HVM1" t="s">
        <v>14332</v>
      </c>
      <c r="HVN1" t="s">
        <v>14333</v>
      </c>
      <c r="HVO1" t="s">
        <v>14334</v>
      </c>
      <c r="HVP1" t="s">
        <v>14335</v>
      </c>
      <c r="HVQ1" t="s">
        <v>14336</v>
      </c>
      <c r="HVR1" t="s">
        <v>14337</v>
      </c>
      <c r="HVS1" t="s">
        <v>14338</v>
      </c>
      <c r="HVT1" t="s">
        <v>14339</v>
      </c>
      <c r="HVU1" t="s">
        <v>14340</v>
      </c>
      <c r="HVV1" t="s">
        <v>14341</v>
      </c>
      <c r="HVW1" t="s">
        <v>14342</v>
      </c>
      <c r="HVX1" t="s">
        <v>14343</v>
      </c>
      <c r="HVY1" t="s">
        <v>14344</v>
      </c>
      <c r="HVZ1" t="s">
        <v>14345</v>
      </c>
      <c r="HWA1" t="s">
        <v>14346</v>
      </c>
      <c r="HWB1" t="s">
        <v>14347</v>
      </c>
      <c r="HWC1" t="s">
        <v>14348</v>
      </c>
      <c r="HWD1" t="s">
        <v>14349</v>
      </c>
      <c r="HWE1" t="s">
        <v>14350</v>
      </c>
      <c r="HWF1" t="s">
        <v>14351</v>
      </c>
      <c r="HWG1" t="s">
        <v>14352</v>
      </c>
      <c r="HWH1" t="s">
        <v>14353</v>
      </c>
      <c r="HWI1" t="s">
        <v>14354</v>
      </c>
      <c r="HWJ1" t="s">
        <v>14355</v>
      </c>
      <c r="HWK1" t="s">
        <v>14356</v>
      </c>
      <c r="HWL1" t="s">
        <v>14357</v>
      </c>
      <c r="HWM1" t="s">
        <v>14358</v>
      </c>
      <c r="HWN1" t="s">
        <v>14359</v>
      </c>
      <c r="HWO1" t="s">
        <v>14360</v>
      </c>
      <c r="HWP1" t="s">
        <v>14361</v>
      </c>
      <c r="HWQ1" t="s">
        <v>14362</v>
      </c>
      <c r="HWR1" t="s">
        <v>14363</v>
      </c>
      <c r="HWS1" t="s">
        <v>14364</v>
      </c>
      <c r="HWT1" t="s">
        <v>14365</v>
      </c>
      <c r="HWU1" t="s">
        <v>14366</v>
      </c>
      <c r="HWV1" t="s">
        <v>14367</v>
      </c>
      <c r="HWW1" t="s">
        <v>14368</v>
      </c>
      <c r="HWX1" t="s">
        <v>14369</v>
      </c>
      <c r="HWY1" t="s">
        <v>14370</v>
      </c>
      <c r="HWZ1" t="s">
        <v>14371</v>
      </c>
      <c r="HXA1" t="s">
        <v>14372</v>
      </c>
      <c r="HXB1" t="s">
        <v>14373</v>
      </c>
      <c r="HXC1" t="s">
        <v>14374</v>
      </c>
      <c r="HXD1" t="s">
        <v>14375</v>
      </c>
      <c r="HXE1" t="s">
        <v>14376</v>
      </c>
      <c r="HXF1" t="s">
        <v>14377</v>
      </c>
      <c r="HXG1" t="s">
        <v>14378</v>
      </c>
      <c r="HXH1" t="s">
        <v>14379</v>
      </c>
      <c r="HXI1" t="s">
        <v>14380</v>
      </c>
      <c r="HXJ1" t="s">
        <v>14381</v>
      </c>
      <c r="HXK1" t="s">
        <v>14382</v>
      </c>
      <c r="HXL1" t="s">
        <v>14383</v>
      </c>
      <c r="HXM1" t="s">
        <v>14384</v>
      </c>
      <c r="HXN1" t="s">
        <v>14385</v>
      </c>
      <c r="HXO1" t="s">
        <v>14386</v>
      </c>
      <c r="HXP1" t="s">
        <v>14387</v>
      </c>
      <c r="HXQ1" t="s">
        <v>14388</v>
      </c>
      <c r="HXR1" t="s">
        <v>14389</v>
      </c>
      <c r="HXS1" t="s">
        <v>14390</v>
      </c>
      <c r="HXT1" t="s">
        <v>14391</v>
      </c>
      <c r="HXU1" t="s">
        <v>14392</v>
      </c>
      <c r="HXV1" t="s">
        <v>14393</v>
      </c>
      <c r="HXW1" t="s">
        <v>14394</v>
      </c>
      <c r="HXX1" t="s">
        <v>14395</v>
      </c>
      <c r="HXY1" t="s">
        <v>14396</v>
      </c>
      <c r="HXZ1" t="s">
        <v>14397</v>
      </c>
      <c r="HYA1" t="s">
        <v>14398</v>
      </c>
      <c r="HYB1" t="s">
        <v>14399</v>
      </c>
      <c r="HYC1" t="s">
        <v>14400</v>
      </c>
      <c r="HYD1" t="s">
        <v>14401</v>
      </c>
      <c r="HYE1" t="s">
        <v>14402</v>
      </c>
      <c r="HYF1" t="s">
        <v>14403</v>
      </c>
      <c r="HYG1" t="s">
        <v>14404</v>
      </c>
      <c r="HYH1" t="s">
        <v>14405</v>
      </c>
      <c r="HYI1" t="s">
        <v>14406</v>
      </c>
      <c r="HYJ1" t="s">
        <v>14407</v>
      </c>
      <c r="HYK1" t="s">
        <v>14408</v>
      </c>
      <c r="HYL1" t="s">
        <v>14409</v>
      </c>
      <c r="HYM1" t="s">
        <v>14410</v>
      </c>
      <c r="HYN1" t="s">
        <v>14411</v>
      </c>
      <c r="HYO1" t="s">
        <v>14412</v>
      </c>
      <c r="HYP1" t="s">
        <v>14413</v>
      </c>
      <c r="HYQ1" t="s">
        <v>14414</v>
      </c>
      <c r="HYR1" t="s">
        <v>14415</v>
      </c>
      <c r="HYS1" t="s">
        <v>14416</v>
      </c>
      <c r="HYT1" t="s">
        <v>14417</v>
      </c>
      <c r="HYU1" t="s">
        <v>14418</v>
      </c>
      <c r="HYV1" t="s">
        <v>14419</v>
      </c>
      <c r="HYW1" t="s">
        <v>14420</v>
      </c>
      <c r="HYX1" t="s">
        <v>14421</v>
      </c>
      <c r="HYY1" t="s">
        <v>14422</v>
      </c>
      <c r="HYZ1" t="s">
        <v>14423</v>
      </c>
      <c r="HZA1" t="s">
        <v>14424</v>
      </c>
      <c r="HZB1" t="s">
        <v>14425</v>
      </c>
      <c r="HZC1" t="s">
        <v>14426</v>
      </c>
      <c r="HZD1" t="s">
        <v>14427</v>
      </c>
      <c r="HZE1" t="s">
        <v>14428</v>
      </c>
      <c r="HZF1" t="s">
        <v>14429</v>
      </c>
      <c r="HZG1" t="s">
        <v>14430</v>
      </c>
      <c r="HZH1" t="s">
        <v>14431</v>
      </c>
      <c r="HZI1" t="s">
        <v>14432</v>
      </c>
      <c r="HZJ1" t="s">
        <v>14433</v>
      </c>
      <c r="HZK1" t="s">
        <v>14434</v>
      </c>
      <c r="HZL1" t="s">
        <v>14435</v>
      </c>
      <c r="HZM1" t="s">
        <v>14436</v>
      </c>
      <c r="HZN1" t="s">
        <v>14437</v>
      </c>
      <c r="HZO1" t="s">
        <v>14438</v>
      </c>
      <c r="HZP1" t="s">
        <v>14439</v>
      </c>
      <c r="HZQ1" t="s">
        <v>14440</v>
      </c>
      <c r="HZR1" t="s">
        <v>14441</v>
      </c>
      <c r="HZS1" t="s">
        <v>14442</v>
      </c>
      <c r="HZT1" t="s">
        <v>14443</v>
      </c>
      <c r="HZU1" t="s">
        <v>14444</v>
      </c>
      <c r="HZV1" t="s">
        <v>14445</v>
      </c>
      <c r="HZW1" t="s">
        <v>14446</v>
      </c>
      <c r="HZX1" t="s">
        <v>14447</v>
      </c>
      <c r="HZY1" t="s">
        <v>14448</v>
      </c>
      <c r="HZZ1" t="s">
        <v>14449</v>
      </c>
      <c r="IAA1" t="s">
        <v>14450</v>
      </c>
      <c r="IAB1" t="s">
        <v>14451</v>
      </c>
      <c r="IAC1" t="s">
        <v>14452</v>
      </c>
      <c r="IAD1" t="s">
        <v>14453</v>
      </c>
      <c r="IAE1" t="s">
        <v>14454</v>
      </c>
      <c r="IAF1" t="s">
        <v>14455</v>
      </c>
      <c r="IAG1" t="s">
        <v>14456</v>
      </c>
      <c r="IAH1" t="s">
        <v>14457</v>
      </c>
      <c r="IAI1" t="s">
        <v>14458</v>
      </c>
      <c r="IAJ1" t="s">
        <v>14459</v>
      </c>
      <c r="IAK1" t="s">
        <v>14460</v>
      </c>
      <c r="IAL1" t="s">
        <v>14461</v>
      </c>
      <c r="IAM1" t="s">
        <v>14462</v>
      </c>
      <c r="IAN1" t="s">
        <v>14463</v>
      </c>
      <c r="IAO1" t="s">
        <v>14464</v>
      </c>
      <c r="IAP1" t="s">
        <v>14465</v>
      </c>
      <c r="IAQ1" t="s">
        <v>14466</v>
      </c>
      <c r="IAR1" t="s">
        <v>14467</v>
      </c>
      <c r="IAS1" t="s">
        <v>14468</v>
      </c>
      <c r="IAT1" t="s">
        <v>14469</v>
      </c>
      <c r="IAU1" t="s">
        <v>14470</v>
      </c>
      <c r="IAV1" t="s">
        <v>14471</v>
      </c>
      <c r="IAW1" t="s">
        <v>14472</v>
      </c>
      <c r="IAX1" t="s">
        <v>14473</v>
      </c>
      <c r="IAY1" t="s">
        <v>14474</v>
      </c>
      <c r="IAZ1" t="s">
        <v>14475</v>
      </c>
      <c r="IBA1" t="s">
        <v>14476</v>
      </c>
      <c r="IBB1" t="s">
        <v>14477</v>
      </c>
      <c r="IBC1" t="s">
        <v>14478</v>
      </c>
      <c r="IBD1" t="s">
        <v>14479</v>
      </c>
      <c r="IBE1" t="s">
        <v>14480</v>
      </c>
      <c r="IBF1" t="s">
        <v>14481</v>
      </c>
      <c r="IBG1" t="s">
        <v>14482</v>
      </c>
      <c r="IBH1" t="s">
        <v>14483</v>
      </c>
      <c r="IBI1" t="s">
        <v>14484</v>
      </c>
      <c r="IBJ1" t="s">
        <v>14485</v>
      </c>
      <c r="IBK1" t="s">
        <v>14486</v>
      </c>
      <c r="IBL1" t="s">
        <v>14487</v>
      </c>
      <c r="IBM1" t="s">
        <v>14488</v>
      </c>
      <c r="IBN1" t="s">
        <v>14489</v>
      </c>
      <c r="IBO1" t="s">
        <v>14490</v>
      </c>
      <c r="IBP1" t="s">
        <v>14491</v>
      </c>
      <c r="IBQ1" t="s">
        <v>14492</v>
      </c>
      <c r="IBR1" t="s">
        <v>14493</v>
      </c>
      <c r="IBS1" t="s">
        <v>14494</v>
      </c>
      <c r="IBT1" t="s">
        <v>14495</v>
      </c>
      <c r="IBU1" t="s">
        <v>14496</v>
      </c>
      <c r="IBV1" t="s">
        <v>14497</v>
      </c>
      <c r="IBW1" t="s">
        <v>14498</v>
      </c>
      <c r="IBX1" t="s">
        <v>14499</v>
      </c>
      <c r="IBY1" t="s">
        <v>14500</v>
      </c>
      <c r="IBZ1" t="s">
        <v>14501</v>
      </c>
      <c r="ICA1" t="s">
        <v>14502</v>
      </c>
      <c r="ICB1" t="s">
        <v>14503</v>
      </c>
      <c r="ICC1" t="s">
        <v>14504</v>
      </c>
      <c r="ICD1" t="s">
        <v>14505</v>
      </c>
      <c r="ICE1" t="s">
        <v>14506</v>
      </c>
      <c r="ICF1" t="s">
        <v>14507</v>
      </c>
      <c r="ICG1" t="s">
        <v>14508</v>
      </c>
      <c r="ICH1" t="s">
        <v>14509</v>
      </c>
      <c r="ICI1" t="s">
        <v>14510</v>
      </c>
      <c r="ICJ1" t="s">
        <v>14511</v>
      </c>
      <c r="ICK1" t="s">
        <v>14512</v>
      </c>
      <c r="ICL1" t="s">
        <v>14513</v>
      </c>
      <c r="ICM1" t="s">
        <v>14514</v>
      </c>
      <c r="ICN1" t="s">
        <v>14515</v>
      </c>
      <c r="ICO1" t="s">
        <v>14516</v>
      </c>
      <c r="ICP1" t="s">
        <v>14517</v>
      </c>
      <c r="ICQ1" t="s">
        <v>14518</v>
      </c>
      <c r="ICR1" t="s">
        <v>14519</v>
      </c>
      <c r="ICS1" t="s">
        <v>14520</v>
      </c>
      <c r="ICT1" t="s">
        <v>14521</v>
      </c>
      <c r="ICU1" t="s">
        <v>14522</v>
      </c>
      <c r="ICV1" t="s">
        <v>14523</v>
      </c>
      <c r="ICW1" t="s">
        <v>14524</v>
      </c>
      <c r="ICX1" t="s">
        <v>14525</v>
      </c>
      <c r="ICY1" t="s">
        <v>14526</v>
      </c>
      <c r="ICZ1" t="s">
        <v>14527</v>
      </c>
      <c r="IDA1" t="s">
        <v>14528</v>
      </c>
      <c r="IDB1" t="s">
        <v>14529</v>
      </c>
      <c r="IDC1" t="s">
        <v>14530</v>
      </c>
      <c r="IDD1" t="s">
        <v>14531</v>
      </c>
      <c r="IDE1" t="s">
        <v>14532</v>
      </c>
      <c r="IDF1" t="s">
        <v>14533</v>
      </c>
      <c r="IDG1" t="s">
        <v>14534</v>
      </c>
      <c r="IDH1" t="s">
        <v>14535</v>
      </c>
      <c r="IDI1" t="s">
        <v>14536</v>
      </c>
      <c r="IDJ1" t="s">
        <v>14537</v>
      </c>
      <c r="IDK1" t="s">
        <v>14538</v>
      </c>
      <c r="IDL1" t="s">
        <v>14539</v>
      </c>
      <c r="IDM1" t="s">
        <v>14540</v>
      </c>
      <c r="IDN1" t="s">
        <v>14541</v>
      </c>
      <c r="IDO1" t="s">
        <v>14542</v>
      </c>
      <c r="IDP1" t="s">
        <v>14543</v>
      </c>
      <c r="IDQ1" t="s">
        <v>14544</v>
      </c>
      <c r="IDR1" t="s">
        <v>14545</v>
      </c>
      <c r="IDS1" t="s">
        <v>14546</v>
      </c>
      <c r="IDT1" t="s">
        <v>14547</v>
      </c>
      <c r="IDU1" t="s">
        <v>14548</v>
      </c>
      <c r="IDV1" t="s">
        <v>14549</v>
      </c>
      <c r="IDW1" t="s">
        <v>14550</v>
      </c>
      <c r="IDX1" t="s">
        <v>14551</v>
      </c>
      <c r="IDY1" t="s">
        <v>14552</v>
      </c>
      <c r="IDZ1" t="s">
        <v>14553</v>
      </c>
      <c r="IEA1" t="s">
        <v>14554</v>
      </c>
      <c r="IEB1" t="s">
        <v>14555</v>
      </c>
      <c r="IEC1" t="s">
        <v>14556</v>
      </c>
      <c r="IED1" t="s">
        <v>14557</v>
      </c>
      <c r="IEE1" t="s">
        <v>14558</v>
      </c>
      <c r="IEF1" t="s">
        <v>14559</v>
      </c>
      <c r="IEG1" t="s">
        <v>14560</v>
      </c>
      <c r="IEH1" t="s">
        <v>14561</v>
      </c>
      <c r="IEI1" t="s">
        <v>14562</v>
      </c>
      <c r="IEJ1" t="s">
        <v>14563</v>
      </c>
      <c r="IEK1" t="s">
        <v>14564</v>
      </c>
      <c r="IEL1" t="s">
        <v>14565</v>
      </c>
      <c r="IEM1" t="s">
        <v>14566</v>
      </c>
      <c r="IEN1" t="s">
        <v>14567</v>
      </c>
      <c r="IEO1" t="s">
        <v>14568</v>
      </c>
      <c r="IEP1" t="s">
        <v>14569</v>
      </c>
      <c r="IEQ1" t="s">
        <v>14570</v>
      </c>
      <c r="IER1" t="s">
        <v>14571</v>
      </c>
      <c r="IES1" t="s">
        <v>14572</v>
      </c>
      <c r="IET1" t="s">
        <v>14573</v>
      </c>
      <c r="IEU1" t="s">
        <v>14574</v>
      </c>
      <c r="IEV1" t="s">
        <v>14575</v>
      </c>
      <c r="IEW1" t="s">
        <v>14576</v>
      </c>
      <c r="IEX1" t="s">
        <v>14577</v>
      </c>
      <c r="IEY1" t="s">
        <v>14578</v>
      </c>
      <c r="IEZ1" t="s">
        <v>14579</v>
      </c>
      <c r="IFA1" t="s">
        <v>14580</v>
      </c>
      <c r="IFB1" t="s">
        <v>14581</v>
      </c>
      <c r="IFC1" t="s">
        <v>14582</v>
      </c>
      <c r="IFD1" t="s">
        <v>14583</v>
      </c>
      <c r="IFE1" t="s">
        <v>14584</v>
      </c>
      <c r="IFF1" t="s">
        <v>14585</v>
      </c>
      <c r="IFG1" t="s">
        <v>14586</v>
      </c>
      <c r="IFH1" t="s">
        <v>14587</v>
      </c>
      <c r="IFI1" t="s">
        <v>14588</v>
      </c>
      <c r="IFJ1" t="s">
        <v>14589</v>
      </c>
      <c r="IFK1" t="s">
        <v>14590</v>
      </c>
      <c r="IFL1" t="s">
        <v>14591</v>
      </c>
      <c r="IFM1" t="s">
        <v>14592</v>
      </c>
      <c r="IFN1" t="s">
        <v>14593</v>
      </c>
      <c r="IFO1" t="s">
        <v>14594</v>
      </c>
      <c r="IFP1" t="s">
        <v>14595</v>
      </c>
      <c r="IFQ1" t="s">
        <v>14596</v>
      </c>
      <c r="IFR1" t="s">
        <v>14597</v>
      </c>
      <c r="IFS1" t="s">
        <v>14598</v>
      </c>
      <c r="IFT1" t="s">
        <v>14599</v>
      </c>
      <c r="IFU1" t="s">
        <v>14600</v>
      </c>
      <c r="IFV1" t="s">
        <v>14601</v>
      </c>
      <c r="IFW1" t="s">
        <v>14602</v>
      </c>
      <c r="IFX1" t="s">
        <v>14603</v>
      </c>
      <c r="IFY1" t="s">
        <v>14604</v>
      </c>
      <c r="IFZ1" t="s">
        <v>14605</v>
      </c>
      <c r="IGA1" t="s">
        <v>14606</v>
      </c>
      <c r="IGB1" t="s">
        <v>14607</v>
      </c>
      <c r="IGC1" t="s">
        <v>14608</v>
      </c>
      <c r="IGD1" t="s">
        <v>14609</v>
      </c>
      <c r="IGE1" t="s">
        <v>14610</v>
      </c>
      <c r="IGF1" t="s">
        <v>14611</v>
      </c>
      <c r="IGG1" t="s">
        <v>14612</v>
      </c>
      <c r="IGH1" t="s">
        <v>14613</v>
      </c>
      <c r="IGI1" t="s">
        <v>14614</v>
      </c>
      <c r="IGJ1" t="s">
        <v>14615</v>
      </c>
      <c r="IGK1" t="s">
        <v>14616</v>
      </c>
      <c r="IGL1" t="s">
        <v>14617</v>
      </c>
      <c r="IGM1" t="s">
        <v>14618</v>
      </c>
      <c r="IGN1" t="s">
        <v>14619</v>
      </c>
      <c r="IGO1" t="s">
        <v>14620</v>
      </c>
      <c r="IGP1" t="s">
        <v>14621</v>
      </c>
      <c r="IGQ1" t="s">
        <v>14622</v>
      </c>
      <c r="IGR1" t="s">
        <v>14623</v>
      </c>
      <c r="IGS1" t="s">
        <v>14624</v>
      </c>
      <c r="IGT1" t="s">
        <v>14625</v>
      </c>
      <c r="IGU1" t="s">
        <v>14626</v>
      </c>
      <c r="IGV1" t="s">
        <v>14627</v>
      </c>
      <c r="IGW1" t="s">
        <v>14628</v>
      </c>
      <c r="IGX1" t="s">
        <v>14629</v>
      </c>
      <c r="IGY1" t="s">
        <v>14630</v>
      </c>
      <c r="IGZ1" t="s">
        <v>14631</v>
      </c>
      <c r="IHA1" t="s">
        <v>14632</v>
      </c>
      <c r="IHB1" t="s">
        <v>14633</v>
      </c>
      <c r="IHC1" t="s">
        <v>14634</v>
      </c>
      <c r="IHD1" t="s">
        <v>14635</v>
      </c>
      <c r="IHE1" t="s">
        <v>14636</v>
      </c>
      <c r="IHF1" t="s">
        <v>14637</v>
      </c>
      <c r="IHG1" t="s">
        <v>14638</v>
      </c>
      <c r="IHH1" t="s">
        <v>14639</v>
      </c>
      <c r="IHI1" t="s">
        <v>14640</v>
      </c>
      <c r="IHJ1" t="s">
        <v>14641</v>
      </c>
      <c r="IHK1" t="s">
        <v>14642</v>
      </c>
      <c r="IHL1" t="s">
        <v>14643</v>
      </c>
      <c r="IHM1" t="s">
        <v>14644</v>
      </c>
      <c r="IHN1" t="s">
        <v>14645</v>
      </c>
      <c r="IHO1" t="s">
        <v>14646</v>
      </c>
      <c r="IHP1" t="s">
        <v>14647</v>
      </c>
      <c r="IHQ1" t="s">
        <v>14648</v>
      </c>
      <c r="IHR1" t="s">
        <v>14649</v>
      </c>
      <c r="IHS1" t="s">
        <v>14650</v>
      </c>
      <c r="IHT1" t="s">
        <v>14651</v>
      </c>
      <c r="IHU1" t="s">
        <v>14652</v>
      </c>
      <c r="IHV1" t="s">
        <v>14653</v>
      </c>
      <c r="IHW1" t="s">
        <v>14654</v>
      </c>
      <c r="IHX1" t="s">
        <v>14655</v>
      </c>
      <c r="IHY1" t="s">
        <v>14656</v>
      </c>
      <c r="IHZ1" t="s">
        <v>14657</v>
      </c>
      <c r="IIA1" t="s">
        <v>14658</v>
      </c>
      <c r="IIB1" t="s">
        <v>14659</v>
      </c>
      <c r="IIC1" t="s">
        <v>14660</v>
      </c>
      <c r="IID1" t="s">
        <v>14661</v>
      </c>
      <c r="IIE1" t="s">
        <v>14662</v>
      </c>
      <c r="IIF1" t="s">
        <v>14663</v>
      </c>
      <c r="IIG1" t="s">
        <v>14664</v>
      </c>
      <c r="IIH1" t="s">
        <v>14665</v>
      </c>
      <c r="III1" t="s">
        <v>14666</v>
      </c>
      <c r="IIJ1" t="s">
        <v>14667</v>
      </c>
      <c r="IIK1" t="s">
        <v>14668</v>
      </c>
      <c r="IIL1" t="s">
        <v>14669</v>
      </c>
      <c r="IIM1" t="s">
        <v>14670</v>
      </c>
      <c r="IIN1" t="s">
        <v>14671</v>
      </c>
      <c r="IIO1" t="s">
        <v>14672</v>
      </c>
      <c r="IIP1" t="s">
        <v>14673</v>
      </c>
      <c r="IIQ1" t="s">
        <v>14674</v>
      </c>
      <c r="IIR1" t="s">
        <v>14675</v>
      </c>
      <c r="IIS1" t="s">
        <v>14676</v>
      </c>
      <c r="IIT1" t="s">
        <v>14677</v>
      </c>
      <c r="IIU1" t="s">
        <v>14678</v>
      </c>
      <c r="IIV1" t="s">
        <v>14679</v>
      </c>
      <c r="IIW1" t="s">
        <v>14680</v>
      </c>
      <c r="IIX1" t="s">
        <v>14681</v>
      </c>
      <c r="IIY1" t="s">
        <v>14682</v>
      </c>
      <c r="IIZ1" t="s">
        <v>14683</v>
      </c>
      <c r="IJA1" t="s">
        <v>14684</v>
      </c>
      <c r="IJB1" t="s">
        <v>14685</v>
      </c>
      <c r="IJC1" t="s">
        <v>14686</v>
      </c>
      <c r="IJD1" t="s">
        <v>14687</v>
      </c>
      <c r="IJE1" t="s">
        <v>14688</v>
      </c>
      <c r="IJF1" t="s">
        <v>14689</v>
      </c>
      <c r="IJG1" t="s">
        <v>14690</v>
      </c>
      <c r="IJH1" t="s">
        <v>14691</v>
      </c>
      <c r="IJI1" t="s">
        <v>14692</v>
      </c>
      <c r="IJJ1" t="s">
        <v>14693</v>
      </c>
      <c r="IJK1" t="s">
        <v>14694</v>
      </c>
      <c r="IJL1" t="s">
        <v>14695</v>
      </c>
      <c r="IJM1" t="s">
        <v>14696</v>
      </c>
      <c r="IJN1" t="s">
        <v>14697</v>
      </c>
      <c r="IJO1" t="s">
        <v>14698</v>
      </c>
      <c r="IJP1" t="s">
        <v>14699</v>
      </c>
      <c r="IJQ1" t="s">
        <v>14700</v>
      </c>
      <c r="IJR1" t="s">
        <v>14701</v>
      </c>
      <c r="IJS1" t="s">
        <v>14702</v>
      </c>
      <c r="IJT1" t="s">
        <v>14703</v>
      </c>
      <c r="IJU1" t="s">
        <v>14704</v>
      </c>
      <c r="IJV1" t="s">
        <v>14705</v>
      </c>
      <c r="IJW1" t="s">
        <v>14706</v>
      </c>
      <c r="IJX1" t="s">
        <v>14707</v>
      </c>
      <c r="IJY1" t="s">
        <v>14708</v>
      </c>
      <c r="IJZ1" t="s">
        <v>14709</v>
      </c>
      <c r="IKA1" t="s">
        <v>14710</v>
      </c>
      <c r="IKB1" t="s">
        <v>14711</v>
      </c>
      <c r="IKC1" t="s">
        <v>14712</v>
      </c>
      <c r="IKD1" t="s">
        <v>14713</v>
      </c>
      <c r="IKE1" t="s">
        <v>14714</v>
      </c>
      <c r="IKF1" t="s">
        <v>14715</v>
      </c>
      <c r="IKG1" t="s">
        <v>14716</v>
      </c>
      <c r="IKH1" t="s">
        <v>14717</v>
      </c>
      <c r="IKI1" t="s">
        <v>14718</v>
      </c>
      <c r="IKJ1" t="s">
        <v>14719</v>
      </c>
      <c r="IKK1" t="s">
        <v>14720</v>
      </c>
      <c r="IKL1" t="s">
        <v>14721</v>
      </c>
      <c r="IKM1" t="s">
        <v>14722</v>
      </c>
      <c r="IKN1" t="s">
        <v>14723</v>
      </c>
      <c r="IKO1" t="s">
        <v>14724</v>
      </c>
      <c r="IKP1" t="s">
        <v>14725</v>
      </c>
      <c r="IKQ1" t="s">
        <v>14726</v>
      </c>
      <c r="IKR1" t="s">
        <v>14727</v>
      </c>
      <c r="IKS1" t="s">
        <v>14728</v>
      </c>
      <c r="IKT1" t="s">
        <v>14729</v>
      </c>
      <c r="IKU1" t="s">
        <v>14730</v>
      </c>
      <c r="IKV1" t="s">
        <v>14731</v>
      </c>
      <c r="IKW1" t="s">
        <v>14732</v>
      </c>
      <c r="IKX1" t="s">
        <v>14733</v>
      </c>
      <c r="IKY1" t="s">
        <v>14734</v>
      </c>
      <c r="IKZ1" t="s">
        <v>14735</v>
      </c>
      <c r="ILA1" t="s">
        <v>14736</v>
      </c>
      <c r="ILB1" t="s">
        <v>14737</v>
      </c>
      <c r="ILC1" t="s">
        <v>14738</v>
      </c>
      <c r="ILD1" t="s">
        <v>14739</v>
      </c>
      <c r="ILE1" t="s">
        <v>14740</v>
      </c>
      <c r="ILF1" t="s">
        <v>14741</v>
      </c>
      <c r="ILG1" t="s">
        <v>14742</v>
      </c>
      <c r="ILH1" t="s">
        <v>14743</v>
      </c>
      <c r="ILI1" t="s">
        <v>14744</v>
      </c>
      <c r="ILJ1" t="s">
        <v>14745</v>
      </c>
      <c r="ILK1" t="s">
        <v>14746</v>
      </c>
      <c r="ILL1" t="s">
        <v>14747</v>
      </c>
      <c r="ILM1" t="s">
        <v>14748</v>
      </c>
      <c r="ILN1" t="s">
        <v>14749</v>
      </c>
      <c r="ILO1" t="s">
        <v>14750</v>
      </c>
      <c r="ILP1" t="s">
        <v>14751</v>
      </c>
      <c r="ILQ1" t="s">
        <v>14752</v>
      </c>
      <c r="ILR1" t="s">
        <v>14753</v>
      </c>
      <c r="ILS1" t="s">
        <v>14754</v>
      </c>
      <c r="ILT1" t="s">
        <v>14755</v>
      </c>
      <c r="ILU1" t="s">
        <v>14756</v>
      </c>
      <c r="ILV1" t="s">
        <v>14757</v>
      </c>
      <c r="ILW1" t="s">
        <v>14758</v>
      </c>
      <c r="ILX1" t="s">
        <v>14759</v>
      </c>
      <c r="ILY1" t="s">
        <v>14760</v>
      </c>
      <c r="ILZ1" t="s">
        <v>14761</v>
      </c>
      <c r="IMA1" t="s">
        <v>14762</v>
      </c>
      <c r="IMB1" t="s">
        <v>14763</v>
      </c>
      <c r="IMC1" t="s">
        <v>14764</v>
      </c>
      <c r="IMD1" t="s">
        <v>14765</v>
      </c>
      <c r="IME1" t="s">
        <v>14766</v>
      </c>
      <c r="IMF1" t="s">
        <v>14767</v>
      </c>
      <c r="IMG1" t="s">
        <v>14768</v>
      </c>
      <c r="IMH1" t="s">
        <v>14769</v>
      </c>
      <c r="IMI1" t="s">
        <v>14770</v>
      </c>
      <c r="IMJ1" t="s">
        <v>14771</v>
      </c>
      <c r="IMK1" t="s">
        <v>14772</v>
      </c>
      <c r="IML1" t="s">
        <v>14773</v>
      </c>
      <c r="IMM1" t="s">
        <v>14774</v>
      </c>
      <c r="IMN1" t="s">
        <v>14775</v>
      </c>
      <c r="IMO1" t="s">
        <v>14776</v>
      </c>
      <c r="IMP1" t="s">
        <v>14777</v>
      </c>
      <c r="IMQ1" t="s">
        <v>14778</v>
      </c>
      <c r="IMR1" t="s">
        <v>14779</v>
      </c>
      <c r="IMS1" t="s">
        <v>14780</v>
      </c>
      <c r="IMT1" t="s">
        <v>14781</v>
      </c>
      <c r="IMU1" t="s">
        <v>14782</v>
      </c>
      <c r="IMV1" t="s">
        <v>14783</v>
      </c>
      <c r="IMW1" t="s">
        <v>14784</v>
      </c>
      <c r="IMX1" t="s">
        <v>14785</v>
      </c>
      <c r="IMY1" t="s">
        <v>14786</v>
      </c>
      <c r="IMZ1" t="s">
        <v>14787</v>
      </c>
      <c r="INA1" t="s">
        <v>14788</v>
      </c>
      <c r="INB1" t="s">
        <v>14789</v>
      </c>
      <c r="INC1" t="s">
        <v>14790</v>
      </c>
      <c r="IND1" t="s">
        <v>14791</v>
      </c>
      <c r="INE1" t="s">
        <v>14792</v>
      </c>
      <c r="INF1" t="s">
        <v>14793</v>
      </c>
      <c r="ING1" t="s">
        <v>14794</v>
      </c>
      <c r="INH1" t="s">
        <v>14795</v>
      </c>
      <c r="INI1" t="s">
        <v>14796</v>
      </c>
      <c r="INJ1" t="s">
        <v>14797</v>
      </c>
      <c r="INK1" t="s">
        <v>14798</v>
      </c>
      <c r="INL1" t="s">
        <v>14799</v>
      </c>
      <c r="INM1" t="s">
        <v>14800</v>
      </c>
      <c r="INN1" t="s">
        <v>14801</v>
      </c>
      <c r="INO1" t="s">
        <v>14802</v>
      </c>
      <c r="INP1" t="s">
        <v>14803</v>
      </c>
      <c r="INQ1" t="s">
        <v>14804</v>
      </c>
      <c r="INR1" t="s">
        <v>14805</v>
      </c>
      <c r="INS1" t="s">
        <v>14806</v>
      </c>
      <c r="INT1" t="s">
        <v>14807</v>
      </c>
      <c r="INU1" t="s">
        <v>14808</v>
      </c>
      <c r="INV1" t="s">
        <v>14809</v>
      </c>
      <c r="INW1" t="s">
        <v>14810</v>
      </c>
      <c r="INX1" t="s">
        <v>14811</v>
      </c>
      <c r="INY1" t="s">
        <v>14812</v>
      </c>
      <c r="INZ1" t="s">
        <v>14813</v>
      </c>
      <c r="IOA1" t="s">
        <v>14814</v>
      </c>
      <c r="IOB1" t="s">
        <v>14815</v>
      </c>
      <c r="IOC1" t="s">
        <v>14816</v>
      </c>
      <c r="IOD1" t="s">
        <v>14817</v>
      </c>
      <c r="IOE1" t="s">
        <v>14818</v>
      </c>
      <c r="IOF1" t="s">
        <v>14819</v>
      </c>
      <c r="IOG1" t="s">
        <v>14820</v>
      </c>
      <c r="IOH1" t="s">
        <v>14821</v>
      </c>
      <c r="IOI1" t="s">
        <v>14822</v>
      </c>
      <c r="IOJ1" t="s">
        <v>14823</v>
      </c>
      <c r="IOK1" t="s">
        <v>14824</v>
      </c>
      <c r="IOL1" t="s">
        <v>14825</v>
      </c>
      <c r="IOM1" t="s">
        <v>14826</v>
      </c>
      <c r="ION1" t="s">
        <v>14827</v>
      </c>
      <c r="IOO1" t="s">
        <v>14828</v>
      </c>
      <c r="IOP1" t="s">
        <v>14829</v>
      </c>
      <c r="IOQ1" t="s">
        <v>14830</v>
      </c>
      <c r="IOR1" t="s">
        <v>14831</v>
      </c>
      <c r="IOS1" t="s">
        <v>14832</v>
      </c>
      <c r="IOT1" t="s">
        <v>14833</v>
      </c>
      <c r="IOU1" t="s">
        <v>14834</v>
      </c>
      <c r="IOV1" t="s">
        <v>14835</v>
      </c>
      <c r="IOW1" t="s">
        <v>14836</v>
      </c>
      <c r="IOX1" t="s">
        <v>14837</v>
      </c>
      <c r="IOY1" t="s">
        <v>14838</v>
      </c>
      <c r="IOZ1" t="s">
        <v>14839</v>
      </c>
      <c r="IPA1" t="s">
        <v>14840</v>
      </c>
      <c r="IPB1" t="s">
        <v>14841</v>
      </c>
      <c r="IPC1" t="s">
        <v>14842</v>
      </c>
      <c r="IPD1" t="s">
        <v>14843</v>
      </c>
      <c r="IPE1" t="s">
        <v>14844</v>
      </c>
      <c r="IPF1" t="s">
        <v>14845</v>
      </c>
      <c r="IPG1" t="s">
        <v>14846</v>
      </c>
      <c r="IPH1" t="s">
        <v>14847</v>
      </c>
      <c r="IPI1" t="s">
        <v>14848</v>
      </c>
      <c r="IPJ1" t="s">
        <v>14849</v>
      </c>
      <c r="IPK1" t="s">
        <v>14850</v>
      </c>
      <c r="IPL1" t="s">
        <v>14851</v>
      </c>
      <c r="IPM1" t="s">
        <v>14852</v>
      </c>
      <c r="IPN1" t="s">
        <v>14853</v>
      </c>
      <c r="IPO1" t="s">
        <v>14854</v>
      </c>
      <c r="IPP1" t="s">
        <v>14855</v>
      </c>
      <c r="IPQ1" t="s">
        <v>14856</v>
      </c>
      <c r="IPR1" t="s">
        <v>14857</v>
      </c>
      <c r="IPS1" t="s">
        <v>14858</v>
      </c>
      <c r="IPT1" t="s">
        <v>14859</v>
      </c>
      <c r="IPU1" t="s">
        <v>14860</v>
      </c>
      <c r="IPV1" t="s">
        <v>14861</v>
      </c>
      <c r="IPW1" t="s">
        <v>14862</v>
      </c>
      <c r="IPX1" t="s">
        <v>14863</v>
      </c>
      <c r="IPY1" t="s">
        <v>14864</v>
      </c>
      <c r="IPZ1" t="s">
        <v>14865</v>
      </c>
      <c r="IQA1" t="s">
        <v>14866</v>
      </c>
      <c r="IQB1" t="s">
        <v>14867</v>
      </c>
      <c r="IQC1" t="s">
        <v>14868</v>
      </c>
      <c r="IQD1" t="s">
        <v>14869</v>
      </c>
      <c r="IQE1" t="s">
        <v>14870</v>
      </c>
      <c r="IQF1" t="s">
        <v>14871</v>
      </c>
      <c r="IQG1" t="s">
        <v>14872</v>
      </c>
      <c r="IQH1" t="s">
        <v>14873</v>
      </c>
      <c r="IQI1" t="s">
        <v>14874</v>
      </c>
      <c r="IQJ1" t="s">
        <v>14875</v>
      </c>
      <c r="IQK1" t="s">
        <v>14876</v>
      </c>
      <c r="IQL1" t="s">
        <v>14877</v>
      </c>
      <c r="IQM1" t="s">
        <v>14878</v>
      </c>
      <c r="IQN1" t="s">
        <v>14879</v>
      </c>
      <c r="IQO1" t="s">
        <v>14880</v>
      </c>
      <c r="IQP1" t="s">
        <v>14881</v>
      </c>
      <c r="IQQ1" t="s">
        <v>14882</v>
      </c>
      <c r="IQR1" t="s">
        <v>14883</v>
      </c>
      <c r="IQS1" t="s">
        <v>14884</v>
      </c>
      <c r="IQT1" t="s">
        <v>14885</v>
      </c>
      <c r="IQU1" t="s">
        <v>14886</v>
      </c>
      <c r="IQV1" t="s">
        <v>14887</v>
      </c>
      <c r="IQW1" t="s">
        <v>14888</v>
      </c>
      <c r="IQX1" t="s">
        <v>14889</v>
      </c>
      <c r="IQY1" t="s">
        <v>14890</v>
      </c>
      <c r="IQZ1" t="s">
        <v>14891</v>
      </c>
      <c r="IRA1" t="s">
        <v>14892</v>
      </c>
      <c r="IRB1" t="s">
        <v>14893</v>
      </c>
      <c r="IRC1" t="s">
        <v>14894</v>
      </c>
      <c r="IRD1" t="s">
        <v>14895</v>
      </c>
      <c r="IRE1" t="s">
        <v>14896</v>
      </c>
      <c r="IRF1" t="s">
        <v>14897</v>
      </c>
      <c r="IRG1" t="s">
        <v>14898</v>
      </c>
      <c r="IRH1" t="s">
        <v>14899</v>
      </c>
      <c r="IRI1" t="s">
        <v>14900</v>
      </c>
      <c r="IRJ1" t="s">
        <v>14901</v>
      </c>
      <c r="IRK1" t="s">
        <v>14902</v>
      </c>
      <c r="IRL1" t="s">
        <v>14903</v>
      </c>
      <c r="IRM1" t="s">
        <v>14904</v>
      </c>
      <c r="IRN1" t="s">
        <v>14905</v>
      </c>
      <c r="IRO1" t="s">
        <v>14906</v>
      </c>
      <c r="IRP1" t="s">
        <v>14907</v>
      </c>
      <c r="IRQ1" t="s">
        <v>14908</v>
      </c>
      <c r="IRR1" t="s">
        <v>14909</v>
      </c>
      <c r="IRS1" t="s">
        <v>14910</v>
      </c>
      <c r="IRT1" t="s">
        <v>14911</v>
      </c>
      <c r="IRU1" t="s">
        <v>14912</v>
      </c>
      <c r="IRV1" t="s">
        <v>14913</v>
      </c>
      <c r="IRW1" t="s">
        <v>14914</v>
      </c>
      <c r="IRX1" t="s">
        <v>14915</v>
      </c>
      <c r="IRY1" t="s">
        <v>14916</v>
      </c>
      <c r="IRZ1" t="s">
        <v>14917</v>
      </c>
      <c r="ISA1" t="s">
        <v>14918</v>
      </c>
      <c r="ISB1" t="s">
        <v>14919</v>
      </c>
      <c r="ISC1" t="s">
        <v>14920</v>
      </c>
      <c r="ISD1" t="s">
        <v>14921</v>
      </c>
      <c r="ISE1" t="s">
        <v>14922</v>
      </c>
      <c r="ISF1" t="s">
        <v>14923</v>
      </c>
      <c r="ISG1" t="s">
        <v>14924</v>
      </c>
      <c r="ISH1" t="s">
        <v>14925</v>
      </c>
      <c r="ISI1" t="s">
        <v>14926</v>
      </c>
      <c r="ISJ1" t="s">
        <v>14927</v>
      </c>
      <c r="ISK1" t="s">
        <v>14928</v>
      </c>
      <c r="ISL1" t="s">
        <v>14929</v>
      </c>
      <c r="ISM1" t="s">
        <v>14930</v>
      </c>
      <c r="ISN1" t="s">
        <v>14931</v>
      </c>
      <c r="ISO1" t="s">
        <v>14932</v>
      </c>
      <c r="ISP1" t="s">
        <v>14933</v>
      </c>
      <c r="ISQ1" t="s">
        <v>14934</v>
      </c>
      <c r="ISR1" t="s">
        <v>14935</v>
      </c>
      <c r="ISS1" t="s">
        <v>14936</v>
      </c>
      <c r="IST1" t="s">
        <v>14937</v>
      </c>
      <c r="ISU1" t="s">
        <v>14938</v>
      </c>
      <c r="ISV1" t="s">
        <v>14939</v>
      </c>
      <c r="ISW1" t="s">
        <v>14940</v>
      </c>
      <c r="ISX1" t="s">
        <v>14941</v>
      </c>
      <c r="ISY1" t="s">
        <v>14942</v>
      </c>
      <c r="ISZ1" t="s">
        <v>14943</v>
      </c>
      <c r="ITA1" t="s">
        <v>14944</v>
      </c>
      <c r="ITB1" t="s">
        <v>14945</v>
      </c>
      <c r="ITC1" t="s">
        <v>14946</v>
      </c>
      <c r="ITD1" t="s">
        <v>14947</v>
      </c>
      <c r="ITE1" t="s">
        <v>14948</v>
      </c>
      <c r="ITF1" t="s">
        <v>14949</v>
      </c>
      <c r="ITG1" t="s">
        <v>14950</v>
      </c>
      <c r="ITH1" t="s">
        <v>14951</v>
      </c>
      <c r="ITI1" t="s">
        <v>14952</v>
      </c>
      <c r="ITJ1" t="s">
        <v>14953</v>
      </c>
      <c r="ITK1" t="s">
        <v>14954</v>
      </c>
      <c r="ITL1" t="s">
        <v>14955</v>
      </c>
      <c r="ITM1" t="s">
        <v>14956</v>
      </c>
      <c r="ITN1" t="s">
        <v>14957</v>
      </c>
      <c r="ITO1" t="s">
        <v>14958</v>
      </c>
      <c r="ITP1" t="s">
        <v>14959</v>
      </c>
      <c r="ITQ1" t="s">
        <v>14960</v>
      </c>
      <c r="ITR1" t="s">
        <v>14961</v>
      </c>
      <c r="ITS1" t="s">
        <v>14962</v>
      </c>
      <c r="ITT1" t="s">
        <v>14963</v>
      </c>
      <c r="ITU1" t="s">
        <v>14964</v>
      </c>
      <c r="ITV1" t="s">
        <v>14965</v>
      </c>
      <c r="ITW1" t="s">
        <v>14966</v>
      </c>
      <c r="ITX1" t="s">
        <v>14967</v>
      </c>
      <c r="ITY1" t="s">
        <v>14968</v>
      </c>
      <c r="ITZ1" t="s">
        <v>14969</v>
      </c>
      <c r="IUA1" t="s">
        <v>14970</v>
      </c>
      <c r="IUB1" t="s">
        <v>14971</v>
      </c>
      <c r="IUC1" t="s">
        <v>14972</v>
      </c>
      <c r="IUD1" t="s">
        <v>14973</v>
      </c>
      <c r="IUE1" t="s">
        <v>14974</v>
      </c>
      <c r="IUF1" t="s">
        <v>14975</v>
      </c>
      <c r="IUG1" t="s">
        <v>14976</v>
      </c>
      <c r="IUH1" t="s">
        <v>14977</v>
      </c>
      <c r="IUI1" t="s">
        <v>14978</v>
      </c>
      <c r="IUJ1" t="s">
        <v>14979</v>
      </c>
      <c r="IUK1" t="s">
        <v>14980</v>
      </c>
      <c r="IUL1" t="s">
        <v>14981</v>
      </c>
      <c r="IUM1" t="s">
        <v>14982</v>
      </c>
      <c r="IUN1" t="s">
        <v>14983</v>
      </c>
      <c r="IUO1" t="s">
        <v>14984</v>
      </c>
      <c r="IUP1" t="s">
        <v>14985</v>
      </c>
      <c r="IUQ1" t="s">
        <v>14986</v>
      </c>
      <c r="IUR1" t="s">
        <v>14987</v>
      </c>
      <c r="IUS1" t="s">
        <v>14988</v>
      </c>
      <c r="IUT1" t="s">
        <v>14989</v>
      </c>
      <c r="IUU1" t="s">
        <v>14990</v>
      </c>
      <c r="IUV1" t="s">
        <v>14991</v>
      </c>
      <c r="IUW1" t="s">
        <v>14992</v>
      </c>
      <c r="IUX1" t="s">
        <v>14993</v>
      </c>
      <c r="IUY1" t="s">
        <v>14994</v>
      </c>
      <c r="IUZ1" t="s">
        <v>14995</v>
      </c>
      <c r="IVA1" t="s">
        <v>14996</v>
      </c>
      <c r="IVB1" t="s">
        <v>14997</v>
      </c>
      <c r="IVC1" t="s">
        <v>14998</v>
      </c>
      <c r="IVD1" t="s">
        <v>14999</v>
      </c>
      <c r="IVE1" t="s">
        <v>15000</v>
      </c>
      <c r="IVF1" t="s">
        <v>15001</v>
      </c>
      <c r="IVG1" t="s">
        <v>15002</v>
      </c>
      <c r="IVH1" t="s">
        <v>15003</v>
      </c>
      <c r="IVI1" t="s">
        <v>15004</v>
      </c>
      <c r="IVJ1" t="s">
        <v>15005</v>
      </c>
      <c r="IVK1" t="s">
        <v>15006</v>
      </c>
      <c r="IVL1" t="s">
        <v>15007</v>
      </c>
      <c r="IVM1" t="s">
        <v>15008</v>
      </c>
      <c r="IVN1" t="s">
        <v>15009</v>
      </c>
      <c r="IVO1" t="s">
        <v>15010</v>
      </c>
      <c r="IVP1" t="s">
        <v>15011</v>
      </c>
      <c r="IVQ1" t="s">
        <v>15012</v>
      </c>
      <c r="IVR1" t="s">
        <v>15013</v>
      </c>
      <c r="IVS1" t="s">
        <v>15014</v>
      </c>
      <c r="IVT1" t="s">
        <v>15015</v>
      </c>
      <c r="IVU1" t="s">
        <v>15016</v>
      </c>
      <c r="IVV1" t="s">
        <v>15017</v>
      </c>
      <c r="IVW1" t="s">
        <v>15018</v>
      </c>
      <c r="IVX1" t="s">
        <v>15019</v>
      </c>
      <c r="IVY1" t="s">
        <v>15020</v>
      </c>
      <c r="IVZ1" t="s">
        <v>15021</v>
      </c>
      <c r="IWA1" t="s">
        <v>15022</v>
      </c>
      <c r="IWB1" t="s">
        <v>15023</v>
      </c>
      <c r="IWC1" t="s">
        <v>15024</v>
      </c>
      <c r="IWD1" t="s">
        <v>15025</v>
      </c>
      <c r="IWE1" t="s">
        <v>15026</v>
      </c>
      <c r="IWF1" t="s">
        <v>15027</v>
      </c>
      <c r="IWG1" t="s">
        <v>15028</v>
      </c>
      <c r="IWH1" t="s">
        <v>15029</v>
      </c>
      <c r="IWI1" t="s">
        <v>15030</v>
      </c>
      <c r="IWJ1" t="s">
        <v>15031</v>
      </c>
      <c r="IWK1" t="s">
        <v>15032</v>
      </c>
      <c r="IWL1" t="s">
        <v>15033</v>
      </c>
      <c r="IWM1" t="s">
        <v>15034</v>
      </c>
      <c r="IWN1" t="s">
        <v>15035</v>
      </c>
      <c r="IWO1" t="s">
        <v>15036</v>
      </c>
      <c r="IWP1" t="s">
        <v>15037</v>
      </c>
      <c r="IWQ1" t="s">
        <v>15038</v>
      </c>
      <c r="IWR1" t="s">
        <v>15039</v>
      </c>
      <c r="IWS1" t="s">
        <v>15040</v>
      </c>
      <c r="IWT1" t="s">
        <v>15041</v>
      </c>
      <c r="IWU1" t="s">
        <v>15042</v>
      </c>
      <c r="IWV1" t="s">
        <v>15043</v>
      </c>
      <c r="IWW1" t="s">
        <v>15044</v>
      </c>
      <c r="IWX1" t="s">
        <v>15045</v>
      </c>
      <c r="IWY1" t="s">
        <v>15046</v>
      </c>
      <c r="IWZ1" t="s">
        <v>15047</v>
      </c>
      <c r="IXA1" t="s">
        <v>15048</v>
      </c>
      <c r="IXB1" t="s">
        <v>15049</v>
      </c>
      <c r="IXC1" t="s">
        <v>15050</v>
      </c>
      <c r="IXD1" t="s">
        <v>15051</v>
      </c>
      <c r="IXE1" t="s">
        <v>15052</v>
      </c>
      <c r="IXF1" t="s">
        <v>15053</v>
      </c>
      <c r="IXG1" t="s">
        <v>15054</v>
      </c>
      <c r="IXH1" t="s">
        <v>15055</v>
      </c>
      <c r="IXI1" t="s">
        <v>15056</v>
      </c>
      <c r="IXJ1" t="s">
        <v>15057</v>
      </c>
      <c r="IXK1" t="s">
        <v>15058</v>
      </c>
      <c r="IXL1" t="s">
        <v>15059</v>
      </c>
      <c r="IXM1" t="s">
        <v>15060</v>
      </c>
      <c r="IXN1" t="s">
        <v>15061</v>
      </c>
      <c r="IXO1" t="s">
        <v>15062</v>
      </c>
      <c r="IXP1" t="s">
        <v>15063</v>
      </c>
      <c r="IXQ1" t="s">
        <v>15064</v>
      </c>
      <c r="IXR1" t="s">
        <v>15065</v>
      </c>
      <c r="IXS1" t="s">
        <v>15066</v>
      </c>
      <c r="IXT1" t="s">
        <v>15067</v>
      </c>
      <c r="IXU1" t="s">
        <v>15068</v>
      </c>
      <c r="IXV1" t="s">
        <v>15069</v>
      </c>
      <c r="IXW1" t="s">
        <v>15070</v>
      </c>
      <c r="IXX1" t="s">
        <v>15071</v>
      </c>
      <c r="IXY1" t="s">
        <v>15072</v>
      </c>
      <c r="IXZ1" t="s">
        <v>15073</v>
      </c>
      <c r="IYA1" t="s">
        <v>15074</v>
      </c>
      <c r="IYB1" t="s">
        <v>15075</v>
      </c>
      <c r="IYC1" t="s">
        <v>15076</v>
      </c>
      <c r="IYD1" t="s">
        <v>15077</v>
      </c>
      <c r="IYE1" t="s">
        <v>15078</v>
      </c>
      <c r="IYF1" t="s">
        <v>15079</v>
      </c>
      <c r="IYG1" t="s">
        <v>15080</v>
      </c>
      <c r="IYH1" t="s">
        <v>15081</v>
      </c>
      <c r="IYI1" t="s">
        <v>15082</v>
      </c>
      <c r="IYJ1" t="s">
        <v>15083</v>
      </c>
      <c r="IYK1" t="s">
        <v>15084</v>
      </c>
      <c r="IYL1" t="s">
        <v>15085</v>
      </c>
      <c r="IYM1" t="s">
        <v>15086</v>
      </c>
      <c r="IYN1" t="s">
        <v>15087</v>
      </c>
      <c r="IYO1" t="s">
        <v>15088</v>
      </c>
      <c r="IYP1" t="s">
        <v>15089</v>
      </c>
      <c r="IYQ1" t="s">
        <v>15090</v>
      </c>
      <c r="IYR1" t="s">
        <v>15091</v>
      </c>
      <c r="IYS1" t="s">
        <v>15092</v>
      </c>
      <c r="IYT1" t="s">
        <v>15093</v>
      </c>
      <c r="IYU1" t="s">
        <v>15094</v>
      </c>
      <c r="IYV1" t="s">
        <v>15095</v>
      </c>
      <c r="IYW1" t="s">
        <v>15096</v>
      </c>
      <c r="IYX1" t="s">
        <v>15097</v>
      </c>
      <c r="IYY1" t="s">
        <v>15098</v>
      </c>
      <c r="IYZ1" t="s">
        <v>15099</v>
      </c>
      <c r="IZA1" t="s">
        <v>15100</v>
      </c>
      <c r="IZB1" t="s">
        <v>15101</v>
      </c>
      <c r="IZC1" t="s">
        <v>15102</v>
      </c>
      <c r="IZD1" t="s">
        <v>15103</v>
      </c>
      <c r="IZE1" t="s">
        <v>15104</v>
      </c>
      <c r="IZF1" t="s">
        <v>15105</v>
      </c>
      <c r="IZG1" t="s">
        <v>15106</v>
      </c>
      <c r="IZH1" t="s">
        <v>15107</v>
      </c>
      <c r="IZI1" t="s">
        <v>15108</v>
      </c>
      <c r="IZJ1" t="s">
        <v>15109</v>
      </c>
      <c r="IZK1" t="s">
        <v>15110</v>
      </c>
      <c r="IZL1" t="s">
        <v>15111</v>
      </c>
      <c r="IZM1" t="s">
        <v>15112</v>
      </c>
      <c r="IZN1" t="s">
        <v>15113</v>
      </c>
      <c r="IZO1" t="s">
        <v>15114</v>
      </c>
      <c r="IZP1" t="s">
        <v>15115</v>
      </c>
      <c r="IZQ1" t="s">
        <v>15116</v>
      </c>
      <c r="IZR1" t="s">
        <v>15117</v>
      </c>
      <c r="IZS1" t="s">
        <v>15118</v>
      </c>
      <c r="IZT1" t="s">
        <v>15119</v>
      </c>
      <c r="IZU1" t="s">
        <v>15120</v>
      </c>
      <c r="IZV1" t="s">
        <v>15121</v>
      </c>
      <c r="IZW1" t="s">
        <v>15122</v>
      </c>
      <c r="IZX1" t="s">
        <v>15123</v>
      </c>
      <c r="IZY1" t="s">
        <v>15124</v>
      </c>
      <c r="IZZ1" t="s">
        <v>15125</v>
      </c>
      <c r="JAA1" t="s">
        <v>15126</v>
      </c>
      <c r="JAB1" t="s">
        <v>15127</v>
      </c>
      <c r="JAC1" t="s">
        <v>15128</v>
      </c>
      <c r="JAD1" t="s">
        <v>15129</v>
      </c>
      <c r="JAE1" t="s">
        <v>15130</v>
      </c>
      <c r="JAF1" t="s">
        <v>15131</v>
      </c>
      <c r="JAG1" t="s">
        <v>15132</v>
      </c>
      <c r="JAH1" t="s">
        <v>15133</v>
      </c>
      <c r="JAI1" t="s">
        <v>15134</v>
      </c>
      <c r="JAJ1" t="s">
        <v>15135</v>
      </c>
      <c r="JAK1" t="s">
        <v>15136</v>
      </c>
      <c r="JAL1" t="s">
        <v>15137</v>
      </c>
      <c r="JAM1" t="s">
        <v>15138</v>
      </c>
      <c r="JAN1" t="s">
        <v>15139</v>
      </c>
      <c r="JAO1" t="s">
        <v>15140</v>
      </c>
      <c r="JAP1" t="s">
        <v>15141</v>
      </c>
      <c r="JAQ1" t="s">
        <v>15142</v>
      </c>
      <c r="JAR1" t="s">
        <v>15143</v>
      </c>
      <c r="JAS1" t="s">
        <v>15144</v>
      </c>
      <c r="JAT1" t="s">
        <v>15145</v>
      </c>
      <c r="JAU1" t="s">
        <v>15146</v>
      </c>
      <c r="JAV1" t="s">
        <v>15147</v>
      </c>
      <c r="JAW1" t="s">
        <v>15148</v>
      </c>
      <c r="JAX1" t="s">
        <v>15149</v>
      </c>
      <c r="JAY1" t="s">
        <v>15150</v>
      </c>
      <c r="JAZ1" t="s">
        <v>15151</v>
      </c>
      <c r="JBA1" t="s">
        <v>15152</v>
      </c>
      <c r="JBB1" t="s">
        <v>15153</v>
      </c>
      <c r="JBC1" t="s">
        <v>15154</v>
      </c>
      <c r="JBD1" t="s">
        <v>15155</v>
      </c>
      <c r="JBE1" t="s">
        <v>15156</v>
      </c>
      <c r="JBF1" t="s">
        <v>15157</v>
      </c>
      <c r="JBG1" t="s">
        <v>15158</v>
      </c>
      <c r="JBH1" t="s">
        <v>15159</v>
      </c>
      <c r="JBI1" t="s">
        <v>15160</v>
      </c>
      <c r="JBJ1" t="s">
        <v>15161</v>
      </c>
      <c r="JBK1" t="s">
        <v>15162</v>
      </c>
      <c r="JBL1" t="s">
        <v>15163</v>
      </c>
      <c r="JBM1" t="s">
        <v>15164</v>
      </c>
      <c r="JBN1" t="s">
        <v>15165</v>
      </c>
      <c r="JBO1" t="s">
        <v>15166</v>
      </c>
      <c r="JBP1" t="s">
        <v>15167</v>
      </c>
      <c r="JBQ1" t="s">
        <v>15168</v>
      </c>
      <c r="JBR1" t="s">
        <v>15169</v>
      </c>
      <c r="JBS1" t="s">
        <v>15170</v>
      </c>
      <c r="JBT1" t="s">
        <v>15171</v>
      </c>
      <c r="JBU1" t="s">
        <v>15172</v>
      </c>
      <c r="JBV1" t="s">
        <v>15173</v>
      </c>
      <c r="JBW1" t="s">
        <v>15174</v>
      </c>
      <c r="JBX1" t="s">
        <v>15175</v>
      </c>
      <c r="JBY1" t="s">
        <v>15176</v>
      </c>
      <c r="JBZ1" t="s">
        <v>15177</v>
      </c>
      <c r="JCA1" t="s">
        <v>15178</v>
      </c>
      <c r="JCB1" t="s">
        <v>15179</v>
      </c>
      <c r="JCC1" t="s">
        <v>15180</v>
      </c>
      <c r="JCD1" t="s">
        <v>15181</v>
      </c>
      <c r="JCE1" t="s">
        <v>15182</v>
      </c>
      <c r="JCF1" t="s">
        <v>15183</v>
      </c>
      <c r="JCG1" t="s">
        <v>15184</v>
      </c>
      <c r="JCH1" t="s">
        <v>15185</v>
      </c>
      <c r="JCI1" t="s">
        <v>15186</v>
      </c>
      <c r="JCJ1" t="s">
        <v>15187</v>
      </c>
      <c r="JCK1" t="s">
        <v>15188</v>
      </c>
      <c r="JCL1" t="s">
        <v>15189</v>
      </c>
      <c r="JCM1" t="s">
        <v>15190</v>
      </c>
      <c r="JCN1" t="s">
        <v>15191</v>
      </c>
      <c r="JCO1" t="s">
        <v>15192</v>
      </c>
      <c r="JCP1" t="s">
        <v>15193</v>
      </c>
      <c r="JCQ1" t="s">
        <v>15194</v>
      </c>
      <c r="JCR1" t="s">
        <v>15195</v>
      </c>
      <c r="JCS1" t="s">
        <v>15196</v>
      </c>
      <c r="JCT1" t="s">
        <v>15197</v>
      </c>
      <c r="JCU1" t="s">
        <v>15198</v>
      </c>
      <c r="JCV1" t="s">
        <v>15199</v>
      </c>
      <c r="JCW1" t="s">
        <v>15200</v>
      </c>
      <c r="JCX1" t="s">
        <v>15201</v>
      </c>
      <c r="JCY1" t="s">
        <v>15202</v>
      </c>
      <c r="JCZ1" t="s">
        <v>15203</v>
      </c>
      <c r="JDA1" t="s">
        <v>15204</v>
      </c>
      <c r="JDB1" t="s">
        <v>15205</v>
      </c>
      <c r="JDC1" t="s">
        <v>15206</v>
      </c>
      <c r="JDD1" t="s">
        <v>15207</v>
      </c>
      <c r="JDE1" t="s">
        <v>15208</v>
      </c>
      <c r="JDF1" t="s">
        <v>15209</v>
      </c>
      <c r="JDG1" t="s">
        <v>15210</v>
      </c>
      <c r="JDH1" t="s">
        <v>15211</v>
      </c>
      <c r="JDI1" t="s">
        <v>15212</v>
      </c>
      <c r="JDJ1" t="s">
        <v>15213</v>
      </c>
      <c r="JDK1" t="s">
        <v>15214</v>
      </c>
      <c r="JDL1" t="s">
        <v>15215</v>
      </c>
      <c r="JDM1" t="s">
        <v>15216</v>
      </c>
      <c r="JDN1" t="s">
        <v>15217</v>
      </c>
      <c r="JDO1" t="s">
        <v>15218</v>
      </c>
      <c r="JDP1" t="s">
        <v>15219</v>
      </c>
      <c r="JDQ1" t="s">
        <v>15220</v>
      </c>
      <c r="JDR1" t="s">
        <v>15221</v>
      </c>
      <c r="JDS1" t="s">
        <v>15222</v>
      </c>
      <c r="JDT1" t="s">
        <v>15223</v>
      </c>
      <c r="JDU1" t="s">
        <v>15224</v>
      </c>
      <c r="JDV1" t="s">
        <v>15225</v>
      </c>
      <c r="JDW1" t="s">
        <v>15226</v>
      </c>
      <c r="JDX1" t="s">
        <v>15227</v>
      </c>
      <c r="JDY1" t="s">
        <v>15228</v>
      </c>
      <c r="JDZ1" t="s">
        <v>15229</v>
      </c>
      <c r="JEA1" t="s">
        <v>15230</v>
      </c>
      <c r="JEB1" t="s">
        <v>15231</v>
      </c>
      <c r="JEC1" t="s">
        <v>15232</v>
      </c>
      <c r="JED1" t="s">
        <v>15233</v>
      </c>
      <c r="JEE1" t="s">
        <v>15234</v>
      </c>
      <c r="JEF1" t="s">
        <v>15235</v>
      </c>
      <c r="JEG1" t="s">
        <v>15236</v>
      </c>
      <c r="JEH1" t="s">
        <v>15237</v>
      </c>
      <c r="JEI1" t="s">
        <v>15238</v>
      </c>
      <c r="JEJ1" t="s">
        <v>15239</v>
      </c>
      <c r="JEK1" t="s">
        <v>15240</v>
      </c>
      <c r="JEL1" t="s">
        <v>15241</v>
      </c>
      <c r="JEM1" t="s">
        <v>15242</v>
      </c>
      <c r="JEN1" t="s">
        <v>15243</v>
      </c>
      <c r="JEO1" t="s">
        <v>15244</v>
      </c>
      <c r="JEP1" t="s">
        <v>15245</v>
      </c>
      <c r="JEQ1" t="s">
        <v>15246</v>
      </c>
      <c r="JER1" t="s">
        <v>15247</v>
      </c>
      <c r="JES1" t="s">
        <v>15248</v>
      </c>
      <c r="JET1" t="s">
        <v>15249</v>
      </c>
      <c r="JEU1" t="s">
        <v>15250</v>
      </c>
      <c r="JEV1" t="s">
        <v>15251</v>
      </c>
      <c r="JEW1" t="s">
        <v>15252</v>
      </c>
      <c r="JEX1" t="s">
        <v>15253</v>
      </c>
      <c r="JEY1" t="s">
        <v>15254</v>
      </c>
      <c r="JEZ1" t="s">
        <v>15255</v>
      </c>
      <c r="JFA1" t="s">
        <v>15256</v>
      </c>
      <c r="JFB1" t="s">
        <v>15257</v>
      </c>
      <c r="JFC1" t="s">
        <v>15258</v>
      </c>
      <c r="JFD1" t="s">
        <v>15259</v>
      </c>
      <c r="JFE1" t="s">
        <v>15260</v>
      </c>
      <c r="JFF1" t="s">
        <v>15261</v>
      </c>
      <c r="JFG1" t="s">
        <v>15262</v>
      </c>
      <c r="JFH1" t="s">
        <v>15263</v>
      </c>
      <c r="JFI1" t="s">
        <v>15264</v>
      </c>
      <c r="JFJ1" t="s">
        <v>15265</v>
      </c>
      <c r="JFK1" t="s">
        <v>15266</v>
      </c>
      <c r="JFL1" t="s">
        <v>15267</v>
      </c>
      <c r="JFM1" t="s">
        <v>15268</v>
      </c>
      <c r="JFN1" t="s">
        <v>15269</v>
      </c>
      <c r="JFO1" t="s">
        <v>15270</v>
      </c>
      <c r="JFP1" t="s">
        <v>15271</v>
      </c>
      <c r="JFQ1" t="s">
        <v>15272</v>
      </c>
      <c r="JFR1" t="s">
        <v>15273</v>
      </c>
      <c r="JFS1" t="s">
        <v>15274</v>
      </c>
      <c r="JFT1" t="s">
        <v>15275</v>
      </c>
      <c r="JFU1" t="s">
        <v>15276</v>
      </c>
      <c r="JFV1" t="s">
        <v>15277</v>
      </c>
      <c r="JFW1" t="s">
        <v>15278</v>
      </c>
      <c r="JFX1" t="s">
        <v>15279</v>
      </c>
      <c r="JFY1" t="s">
        <v>15280</v>
      </c>
      <c r="JFZ1" t="s">
        <v>15281</v>
      </c>
      <c r="JGA1" t="s">
        <v>15282</v>
      </c>
      <c r="JGB1" t="s">
        <v>15283</v>
      </c>
      <c r="JGC1" t="s">
        <v>15284</v>
      </c>
      <c r="JGD1" t="s">
        <v>15285</v>
      </c>
      <c r="JGE1" t="s">
        <v>15286</v>
      </c>
      <c r="JGF1" t="s">
        <v>15287</v>
      </c>
      <c r="JGG1" t="s">
        <v>15288</v>
      </c>
      <c r="JGH1" t="s">
        <v>15289</v>
      </c>
      <c r="JGI1" t="s">
        <v>15290</v>
      </c>
      <c r="JGJ1" t="s">
        <v>15291</v>
      </c>
      <c r="JGK1" t="s">
        <v>15292</v>
      </c>
      <c r="JGL1" t="s">
        <v>15293</v>
      </c>
      <c r="JGM1" t="s">
        <v>15294</v>
      </c>
      <c r="JGN1" t="s">
        <v>15295</v>
      </c>
      <c r="JGO1" t="s">
        <v>15296</v>
      </c>
      <c r="JGP1" t="s">
        <v>15297</v>
      </c>
      <c r="JGQ1" t="s">
        <v>15298</v>
      </c>
      <c r="JGR1" t="s">
        <v>15299</v>
      </c>
      <c r="JGS1" t="s">
        <v>15300</v>
      </c>
      <c r="JGT1" t="s">
        <v>15301</v>
      </c>
      <c r="JGU1" t="s">
        <v>15302</v>
      </c>
      <c r="JGV1" t="s">
        <v>15303</v>
      </c>
      <c r="JGW1" t="s">
        <v>15304</v>
      </c>
      <c r="JGX1" t="s">
        <v>15305</v>
      </c>
      <c r="JGY1" t="s">
        <v>15306</v>
      </c>
      <c r="JGZ1" t="s">
        <v>15307</v>
      </c>
      <c r="JHA1" t="s">
        <v>15308</v>
      </c>
      <c r="JHB1" t="s">
        <v>15309</v>
      </c>
      <c r="JHC1" t="s">
        <v>15310</v>
      </c>
      <c r="JHD1" t="s">
        <v>15311</v>
      </c>
      <c r="JHE1" t="s">
        <v>15312</v>
      </c>
      <c r="JHF1" t="s">
        <v>15313</v>
      </c>
      <c r="JHG1" t="s">
        <v>15314</v>
      </c>
      <c r="JHH1" t="s">
        <v>15315</v>
      </c>
      <c r="JHI1" t="s">
        <v>15316</v>
      </c>
      <c r="JHJ1" t="s">
        <v>15317</v>
      </c>
      <c r="JHK1" t="s">
        <v>15318</v>
      </c>
      <c r="JHL1" t="s">
        <v>15319</v>
      </c>
      <c r="JHM1" t="s">
        <v>15320</v>
      </c>
      <c r="JHN1" t="s">
        <v>15321</v>
      </c>
      <c r="JHO1" t="s">
        <v>15322</v>
      </c>
      <c r="JHP1" t="s">
        <v>15323</v>
      </c>
      <c r="JHQ1" t="s">
        <v>15324</v>
      </c>
      <c r="JHR1" t="s">
        <v>15325</v>
      </c>
      <c r="JHS1" t="s">
        <v>15326</v>
      </c>
      <c r="JHT1" t="s">
        <v>15327</v>
      </c>
      <c r="JHU1" t="s">
        <v>15328</v>
      </c>
      <c r="JHV1" t="s">
        <v>15329</v>
      </c>
      <c r="JHW1" t="s">
        <v>15330</v>
      </c>
      <c r="JHX1" t="s">
        <v>15331</v>
      </c>
      <c r="JHY1" t="s">
        <v>15332</v>
      </c>
      <c r="JHZ1" t="s">
        <v>15333</v>
      </c>
      <c r="JIA1" t="s">
        <v>15334</v>
      </c>
      <c r="JIB1" t="s">
        <v>15335</v>
      </c>
      <c r="JIC1" t="s">
        <v>15336</v>
      </c>
      <c r="JID1" t="s">
        <v>15337</v>
      </c>
      <c r="JIE1" t="s">
        <v>15338</v>
      </c>
      <c r="JIF1" t="s">
        <v>15339</v>
      </c>
      <c r="JIG1" t="s">
        <v>15340</v>
      </c>
      <c r="JIH1" t="s">
        <v>15341</v>
      </c>
      <c r="JII1" t="s">
        <v>15342</v>
      </c>
      <c r="JIJ1" t="s">
        <v>15343</v>
      </c>
      <c r="JIK1" t="s">
        <v>15344</v>
      </c>
      <c r="JIL1" t="s">
        <v>15345</v>
      </c>
      <c r="JIM1" t="s">
        <v>15346</v>
      </c>
      <c r="JIN1" t="s">
        <v>15347</v>
      </c>
      <c r="JIO1" t="s">
        <v>15348</v>
      </c>
      <c r="JIP1" t="s">
        <v>15349</v>
      </c>
      <c r="JIQ1" t="s">
        <v>15350</v>
      </c>
      <c r="JIR1" t="s">
        <v>15351</v>
      </c>
      <c r="JIS1" t="s">
        <v>15352</v>
      </c>
      <c r="JIT1" t="s">
        <v>15353</v>
      </c>
      <c r="JIU1" t="s">
        <v>15354</v>
      </c>
      <c r="JIV1" t="s">
        <v>15355</v>
      </c>
      <c r="JIW1" t="s">
        <v>15356</v>
      </c>
      <c r="JIX1" t="s">
        <v>15357</v>
      </c>
      <c r="JIY1" t="s">
        <v>15358</v>
      </c>
      <c r="JIZ1" t="s">
        <v>15359</v>
      </c>
      <c r="JJA1" t="s">
        <v>15360</v>
      </c>
      <c r="JJB1" t="s">
        <v>15361</v>
      </c>
      <c r="JJC1" t="s">
        <v>15362</v>
      </c>
      <c r="JJD1" t="s">
        <v>15363</v>
      </c>
      <c r="JJE1" t="s">
        <v>15364</v>
      </c>
      <c r="JJF1" t="s">
        <v>15365</v>
      </c>
      <c r="JJG1" t="s">
        <v>15366</v>
      </c>
      <c r="JJH1" t="s">
        <v>15367</v>
      </c>
      <c r="JJI1" t="s">
        <v>15368</v>
      </c>
      <c r="JJJ1" t="s">
        <v>15369</v>
      </c>
      <c r="JJK1" t="s">
        <v>15370</v>
      </c>
      <c r="JJL1" t="s">
        <v>15371</v>
      </c>
      <c r="JJM1" t="s">
        <v>15372</v>
      </c>
      <c r="JJN1" t="s">
        <v>15373</v>
      </c>
      <c r="JJO1" t="s">
        <v>15374</v>
      </c>
      <c r="JJP1" t="s">
        <v>15375</v>
      </c>
      <c r="JJQ1" t="s">
        <v>15376</v>
      </c>
      <c r="JJR1" t="s">
        <v>15377</v>
      </c>
      <c r="JJS1" t="s">
        <v>15378</v>
      </c>
      <c r="JJT1" t="s">
        <v>15379</v>
      </c>
      <c r="JJU1" t="s">
        <v>15380</v>
      </c>
      <c r="JJV1" t="s">
        <v>15381</v>
      </c>
      <c r="JJW1" t="s">
        <v>15382</v>
      </c>
      <c r="JJX1" t="s">
        <v>15383</v>
      </c>
      <c r="JJY1" t="s">
        <v>15384</v>
      </c>
      <c r="JJZ1" t="s">
        <v>15385</v>
      </c>
      <c r="JKA1" t="s">
        <v>15386</v>
      </c>
      <c r="JKB1" t="s">
        <v>15387</v>
      </c>
      <c r="JKC1" t="s">
        <v>15388</v>
      </c>
      <c r="JKD1" t="s">
        <v>15389</v>
      </c>
      <c r="JKE1" t="s">
        <v>15390</v>
      </c>
      <c r="JKF1" t="s">
        <v>15391</v>
      </c>
      <c r="JKG1" t="s">
        <v>15392</v>
      </c>
      <c r="JKH1" t="s">
        <v>15393</v>
      </c>
      <c r="JKI1" t="s">
        <v>15394</v>
      </c>
      <c r="JKJ1" t="s">
        <v>15395</v>
      </c>
      <c r="JKK1" t="s">
        <v>15396</v>
      </c>
      <c r="JKL1" t="s">
        <v>15397</v>
      </c>
      <c r="JKM1" t="s">
        <v>15398</v>
      </c>
      <c r="JKN1" t="s">
        <v>15399</v>
      </c>
      <c r="JKO1" t="s">
        <v>15400</v>
      </c>
      <c r="JKP1" t="s">
        <v>15401</v>
      </c>
      <c r="JKQ1" t="s">
        <v>15402</v>
      </c>
      <c r="JKR1" t="s">
        <v>15403</v>
      </c>
      <c r="JKS1" t="s">
        <v>15404</v>
      </c>
      <c r="JKT1" t="s">
        <v>15405</v>
      </c>
      <c r="JKU1" t="s">
        <v>15406</v>
      </c>
      <c r="JKV1" t="s">
        <v>15407</v>
      </c>
      <c r="JKW1" t="s">
        <v>15408</v>
      </c>
      <c r="JKX1" t="s">
        <v>15409</v>
      </c>
      <c r="JKY1" t="s">
        <v>15410</v>
      </c>
      <c r="JKZ1" t="s">
        <v>15411</v>
      </c>
      <c r="JLA1" t="s">
        <v>15412</v>
      </c>
      <c r="JLB1" t="s">
        <v>15413</v>
      </c>
      <c r="JLC1" t="s">
        <v>15414</v>
      </c>
      <c r="JLD1" t="s">
        <v>15415</v>
      </c>
      <c r="JLE1" t="s">
        <v>15416</v>
      </c>
      <c r="JLF1" t="s">
        <v>15417</v>
      </c>
      <c r="JLG1" t="s">
        <v>15418</v>
      </c>
      <c r="JLH1" t="s">
        <v>15419</v>
      </c>
      <c r="JLI1" t="s">
        <v>15420</v>
      </c>
      <c r="JLJ1" t="s">
        <v>15421</v>
      </c>
      <c r="JLK1" t="s">
        <v>15422</v>
      </c>
      <c r="JLL1" t="s">
        <v>15423</v>
      </c>
      <c r="JLM1" t="s">
        <v>15424</v>
      </c>
      <c r="JLN1" t="s">
        <v>15425</v>
      </c>
      <c r="JLO1" t="s">
        <v>15426</v>
      </c>
      <c r="JLP1" t="s">
        <v>15427</v>
      </c>
      <c r="JLQ1" t="s">
        <v>15428</v>
      </c>
      <c r="JLR1" t="s">
        <v>15429</v>
      </c>
      <c r="JLS1" t="s">
        <v>15430</v>
      </c>
      <c r="JLT1" t="s">
        <v>15431</v>
      </c>
      <c r="JLU1" t="s">
        <v>15432</v>
      </c>
      <c r="JLV1" t="s">
        <v>15433</v>
      </c>
      <c r="JLW1" t="s">
        <v>15434</v>
      </c>
      <c r="JLX1" t="s">
        <v>15435</v>
      </c>
      <c r="JLY1" t="s">
        <v>15436</v>
      </c>
      <c r="JLZ1" t="s">
        <v>15437</v>
      </c>
      <c r="JMA1" t="s">
        <v>15438</v>
      </c>
      <c r="JMB1" t="s">
        <v>15439</v>
      </c>
      <c r="JMC1" t="s">
        <v>15440</v>
      </c>
      <c r="JMD1" t="s">
        <v>15441</v>
      </c>
      <c r="JME1" t="s">
        <v>15442</v>
      </c>
      <c r="JMF1" t="s">
        <v>15443</v>
      </c>
      <c r="JMG1" t="s">
        <v>15444</v>
      </c>
      <c r="JMH1" t="s">
        <v>15445</v>
      </c>
      <c r="JMI1" t="s">
        <v>15446</v>
      </c>
      <c r="JMJ1" t="s">
        <v>15447</v>
      </c>
      <c r="JMK1" t="s">
        <v>15448</v>
      </c>
      <c r="JML1" t="s">
        <v>15449</v>
      </c>
      <c r="JMM1" t="s">
        <v>15450</v>
      </c>
      <c r="JMN1" t="s">
        <v>15451</v>
      </c>
      <c r="JMO1" t="s">
        <v>15452</v>
      </c>
      <c r="JMP1" t="s">
        <v>15453</v>
      </c>
      <c r="JMQ1" t="s">
        <v>15454</v>
      </c>
      <c r="JMR1" t="s">
        <v>15455</v>
      </c>
      <c r="JMS1" t="s">
        <v>15456</v>
      </c>
      <c r="JMT1" t="s">
        <v>15457</v>
      </c>
      <c r="JMU1" t="s">
        <v>15458</v>
      </c>
      <c r="JMV1" t="s">
        <v>15459</v>
      </c>
      <c r="JMW1" t="s">
        <v>15460</v>
      </c>
      <c r="JMX1" t="s">
        <v>15461</v>
      </c>
      <c r="JMY1" t="s">
        <v>15462</v>
      </c>
      <c r="JMZ1" t="s">
        <v>15463</v>
      </c>
      <c r="JNA1" t="s">
        <v>15464</v>
      </c>
      <c r="JNB1" t="s">
        <v>15465</v>
      </c>
      <c r="JNC1" t="s">
        <v>15466</v>
      </c>
      <c r="JND1" t="s">
        <v>15467</v>
      </c>
      <c r="JNE1" t="s">
        <v>15468</v>
      </c>
      <c r="JNF1" t="s">
        <v>15469</v>
      </c>
      <c r="JNG1" t="s">
        <v>15470</v>
      </c>
      <c r="JNH1" t="s">
        <v>15471</v>
      </c>
      <c r="JNI1" t="s">
        <v>15472</v>
      </c>
      <c r="JNJ1" t="s">
        <v>15473</v>
      </c>
      <c r="JNK1" t="s">
        <v>15474</v>
      </c>
      <c r="JNL1" t="s">
        <v>15475</v>
      </c>
      <c r="JNM1" t="s">
        <v>15476</v>
      </c>
      <c r="JNN1" t="s">
        <v>15477</v>
      </c>
      <c r="JNO1" t="s">
        <v>15478</v>
      </c>
      <c r="JNP1" t="s">
        <v>15479</v>
      </c>
      <c r="JNQ1" t="s">
        <v>15480</v>
      </c>
      <c r="JNR1" t="s">
        <v>15481</v>
      </c>
      <c r="JNS1" t="s">
        <v>15482</v>
      </c>
      <c r="JNT1" t="s">
        <v>15483</v>
      </c>
      <c r="JNU1" t="s">
        <v>15484</v>
      </c>
      <c r="JNV1" t="s">
        <v>15485</v>
      </c>
      <c r="JNW1" t="s">
        <v>15486</v>
      </c>
      <c r="JNX1" t="s">
        <v>15487</v>
      </c>
      <c r="JNY1" t="s">
        <v>15488</v>
      </c>
      <c r="JNZ1" t="s">
        <v>15489</v>
      </c>
      <c r="JOA1" t="s">
        <v>15490</v>
      </c>
      <c r="JOB1" t="s">
        <v>15491</v>
      </c>
      <c r="JOC1" t="s">
        <v>15492</v>
      </c>
      <c r="JOD1" t="s">
        <v>15493</v>
      </c>
      <c r="JOE1" t="s">
        <v>15494</v>
      </c>
      <c r="JOF1" t="s">
        <v>15495</v>
      </c>
      <c r="JOG1" t="s">
        <v>15496</v>
      </c>
      <c r="JOH1" t="s">
        <v>15497</v>
      </c>
      <c r="JOI1" t="s">
        <v>15498</v>
      </c>
      <c r="JOJ1" t="s">
        <v>15499</v>
      </c>
      <c r="JOK1" t="s">
        <v>15500</v>
      </c>
      <c r="JOL1" t="s">
        <v>15501</v>
      </c>
      <c r="JOM1" t="s">
        <v>15502</v>
      </c>
      <c r="JON1" t="s">
        <v>15503</v>
      </c>
      <c r="JOO1" t="s">
        <v>15504</v>
      </c>
      <c r="JOP1" t="s">
        <v>15505</v>
      </c>
      <c r="JOQ1" t="s">
        <v>15506</v>
      </c>
      <c r="JOR1" t="s">
        <v>15507</v>
      </c>
      <c r="JOS1" t="s">
        <v>15508</v>
      </c>
      <c r="JOT1" t="s">
        <v>15509</v>
      </c>
      <c r="JOU1" t="s">
        <v>15510</v>
      </c>
      <c r="JOV1" t="s">
        <v>15511</v>
      </c>
      <c r="JOW1" t="s">
        <v>15512</v>
      </c>
      <c r="JOX1" t="s">
        <v>15513</v>
      </c>
      <c r="JOY1" t="s">
        <v>15514</v>
      </c>
      <c r="JOZ1" t="s">
        <v>15515</v>
      </c>
      <c r="JPA1" t="s">
        <v>15516</v>
      </c>
      <c r="JPB1" t="s">
        <v>15517</v>
      </c>
      <c r="JPC1" t="s">
        <v>15518</v>
      </c>
      <c r="JPD1" t="s">
        <v>15519</v>
      </c>
      <c r="JPE1" t="s">
        <v>15520</v>
      </c>
      <c r="JPF1" t="s">
        <v>15521</v>
      </c>
      <c r="JPG1" t="s">
        <v>15522</v>
      </c>
      <c r="JPH1" t="s">
        <v>15523</v>
      </c>
      <c r="JPI1" t="s">
        <v>15524</v>
      </c>
      <c r="JPJ1" t="s">
        <v>15525</v>
      </c>
      <c r="JPK1" t="s">
        <v>15526</v>
      </c>
      <c r="JPL1" t="s">
        <v>15527</v>
      </c>
      <c r="JPM1" t="s">
        <v>15528</v>
      </c>
      <c r="JPN1" t="s">
        <v>15529</v>
      </c>
      <c r="JPO1" t="s">
        <v>15530</v>
      </c>
      <c r="JPP1" t="s">
        <v>15531</v>
      </c>
      <c r="JPQ1" t="s">
        <v>15532</v>
      </c>
      <c r="JPR1" t="s">
        <v>15533</v>
      </c>
      <c r="JPS1" t="s">
        <v>15534</v>
      </c>
      <c r="JPT1" t="s">
        <v>15535</v>
      </c>
      <c r="JPU1" t="s">
        <v>15536</v>
      </c>
      <c r="JPV1" t="s">
        <v>15537</v>
      </c>
      <c r="JPW1" t="s">
        <v>15538</v>
      </c>
      <c r="JPX1" t="s">
        <v>15539</v>
      </c>
      <c r="JPY1" t="s">
        <v>15540</v>
      </c>
      <c r="JPZ1" t="s">
        <v>15541</v>
      </c>
      <c r="JQA1" t="s">
        <v>15542</v>
      </c>
      <c r="JQB1" t="s">
        <v>15543</v>
      </c>
      <c r="JQC1" t="s">
        <v>15544</v>
      </c>
      <c r="JQD1" t="s">
        <v>15545</v>
      </c>
      <c r="JQE1" t="s">
        <v>15546</v>
      </c>
      <c r="JQF1" t="s">
        <v>15547</v>
      </c>
      <c r="JQG1" t="s">
        <v>15548</v>
      </c>
      <c r="JQH1" t="s">
        <v>15549</v>
      </c>
      <c r="JQI1" t="s">
        <v>15550</v>
      </c>
      <c r="JQJ1" t="s">
        <v>15551</v>
      </c>
      <c r="JQK1" t="s">
        <v>15552</v>
      </c>
      <c r="JQL1" t="s">
        <v>15553</v>
      </c>
      <c r="JQM1" t="s">
        <v>15554</v>
      </c>
      <c r="JQN1" t="s">
        <v>15555</v>
      </c>
      <c r="JQO1" t="s">
        <v>15556</v>
      </c>
      <c r="JQP1" t="s">
        <v>15557</v>
      </c>
      <c r="JQQ1" t="s">
        <v>15558</v>
      </c>
      <c r="JQR1" t="s">
        <v>15559</v>
      </c>
      <c r="JQS1" t="s">
        <v>15560</v>
      </c>
      <c r="JQT1" t="s">
        <v>15561</v>
      </c>
      <c r="JQU1" t="s">
        <v>15562</v>
      </c>
      <c r="JQV1" t="s">
        <v>15563</v>
      </c>
      <c r="JQW1" t="s">
        <v>15564</v>
      </c>
      <c r="JQX1" t="s">
        <v>15565</v>
      </c>
      <c r="JQY1" t="s">
        <v>15566</v>
      </c>
      <c r="JQZ1" t="s">
        <v>15567</v>
      </c>
      <c r="JRA1" t="s">
        <v>15568</v>
      </c>
      <c r="JRB1" t="s">
        <v>15569</v>
      </c>
      <c r="JRC1" t="s">
        <v>15570</v>
      </c>
      <c r="JRD1" t="s">
        <v>15571</v>
      </c>
      <c r="JRE1" t="s">
        <v>15572</v>
      </c>
      <c r="JRF1" t="s">
        <v>15573</v>
      </c>
      <c r="JRG1" t="s">
        <v>15574</v>
      </c>
      <c r="JRH1" t="s">
        <v>15575</v>
      </c>
      <c r="JRI1" t="s">
        <v>15576</v>
      </c>
      <c r="JRJ1" t="s">
        <v>15577</v>
      </c>
      <c r="JRK1" t="s">
        <v>15578</v>
      </c>
      <c r="JRL1" t="s">
        <v>15579</v>
      </c>
      <c r="JRM1" t="s">
        <v>15580</v>
      </c>
      <c r="JRN1" t="s">
        <v>15581</v>
      </c>
      <c r="JRO1" t="s">
        <v>15582</v>
      </c>
      <c r="JRP1" t="s">
        <v>15583</v>
      </c>
      <c r="JRQ1" t="s">
        <v>15584</v>
      </c>
      <c r="JRR1" t="s">
        <v>15585</v>
      </c>
      <c r="JRS1" t="s">
        <v>15586</v>
      </c>
      <c r="JRT1" t="s">
        <v>15587</v>
      </c>
      <c r="JRU1" t="s">
        <v>15588</v>
      </c>
      <c r="JRV1" t="s">
        <v>15589</v>
      </c>
      <c r="JRW1" t="s">
        <v>15590</v>
      </c>
      <c r="JRX1" t="s">
        <v>15591</v>
      </c>
      <c r="JRY1" t="s">
        <v>15592</v>
      </c>
      <c r="JRZ1" t="s">
        <v>15593</v>
      </c>
      <c r="JSA1" t="s">
        <v>15594</v>
      </c>
      <c r="JSB1" t="s">
        <v>15595</v>
      </c>
      <c r="JSC1" t="s">
        <v>15596</v>
      </c>
      <c r="JSD1" t="s">
        <v>15597</v>
      </c>
      <c r="JSE1" t="s">
        <v>15598</v>
      </c>
      <c r="JSF1" t="s">
        <v>15599</v>
      </c>
      <c r="JSG1" t="s">
        <v>15600</v>
      </c>
      <c r="JSH1" t="s">
        <v>15601</v>
      </c>
      <c r="JSI1" t="s">
        <v>15602</v>
      </c>
      <c r="JSJ1" t="s">
        <v>15603</v>
      </c>
      <c r="JSK1" t="s">
        <v>15604</v>
      </c>
      <c r="JSL1" t="s">
        <v>15605</v>
      </c>
      <c r="JSM1" t="s">
        <v>15606</v>
      </c>
      <c r="JSN1" t="s">
        <v>15607</v>
      </c>
      <c r="JSO1" t="s">
        <v>15608</v>
      </c>
      <c r="JSP1" t="s">
        <v>15609</v>
      </c>
      <c r="JSQ1" t="s">
        <v>15610</v>
      </c>
      <c r="JSR1" t="s">
        <v>15611</v>
      </c>
      <c r="JSS1" t="s">
        <v>15612</v>
      </c>
      <c r="JST1" t="s">
        <v>15613</v>
      </c>
      <c r="JSU1" t="s">
        <v>15614</v>
      </c>
      <c r="JSV1" t="s">
        <v>15615</v>
      </c>
      <c r="JSW1" t="s">
        <v>15616</v>
      </c>
      <c r="JSX1" t="s">
        <v>15617</v>
      </c>
      <c r="JSY1" t="s">
        <v>15618</v>
      </c>
      <c r="JSZ1" t="s">
        <v>15619</v>
      </c>
      <c r="JTA1" t="s">
        <v>15620</v>
      </c>
      <c r="JTB1" t="s">
        <v>15621</v>
      </c>
      <c r="JTC1" t="s">
        <v>15622</v>
      </c>
      <c r="JTD1" t="s">
        <v>15623</v>
      </c>
      <c r="JTE1" t="s">
        <v>15624</v>
      </c>
      <c r="JTF1" t="s">
        <v>15625</v>
      </c>
      <c r="JTG1" t="s">
        <v>15626</v>
      </c>
      <c r="JTH1" t="s">
        <v>15627</v>
      </c>
      <c r="JTI1" t="s">
        <v>15628</v>
      </c>
      <c r="JTJ1" t="s">
        <v>15629</v>
      </c>
      <c r="JTK1" t="s">
        <v>15630</v>
      </c>
      <c r="JTL1" t="s">
        <v>15631</v>
      </c>
      <c r="JTM1" t="s">
        <v>15632</v>
      </c>
      <c r="JTN1" t="s">
        <v>15633</v>
      </c>
      <c r="JTO1" t="s">
        <v>15634</v>
      </c>
      <c r="JTP1" t="s">
        <v>15635</v>
      </c>
      <c r="JTQ1" t="s">
        <v>15636</v>
      </c>
      <c r="JTR1" t="s">
        <v>15637</v>
      </c>
      <c r="JTS1" t="s">
        <v>15638</v>
      </c>
      <c r="JTT1" t="s">
        <v>15639</v>
      </c>
      <c r="JTU1" t="s">
        <v>15640</v>
      </c>
      <c r="JTV1" t="s">
        <v>15641</v>
      </c>
      <c r="JTW1" t="s">
        <v>15642</v>
      </c>
      <c r="JTX1" t="s">
        <v>15643</v>
      </c>
      <c r="JTY1" t="s">
        <v>15644</v>
      </c>
      <c r="JTZ1" t="s">
        <v>15645</v>
      </c>
      <c r="JUA1" t="s">
        <v>15646</v>
      </c>
      <c r="JUB1" t="s">
        <v>15647</v>
      </c>
      <c r="JUC1" t="s">
        <v>15648</v>
      </c>
      <c r="JUD1" t="s">
        <v>15649</v>
      </c>
      <c r="JUE1" t="s">
        <v>15650</v>
      </c>
      <c r="JUF1" t="s">
        <v>15651</v>
      </c>
      <c r="JUG1" t="s">
        <v>15652</v>
      </c>
      <c r="JUH1" t="s">
        <v>15653</v>
      </c>
      <c r="JUI1" t="s">
        <v>15654</v>
      </c>
      <c r="JUJ1" t="s">
        <v>15655</v>
      </c>
      <c r="JUK1" t="s">
        <v>15656</v>
      </c>
      <c r="JUL1" t="s">
        <v>15657</v>
      </c>
      <c r="JUM1" t="s">
        <v>15658</v>
      </c>
      <c r="JUN1" t="s">
        <v>15659</v>
      </c>
      <c r="JUO1" t="s">
        <v>15660</v>
      </c>
      <c r="JUP1" t="s">
        <v>15661</v>
      </c>
      <c r="JUQ1" t="s">
        <v>15662</v>
      </c>
      <c r="JUR1" t="s">
        <v>15663</v>
      </c>
      <c r="JUS1" t="s">
        <v>15664</v>
      </c>
      <c r="JUT1" t="s">
        <v>15665</v>
      </c>
      <c r="JUU1" t="s">
        <v>15666</v>
      </c>
      <c r="JUV1" t="s">
        <v>15667</v>
      </c>
      <c r="JUW1" t="s">
        <v>15668</v>
      </c>
      <c r="JUX1" t="s">
        <v>15669</v>
      </c>
      <c r="JUY1" t="s">
        <v>15670</v>
      </c>
      <c r="JUZ1" t="s">
        <v>15671</v>
      </c>
      <c r="JVA1" t="s">
        <v>15672</v>
      </c>
      <c r="JVB1" t="s">
        <v>15673</v>
      </c>
      <c r="JVC1" t="s">
        <v>15674</v>
      </c>
      <c r="JVD1" t="s">
        <v>15675</v>
      </c>
      <c r="JVE1" t="s">
        <v>15676</v>
      </c>
      <c r="JVF1" t="s">
        <v>15677</v>
      </c>
      <c r="JVG1" t="s">
        <v>15678</v>
      </c>
      <c r="JVH1" t="s">
        <v>15679</v>
      </c>
      <c r="JVI1" t="s">
        <v>15680</v>
      </c>
      <c r="JVJ1" t="s">
        <v>15681</v>
      </c>
      <c r="JVK1" t="s">
        <v>15682</v>
      </c>
      <c r="JVL1" t="s">
        <v>15683</v>
      </c>
      <c r="JVM1" t="s">
        <v>15684</v>
      </c>
      <c r="JVN1" t="s">
        <v>15685</v>
      </c>
      <c r="JVO1" t="s">
        <v>15686</v>
      </c>
      <c r="JVP1" t="s">
        <v>15687</v>
      </c>
      <c r="JVQ1" t="s">
        <v>15688</v>
      </c>
      <c r="JVR1" t="s">
        <v>15689</v>
      </c>
      <c r="JVS1" t="s">
        <v>15690</v>
      </c>
      <c r="JVT1" t="s">
        <v>15691</v>
      </c>
      <c r="JVU1" t="s">
        <v>15692</v>
      </c>
      <c r="JVV1" t="s">
        <v>15693</v>
      </c>
      <c r="JVW1" t="s">
        <v>15694</v>
      </c>
      <c r="JVX1" t="s">
        <v>15695</v>
      </c>
      <c r="JVY1" t="s">
        <v>15696</v>
      </c>
      <c r="JVZ1" t="s">
        <v>15697</v>
      </c>
      <c r="JWA1" t="s">
        <v>15698</v>
      </c>
      <c r="JWB1" t="s">
        <v>15699</v>
      </c>
      <c r="JWC1" t="s">
        <v>15700</v>
      </c>
      <c r="JWD1" t="s">
        <v>15701</v>
      </c>
      <c r="JWE1" t="s">
        <v>15702</v>
      </c>
      <c r="JWF1" t="s">
        <v>15703</v>
      </c>
      <c r="JWG1" t="s">
        <v>15704</v>
      </c>
      <c r="JWH1" t="s">
        <v>15705</v>
      </c>
      <c r="JWI1" t="s">
        <v>15706</v>
      </c>
      <c r="JWJ1" t="s">
        <v>15707</v>
      </c>
      <c r="JWK1" t="s">
        <v>15708</v>
      </c>
      <c r="JWL1" t="s">
        <v>15709</v>
      </c>
      <c r="JWM1" t="s">
        <v>15710</v>
      </c>
      <c r="JWN1" t="s">
        <v>15711</v>
      </c>
      <c r="JWO1" t="s">
        <v>15712</v>
      </c>
      <c r="JWP1" t="s">
        <v>15713</v>
      </c>
      <c r="JWQ1" t="s">
        <v>15714</v>
      </c>
      <c r="JWR1" t="s">
        <v>15715</v>
      </c>
      <c r="JWS1" t="s">
        <v>15716</v>
      </c>
      <c r="JWT1" t="s">
        <v>15717</v>
      </c>
      <c r="JWU1" t="s">
        <v>15718</v>
      </c>
      <c r="JWV1" t="s">
        <v>15719</v>
      </c>
      <c r="JWW1" t="s">
        <v>15720</v>
      </c>
      <c r="JWX1" t="s">
        <v>15721</v>
      </c>
      <c r="JWY1" t="s">
        <v>15722</v>
      </c>
      <c r="JWZ1" t="s">
        <v>15723</v>
      </c>
      <c r="JXA1" t="s">
        <v>15724</v>
      </c>
      <c r="JXB1" t="s">
        <v>15725</v>
      </c>
      <c r="JXC1" t="s">
        <v>15726</v>
      </c>
      <c r="JXD1" t="s">
        <v>15727</v>
      </c>
      <c r="JXE1" t="s">
        <v>15728</v>
      </c>
      <c r="JXF1" t="s">
        <v>15729</v>
      </c>
      <c r="JXG1" t="s">
        <v>15730</v>
      </c>
      <c r="JXH1" t="s">
        <v>15731</v>
      </c>
      <c r="JXI1" t="s">
        <v>15732</v>
      </c>
      <c r="JXJ1" t="s">
        <v>15733</v>
      </c>
      <c r="JXK1" t="s">
        <v>15734</v>
      </c>
      <c r="JXL1" t="s">
        <v>15735</v>
      </c>
      <c r="JXM1" t="s">
        <v>15736</v>
      </c>
      <c r="JXN1" t="s">
        <v>15737</v>
      </c>
      <c r="JXO1" t="s">
        <v>15738</v>
      </c>
      <c r="JXP1" t="s">
        <v>15739</v>
      </c>
      <c r="JXQ1" t="s">
        <v>15740</v>
      </c>
      <c r="JXR1" t="s">
        <v>15741</v>
      </c>
      <c r="JXS1" t="s">
        <v>15742</v>
      </c>
      <c r="JXT1" t="s">
        <v>15743</v>
      </c>
      <c r="JXU1" t="s">
        <v>15744</v>
      </c>
      <c r="JXV1" t="s">
        <v>15745</v>
      </c>
      <c r="JXW1" t="s">
        <v>15746</v>
      </c>
      <c r="JXX1" t="s">
        <v>15747</v>
      </c>
      <c r="JXY1" t="s">
        <v>15748</v>
      </c>
      <c r="JXZ1" t="s">
        <v>15749</v>
      </c>
      <c r="JYA1" t="s">
        <v>15750</v>
      </c>
      <c r="JYB1" t="s">
        <v>15751</v>
      </c>
      <c r="JYC1" t="s">
        <v>15752</v>
      </c>
      <c r="JYD1" t="s">
        <v>15753</v>
      </c>
      <c r="JYE1" t="s">
        <v>15754</v>
      </c>
      <c r="JYF1" t="s">
        <v>15755</v>
      </c>
      <c r="JYG1" t="s">
        <v>15756</v>
      </c>
      <c r="JYH1" t="s">
        <v>15757</v>
      </c>
      <c r="JYI1" t="s">
        <v>15758</v>
      </c>
      <c r="JYJ1" t="s">
        <v>15759</v>
      </c>
      <c r="JYK1" t="s">
        <v>15760</v>
      </c>
      <c r="JYL1" t="s">
        <v>15761</v>
      </c>
      <c r="JYM1" t="s">
        <v>15762</v>
      </c>
      <c r="JYN1" t="s">
        <v>15763</v>
      </c>
      <c r="JYO1" t="s">
        <v>15764</v>
      </c>
      <c r="JYP1" t="s">
        <v>15765</v>
      </c>
      <c r="JYQ1" t="s">
        <v>15766</v>
      </c>
      <c r="JYR1" t="s">
        <v>15767</v>
      </c>
      <c r="JYS1" t="s">
        <v>15768</v>
      </c>
      <c r="JYT1" t="s">
        <v>15769</v>
      </c>
      <c r="JYU1" t="s">
        <v>15770</v>
      </c>
      <c r="JYV1" t="s">
        <v>15771</v>
      </c>
      <c r="JYW1" t="s">
        <v>15772</v>
      </c>
      <c r="JYX1" t="s">
        <v>15773</v>
      </c>
      <c r="JYY1" t="s">
        <v>15774</v>
      </c>
      <c r="JYZ1" t="s">
        <v>15775</v>
      </c>
      <c r="JZA1" t="s">
        <v>15776</v>
      </c>
      <c r="JZB1" t="s">
        <v>15777</v>
      </c>
      <c r="JZC1" t="s">
        <v>15778</v>
      </c>
      <c r="JZD1" t="s">
        <v>15779</v>
      </c>
      <c r="JZE1" t="s">
        <v>15780</v>
      </c>
      <c r="JZF1" t="s">
        <v>15781</v>
      </c>
      <c r="JZG1" t="s">
        <v>15782</v>
      </c>
      <c r="JZH1" t="s">
        <v>15783</v>
      </c>
      <c r="JZI1" t="s">
        <v>15784</v>
      </c>
      <c r="JZJ1" t="s">
        <v>15785</v>
      </c>
      <c r="JZK1" t="s">
        <v>15786</v>
      </c>
      <c r="JZL1" t="s">
        <v>15787</v>
      </c>
      <c r="JZM1" t="s">
        <v>15788</v>
      </c>
      <c r="JZN1" t="s">
        <v>15789</v>
      </c>
      <c r="JZO1" t="s">
        <v>15790</v>
      </c>
      <c r="JZP1" t="s">
        <v>15791</v>
      </c>
      <c r="JZQ1" t="s">
        <v>15792</v>
      </c>
      <c r="JZR1" t="s">
        <v>15793</v>
      </c>
      <c r="JZS1" t="s">
        <v>15794</v>
      </c>
      <c r="JZT1" t="s">
        <v>15795</v>
      </c>
      <c r="JZU1" t="s">
        <v>15796</v>
      </c>
      <c r="JZV1" t="s">
        <v>15797</v>
      </c>
      <c r="JZW1" t="s">
        <v>15798</v>
      </c>
      <c r="JZX1" t="s">
        <v>15799</v>
      </c>
      <c r="JZY1" t="s">
        <v>15800</v>
      </c>
      <c r="JZZ1" t="s">
        <v>15801</v>
      </c>
      <c r="KAA1" t="s">
        <v>15802</v>
      </c>
      <c r="KAB1" t="s">
        <v>15803</v>
      </c>
      <c r="KAC1" t="s">
        <v>15804</v>
      </c>
      <c r="KAD1" t="s">
        <v>15805</v>
      </c>
      <c r="KAE1" t="s">
        <v>15806</v>
      </c>
      <c r="KAF1" t="s">
        <v>15807</v>
      </c>
      <c r="KAG1" t="s">
        <v>15808</v>
      </c>
      <c r="KAH1" t="s">
        <v>15809</v>
      </c>
      <c r="KAI1" t="s">
        <v>15810</v>
      </c>
      <c r="KAJ1" t="s">
        <v>15811</v>
      </c>
      <c r="KAK1" t="s">
        <v>15812</v>
      </c>
      <c r="KAL1" t="s">
        <v>15813</v>
      </c>
      <c r="KAM1" t="s">
        <v>15814</v>
      </c>
      <c r="KAN1" t="s">
        <v>15815</v>
      </c>
      <c r="KAO1" t="s">
        <v>15816</v>
      </c>
      <c r="KAP1" t="s">
        <v>15817</v>
      </c>
      <c r="KAQ1" t="s">
        <v>15818</v>
      </c>
      <c r="KAR1" t="s">
        <v>15819</v>
      </c>
      <c r="KAS1" t="s">
        <v>15820</v>
      </c>
      <c r="KAT1" t="s">
        <v>15821</v>
      </c>
      <c r="KAU1" t="s">
        <v>15822</v>
      </c>
      <c r="KAV1" t="s">
        <v>15823</v>
      </c>
      <c r="KAW1" t="s">
        <v>15824</v>
      </c>
      <c r="KAX1" t="s">
        <v>15825</v>
      </c>
      <c r="KAY1" t="s">
        <v>15826</v>
      </c>
      <c r="KAZ1" t="s">
        <v>15827</v>
      </c>
      <c r="KBA1" t="s">
        <v>15828</v>
      </c>
      <c r="KBB1" t="s">
        <v>15829</v>
      </c>
      <c r="KBC1" t="s">
        <v>15830</v>
      </c>
      <c r="KBD1" t="s">
        <v>15831</v>
      </c>
      <c r="KBE1" t="s">
        <v>15832</v>
      </c>
      <c r="KBF1" t="s">
        <v>15833</v>
      </c>
      <c r="KBG1" t="s">
        <v>15834</v>
      </c>
      <c r="KBH1" t="s">
        <v>15835</v>
      </c>
      <c r="KBI1" t="s">
        <v>15836</v>
      </c>
      <c r="KBJ1" t="s">
        <v>15837</v>
      </c>
      <c r="KBK1" t="s">
        <v>15838</v>
      </c>
      <c r="KBL1" t="s">
        <v>15839</v>
      </c>
      <c r="KBM1" t="s">
        <v>15840</v>
      </c>
      <c r="KBN1" t="s">
        <v>15841</v>
      </c>
      <c r="KBO1" t="s">
        <v>15842</v>
      </c>
      <c r="KBP1" t="s">
        <v>15843</v>
      </c>
      <c r="KBQ1" t="s">
        <v>15844</v>
      </c>
      <c r="KBR1" t="s">
        <v>15845</v>
      </c>
      <c r="KBS1" t="s">
        <v>15846</v>
      </c>
      <c r="KBT1" t="s">
        <v>15847</v>
      </c>
      <c r="KBU1" t="s">
        <v>15848</v>
      </c>
      <c r="KBV1" t="s">
        <v>15849</v>
      </c>
      <c r="KBW1" t="s">
        <v>15850</v>
      </c>
      <c r="KBX1" t="s">
        <v>15851</v>
      </c>
      <c r="KBY1" t="s">
        <v>15852</v>
      </c>
      <c r="KBZ1" t="s">
        <v>15853</v>
      </c>
      <c r="KCA1" t="s">
        <v>15854</v>
      </c>
      <c r="KCB1" t="s">
        <v>15855</v>
      </c>
      <c r="KCC1" t="s">
        <v>15856</v>
      </c>
      <c r="KCD1" t="s">
        <v>15857</v>
      </c>
      <c r="KCE1" t="s">
        <v>15858</v>
      </c>
      <c r="KCF1" t="s">
        <v>15859</v>
      </c>
      <c r="KCG1" t="s">
        <v>15860</v>
      </c>
      <c r="KCH1" t="s">
        <v>15861</v>
      </c>
      <c r="KCI1" t="s">
        <v>15862</v>
      </c>
      <c r="KCJ1" t="s">
        <v>15863</v>
      </c>
      <c r="KCK1" t="s">
        <v>15864</v>
      </c>
      <c r="KCL1" t="s">
        <v>15865</v>
      </c>
      <c r="KCM1" t="s">
        <v>15866</v>
      </c>
      <c r="KCN1" t="s">
        <v>15867</v>
      </c>
      <c r="KCO1" t="s">
        <v>15868</v>
      </c>
      <c r="KCP1" t="s">
        <v>15869</v>
      </c>
      <c r="KCQ1" t="s">
        <v>15870</v>
      </c>
      <c r="KCR1" t="s">
        <v>15871</v>
      </c>
      <c r="KCS1" t="s">
        <v>15872</v>
      </c>
      <c r="KCT1" t="s">
        <v>15873</v>
      </c>
      <c r="KCU1" t="s">
        <v>15874</v>
      </c>
      <c r="KCV1" t="s">
        <v>15875</v>
      </c>
      <c r="KCW1" t="s">
        <v>15876</v>
      </c>
      <c r="KCX1" t="s">
        <v>15877</v>
      </c>
      <c r="KCY1" t="s">
        <v>15878</v>
      </c>
      <c r="KCZ1" t="s">
        <v>15879</v>
      </c>
      <c r="KDA1" t="s">
        <v>15880</v>
      </c>
      <c r="KDB1" t="s">
        <v>15881</v>
      </c>
      <c r="KDC1" t="s">
        <v>15882</v>
      </c>
      <c r="KDD1" t="s">
        <v>15883</v>
      </c>
      <c r="KDE1" t="s">
        <v>15884</v>
      </c>
      <c r="KDF1" t="s">
        <v>15885</v>
      </c>
      <c r="KDG1" t="s">
        <v>15886</v>
      </c>
      <c r="KDH1" t="s">
        <v>15887</v>
      </c>
      <c r="KDI1" t="s">
        <v>15888</v>
      </c>
      <c r="KDJ1" t="s">
        <v>15889</v>
      </c>
      <c r="KDK1" t="s">
        <v>15890</v>
      </c>
      <c r="KDL1" t="s">
        <v>15891</v>
      </c>
      <c r="KDM1" t="s">
        <v>15892</v>
      </c>
      <c r="KDN1" t="s">
        <v>15893</v>
      </c>
      <c r="KDO1" t="s">
        <v>15894</v>
      </c>
      <c r="KDP1" t="s">
        <v>15895</v>
      </c>
      <c r="KDQ1" t="s">
        <v>15896</v>
      </c>
      <c r="KDR1" t="s">
        <v>15897</v>
      </c>
      <c r="KDS1" t="s">
        <v>15898</v>
      </c>
      <c r="KDT1" t="s">
        <v>15899</v>
      </c>
      <c r="KDU1" t="s">
        <v>15900</v>
      </c>
      <c r="KDV1" t="s">
        <v>15901</v>
      </c>
      <c r="KDW1" t="s">
        <v>15902</v>
      </c>
      <c r="KDX1" t="s">
        <v>15903</v>
      </c>
      <c r="KDY1" t="s">
        <v>15904</v>
      </c>
      <c r="KDZ1" t="s">
        <v>15905</v>
      </c>
      <c r="KEA1" t="s">
        <v>15906</v>
      </c>
      <c r="KEB1" t="s">
        <v>15907</v>
      </c>
      <c r="KEC1" t="s">
        <v>15908</v>
      </c>
      <c r="KED1" t="s">
        <v>15909</v>
      </c>
      <c r="KEE1" t="s">
        <v>15910</v>
      </c>
      <c r="KEF1" t="s">
        <v>15911</v>
      </c>
      <c r="KEG1" t="s">
        <v>15912</v>
      </c>
      <c r="KEH1" t="s">
        <v>15913</v>
      </c>
      <c r="KEI1" t="s">
        <v>15914</v>
      </c>
      <c r="KEJ1" t="s">
        <v>15915</v>
      </c>
      <c r="KEK1" t="s">
        <v>15916</v>
      </c>
      <c r="KEL1" t="s">
        <v>15917</v>
      </c>
      <c r="KEM1" t="s">
        <v>15918</v>
      </c>
      <c r="KEN1" t="s">
        <v>15919</v>
      </c>
      <c r="KEO1" t="s">
        <v>15920</v>
      </c>
      <c r="KEP1" t="s">
        <v>15921</v>
      </c>
      <c r="KEQ1" t="s">
        <v>15922</v>
      </c>
      <c r="KER1" t="s">
        <v>15923</v>
      </c>
      <c r="KES1" t="s">
        <v>15924</v>
      </c>
      <c r="KET1" t="s">
        <v>15925</v>
      </c>
      <c r="KEU1" t="s">
        <v>15926</v>
      </c>
      <c r="KEV1" t="s">
        <v>15927</v>
      </c>
      <c r="KEW1" t="s">
        <v>15928</v>
      </c>
      <c r="KEX1" t="s">
        <v>15929</v>
      </c>
      <c r="KEY1" t="s">
        <v>15930</v>
      </c>
      <c r="KEZ1" t="s">
        <v>15931</v>
      </c>
      <c r="KFA1" t="s">
        <v>15932</v>
      </c>
      <c r="KFB1" t="s">
        <v>15933</v>
      </c>
      <c r="KFC1" t="s">
        <v>15934</v>
      </c>
      <c r="KFD1" t="s">
        <v>15935</v>
      </c>
      <c r="KFE1" t="s">
        <v>15936</v>
      </c>
      <c r="KFF1" t="s">
        <v>15937</v>
      </c>
      <c r="KFG1" t="s">
        <v>15938</v>
      </c>
      <c r="KFH1" t="s">
        <v>15939</v>
      </c>
      <c r="KFI1" t="s">
        <v>15940</v>
      </c>
      <c r="KFJ1" t="s">
        <v>15941</v>
      </c>
      <c r="KFK1" t="s">
        <v>15942</v>
      </c>
      <c r="KFL1" t="s">
        <v>15943</v>
      </c>
      <c r="KFM1" t="s">
        <v>15944</v>
      </c>
      <c r="KFN1" t="s">
        <v>15945</v>
      </c>
      <c r="KFO1" t="s">
        <v>15946</v>
      </c>
      <c r="KFP1" t="s">
        <v>15947</v>
      </c>
      <c r="KFQ1" t="s">
        <v>15948</v>
      </c>
      <c r="KFR1" t="s">
        <v>15949</v>
      </c>
      <c r="KFS1" t="s">
        <v>15950</v>
      </c>
      <c r="KFT1" t="s">
        <v>15951</v>
      </c>
      <c r="KFU1" t="s">
        <v>15952</v>
      </c>
      <c r="KFV1" t="s">
        <v>15953</v>
      </c>
      <c r="KFW1" t="s">
        <v>15954</v>
      </c>
      <c r="KFX1" t="s">
        <v>15955</v>
      </c>
      <c r="KFY1" t="s">
        <v>15956</v>
      </c>
      <c r="KFZ1" t="s">
        <v>15957</v>
      </c>
      <c r="KGA1" t="s">
        <v>15958</v>
      </c>
      <c r="KGB1" t="s">
        <v>15959</v>
      </c>
      <c r="KGC1" t="s">
        <v>15960</v>
      </c>
      <c r="KGD1" t="s">
        <v>15961</v>
      </c>
      <c r="KGE1" t="s">
        <v>15962</v>
      </c>
      <c r="KGF1" t="s">
        <v>15963</v>
      </c>
      <c r="KGG1" t="s">
        <v>15964</v>
      </c>
      <c r="KGH1" t="s">
        <v>15965</v>
      </c>
      <c r="KGI1" t="s">
        <v>15966</v>
      </c>
      <c r="KGJ1" t="s">
        <v>15967</v>
      </c>
      <c r="KGK1" t="s">
        <v>15968</v>
      </c>
      <c r="KGL1" t="s">
        <v>15969</v>
      </c>
      <c r="KGM1" t="s">
        <v>15970</v>
      </c>
      <c r="KGN1" t="s">
        <v>15971</v>
      </c>
      <c r="KGO1" t="s">
        <v>15972</v>
      </c>
      <c r="KGP1" t="s">
        <v>15973</v>
      </c>
      <c r="KGQ1" t="s">
        <v>15974</v>
      </c>
      <c r="KGR1" t="s">
        <v>15975</v>
      </c>
      <c r="KGS1" t="s">
        <v>15976</v>
      </c>
      <c r="KGT1" t="s">
        <v>15977</v>
      </c>
      <c r="KGU1" t="s">
        <v>15978</v>
      </c>
      <c r="KGV1" t="s">
        <v>15979</v>
      </c>
      <c r="KGW1" t="s">
        <v>15980</v>
      </c>
      <c r="KGX1" t="s">
        <v>15981</v>
      </c>
      <c r="KGY1" t="s">
        <v>15982</v>
      </c>
      <c r="KGZ1" t="s">
        <v>15983</v>
      </c>
      <c r="KHA1" t="s">
        <v>15984</v>
      </c>
      <c r="KHB1" t="s">
        <v>15985</v>
      </c>
      <c r="KHC1" t="s">
        <v>15986</v>
      </c>
      <c r="KHD1" t="s">
        <v>15987</v>
      </c>
      <c r="KHE1" t="s">
        <v>15988</v>
      </c>
      <c r="KHF1" t="s">
        <v>15989</v>
      </c>
      <c r="KHG1" t="s">
        <v>15990</v>
      </c>
      <c r="KHH1" t="s">
        <v>15991</v>
      </c>
      <c r="KHI1" t="s">
        <v>15992</v>
      </c>
      <c r="KHJ1" t="s">
        <v>15993</v>
      </c>
      <c r="KHK1" t="s">
        <v>15994</v>
      </c>
      <c r="KHL1" t="s">
        <v>15995</v>
      </c>
      <c r="KHM1" t="s">
        <v>15996</v>
      </c>
      <c r="KHN1" t="s">
        <v>15997</v>
      </c>
      <c r="KHO1" t="s">
        <v>15998</v>
      </c>
      <c r="KHP1" t="s">
        <v>15999</v>
      </c>
      <c r="KHQ1" t="s">
        <v>16000</v>
      </c>
      <c r="KHR1" t="s">
        <v>16001</v>
      </c>
      <c r="KHS1" t="s">
        <v>16002</v>
      </c>
      <c r="KHT1" t="s">
        <v>16003</v>
      </c>
      <c r="KHU1" t="s">
        <v>16004</v>
      </c>
      <c r="KHV1" t="s">
        <v>16005</v>
      </c>
      <c r="KHW1" t="s">
        <v>16006</v>
      </c>
      <c r="KHX1" t="s">
        <v>16007</v>
      </c>
      <c r="KHY1" t="s">
        <v>16008</v>
      </c>
      <c r="KHZ1" t="s">
        <v>16009</v>
      </c>
      <c r="KIA1" t="s">
        <v>16010</v>
      </c>
      <c r="KIB1" t="s">
        <v>16011</v>
      </c>
      <c r="KIC1" t="s">
        <v>16012</v>
      </c>
      <c r="KID1" t="s">
        <v>16013</v>
      </c>
      <c r="KIE1" t="s">
        <v>16014</v>
      </c>
      <c r="KIF1" t="s">
        <v>16015</v>
      </c>
      <c r="KIG1" t="s">
        <v>16016</v>
      </c>
      <c r="KIH1" t="s">
        <v>16017</v>
      </c>
      <c r="KII1" t="s">
        <v>16018</v>
      </c>
      <c r="KIJ1" t="s">
        <v>16019</v>
      </c>
      <c r="KIK1" t="s">
        <v>16020</v>
      </c>
      <c r="KIL1" t="s">
        <v>16021</v>
      </c>
      <c r="KIM1" t="s">
        <v>16022</v>
      </c>
      <c r="KIN1" t="s">
        <v>16023</v>
      </c>
      <c r="KIO1" t="s">
        <v>16024</v>
      </c>
      <c r="KIP1" t="s">
        <v>16025</v>
      </c>
      <c r="KIQ1" t="s">
        <v>16026</v>
      </c>
      <c r="KIR1" t="s">
        <v>16027</v>
      </c>
      <c r="KIS1" t="s">
        <v>16028</v>
      </c>
      <c r="KIT1" t="s">
        <v>16029</v>
      </c>
      <c r="KIU1" t="s">
        <v>16030</v>
      </c>
      <c r="KIV1" t="s">
        <v>16031</v>
      </c>
      <c r="KIW1" t="s">
        <v>16032</v>
      </c>
      <c r="KIX1" t="s">
        <v>16033</v>
      </c>
      <c r="KIY1" t="s">
        <v>16034</v>
      </c>
      <c r="KIZ1" t="s">
        <v>16035</v>
      </c>
      <c r="KJA1" t="s">
        <v>16036</v>
      </c>
      <c r="KJB1" t="s">
        <v>16037</v>
      </c>
      <c r="KJC1" t="s">
        <v>16038</v>
      </c>
      <c r="KJD1" t="s">
        <v>16039</v>
      </c>
      <c r="KJE1" t="s">
        <v>16040</v>
      </c>
      <c r="KJF1" t="s">
        <v>16041</v>
      </c>
      <c r="KJG1" t="s">
        <v>16042</v>
      </c>
      <c r="KJH1" t="s">
        <v>16043</v>
      </c>
      <c r="KJI1" t="s">
        <v>16044</v>
      </c>
      <c r="KJJ1" t="s">
        <v>16045</v>
      </c>
      <c r="KJK1" t="s">
        <v>16046</v>
      </c>
      <c r="KJL1" t="s">
        <v>16047</v>
      </c>
      <c r="KJM1" t="s">
        <v>16048</v>
      </c>
      <c r="KJN1" t="s">
        <v>16049</v>
      </c>
      <c r="KJO1" t="s">
        <v>16050</v>
      </c>
      <c r="KJP1" t="s">
        <v>16051</v>
      </c>
      <c r="KJQ1" t="s">
        <v>16052</v>
      </c>
      <c r="KJR1" t="s">
        <v>16053</v>
      </c>
      <c r="KJS1" t="s">
        <v>16054</v>
      </c>
      <c r="KJT1" t="s">
        <v>16055</v>
      </c>
      <c r="KJU1" t="s">
        <v>16056</v>
      </c>
      <c r="KJV1" t="s">
        <v>16057</v>
      </c>
      <c r="KJW1" t="s">
        <v>16058</v>
      </c>
      <c r="KJX1" t="s">
        <v>16059</v>
      </c>
      <c r="KJY1" t="s">
        <v>16060</v>
      </c>
      <c r="KJZ1" t="s">
        <v>16061</v>
      </c>
      <c r="KKA1" t="s">
        <v>16062</v>
      </c>
      <c r="KKB1" t="s">
        <v>16063</v>
      </c>
      <c r="KKC1" t="s">
        <v>16064</v>
      </c>
      <c r="KKD1" t="s">
        <v>16065</v>
      </c>
      <c r="KKE1" t="s">
        <v>16066</v>
      </c>
      <c r="KKF1" t="s">
        <v>16067</v>
      </c>
      <c r="KKG1" t="s">
        <v>16068</v>
      </c>
      <c r="KKH1" t="s">
        <v>16069</v>
      </c>
      <c r="KKI1" t="s">
        <v>16070</v>
      </c>
      <c r="KKJ1" t="s">
        <v>16071</v>
      </c>
      <c r="KKK1" t="s">
        <v>16072</v>
      </c>
      <c r="KKL1" t="s">
        <v>16073</v>
      </c>
      <c r="KKM1" t="s">
        <v>16074</v>
      </c>
      <c r="KKN1" t="s">
        <v>16075</v>
      </c>
      <c r="KKO1" t="s">
        <v>16076</v>
      </c>
      <c r="KKP1" t="s">
        <v>16077</v>
      </c>
      <c r="KKQ1" t="s">
        <v>16078</v>
      </c>
      <c r="KKR1" t="s">
        <v>16079</v>
      </c>
      <c r="KKS1" t="s">
        <v>16080</v>
      </c>
      <c r="KKT1" t="s">
        <v>16081</v>
      </c>
      <c r="KKU1" t="s">
        <v>16082</v>
      </c>
      <c r="KKV1" t="s">
        <v>16083</v>
      </c>
      <c r="KKW1" t="s">
        <v>16084</v>
      </c>
      <c r="KKX1" t="s">
        <v>16085</v>
      </c>
      <c r="KKY1" t="s">
        <v>16086</v>
      </c>
      <c r="KKZ1" t="s">
        <v>16087</v>
      </c>
      <c r="KLA1" t="s">
        <v>16088</v>
      </c>
      <c r="KLB1" t="s">
        <v>16089</v>
      </c>
      <c r="KLC1" t="s">
        <v>16090</v>
      </c>
      <c r="KLD1" t="s">
        <v>16091</v>
      </c>
      <c r="KLE1" t="s">
        <v>16092</v>
      </c>
      <c r="KLF1" t="s">
        <v>16093</v>
      </c>
      <c r="KLG1" t="s">
        <v>16094</v>
      </c>
      <c r="KLH1" t="s">
        <v>16095</v>
      </c>
      <c r="KLI1" t="s">
        <v>16096</v>
      </c>
      <c r="KLJ1" t="s">
        <v>16097</v>
      </c>
      <c r="KLK1" t="s">
        <v>16098</v>
      </c>
      <c r="KLL1" t="s">
        <v>16099</v>
      </c>
      <c r="KLM1" t="s">
        <v>16100</v>
      </c>
      <c r="KLN1" t="s">
        <v>16101</v>
      </c>
      <c r="KLO1" t="s">
        <v>16102</v>
      </c>
      <c r="KLP1" t="s">
        <v>16103</v>
      </c>
      <c r="KLQ1" t="s">
        <v>16104</v>
      </c>
      <c r="KLR1" t="s">
        <v>16105</v>
      </c>
      <c r="KLS1" t="s">
        <v>16106</v>
      </c>
      <c r="KLT1" t="s">
        <v>16107</v>
      </c>
      <c r="KLU1" t="s">
        <v>16108</v>
      </c>
      <c r="KLV1" t="s">
        <v>16109</v>
      </c>
      <c r="KLW1" t="s">
        <v>16110</v>
      </c>
      <c r="KLX1" t="s">
        <v>16111</v>
      </c>
      <c r="KLY1" t="s">
        <v>16112</v>
      </c>
      <c r="KLZ1" t="s">
        <v>16113</v>
      </c>
      <c r="KMA1" t="s">
        <v>16114</v>
      </c>
      <c r="KMB1" t="s">
        <v>16115</v>
      </c>
      <c r="KMC1" t="s">
        <v>16116</v>
      </c>
      <c r="KMD1" t="s">
        <v>16117</v>
      </c>
      <c r="KME1" t="s">
        <v>16118</v>
      </c>
      <c r="KMF1" t="s">
        <v>16119</v>
      </c>
      <c r="KMG1" t="s">
        <v>16120</v>
      </c>
      <c r="KMH1" t="s">
        <v>16121</v>
      </c>
      <c r="KMI1" t="s">
        <v>16122</v>
      </c>
      <c r="KMJ1" t="s">
        <v>16123</v>
      </c>
      <c r="KMK1" t="s">
        <v>16124</v>
      </c>
      <c r="KML1" t="s">
        <v>16125</v>
      </c>
      <c r="KMM1" t="s">
        <v>16126</v>
      </c>
      <c r="KMN1" t="s">
        <v>16127</v>
      </c>
      <c r="KMO1" t="s">
        <v>16128</v>
      </c>
      <c r="KMP1" t="s">
        <v>16129</v>
      </c>
      <c r="KMQ1" t="s">
        <v>16130</v>
      </c>
      <c r="KMR1" t="s">
        <v>16131</v>
      </c>
      <c r="KMS1" t="s">
        <v>16132</v>
      </c>
      <c r="KMT1" t="s">
        <v>16133</v>
      </c>
      <c r="KMU1" t="s">
        <v>16134</v>
      </c>
      <c r="KMV1" t="s">
        <v>16135</v>
      </c>
      <c r="KMW1" t="s">
        <v>16136</v>
      </c>
      <c r="KMX1" t="s">
        <v>16137</v>
      </c>
      <c r="KMY1" t="s">
        <v>16138</v>
      </c>
      <c r="KMZ1" t="s">
        <v>16139</v>
      </c>
      <c r="KNA1" t="s">
        <v>16140</v>
      </c>
      <c r="KNB1" t="s">
        <v>16141</v>
      </c>
      <c r="KNC1" t="s">
        <v>16142</v>
      </c>
      <c r="KND1" t="s">
        <v>16143</v>
      </c>
      <c r="KNE1" t="s">
        <v>16144</v>
      </c>
      <c r="KNF1" t="s">
        <v>16145</v>
      </c>
      <c r="KNG1" t="s">
        <v>16146</v>
      </c>
      <c r="KNH1" t="s">
        <v>16147</v>
      </c>
      <c r="KNI1" t="s">
        <v>16148</v>
      </c>
      <c r="KNJ1" t="s">
        <v>16149</v>
      </c>
      <c r="KNK1" t="s">
        <v>16150</v>
      </c>
      <c r="KNL1" t="s">
        <v>16151</v>
      </c>
      <c r="KNM1" t="s">
        <v>16152</v>
      </c>
      <c r="KNN1" t="s">
        <v>16153</v>
      </c>
      <c r="KNO1" t="s">
        <v>16154</v>
      </c>
      <c r="KNP1" t="s">
        <v>16155</v>
      </c>
      <c r="KNQ1" t="s">
        <v>16156</v>
      </c>
      <c r="KNR1" t="s">
        <v>16157</v>
      </c>
      <c r="KNS1" t="s">
        <v>16158</v>
      </c>
      <c r="KNT1" t="s">
        <v>16159</v>
      </c>
      <c r="KNU1" t="s">
        <v>16160</v>
      </c>
      <c r="KNV1" t="s">
        <v>16161</v>
      </c>
      <c r="KNW1" t="s">
        <v>16162</v>
      </c>
      <c r="KNX1" t="s">
        <v>16163</v>
      </c>
      <c r="KNY1" t="s">
        <v>16164</v>
      </c>
      <c r="KNZ1" t="s">
        <v>16165</v>
      </c>
      <c r="KOA1" t="s">
        <v>16166</v>
      </c>
      <c r="KOB1" t="s">
        <v>16167</v>
      </c>
      <c r="KOC1" t="s">
        <v>16168</v>
      </c>
      <c r="KOD1" t="s">
        <v>16169</v>
      </c>
      <c r="KOE1" t="s">
        <v>16170</v>
      </c>
      <c r="KOF1" t="s">
        <v>16171</v>
      </c>
      <c r="KOG1" t="s">
        <v>16172</v>
      </c>
      <c r="KOH1" t="s">
        <v>16173</v>
      </c>
      <c r="KOI1" t="s">
        <v>16174</v>
      </c>
      <c r="KOJ1" t="s">
        <v>16175</v>
      </c>
      <c r="KOK1" t="s">
        <v>16176</v>
      </c>
      <c r="KOL1" t="s">
        <v>16177</v>
      </c>
      <c r="KOM1" t="s">
        <v>16178</v>
      </c>
      <c r="KON1" t="s">
        <v>16179</v>
      </c>
      <c r="KOO1" t="s">
        <v>16180</v>
      </c>
      <c r="KOP1" t="s">
        <v>16181</v>
      </c>
      <c r="KOQ1" t="s">
        <v>16182</v>
      </c>
      <c r="KOR1" t="s">
        <v>16183</v>
      </c>
      <c r="KOS1" t="s">
        <v>16184</v>
      </c>
      <c r="KOT1" t="s">
        <v>16185</v>
      </c>
      <c r="KOU1" t="s">
        <v>16186</v>
      </c>
      <c r="KOV1" t="s">
        <v>16187</v>
      </c>
      <c r="KOW1" t="s">
        <v>16188</v>
      </c>
      <c r="KOX1" t="s">
        <v>16189</v>
      </c>
      <c r="KOY1" t="s">
        <v>16190</v>
      </c>
      <c r="KOZ1" t="s">
        <v>16191</v>
      </c>
      <c r="KPA1" t="s">
        <v>16192</v>
      </c>
      <c r="KPB1" t="s">
        <v>16193</v>
      </c>
      <c r="KPC1" t="s">
        <v>16194</v>
      </c>
      <c r="KPD1" t="s">
        <v>16195</v>
      </c>
      <c r="KPE1" t="s">
        <v>16196</v>
      </c>
      <c r="KPF1" t="s">
        <v>16197</v>
      </c>
      <c r="KPG1" t="s">
        <v>16198</v>
      </c>
      <c r="KPH1" t="s">
        <v>16199</v>
      </c>
      <c r="KPI1" t="s">
        <v>16200</v>
      </c>
      <c r="KPJ1" t="s">
        <v>16201</v>
      </c>
      <c r="KPK1" t="s">
        <v>16202</v>
      </c>
      <c r="KPL1" t="s">
        <v>16203</v>
      </c>
      <c r="KPM1" t="s">
        <v>16204</v>
      </c>
      <c r="KPN1" t="s">
        <v>16205</v>
      </c>
      <c r="KPO1" t="s">
        <v>16206</v>
      </c>
      <c r="KPP1" t="s">
        <v>16207</v>
      </c>
      <c r="KPQ1" t="s">
        <v>16208</v>
      </c>
      <c r="KPR1" t="s">
        <v>16209</v>
      </c>
      <c r="KPS1" t="s">
        <v>16210</v>
      </c>
      <c r="KPT1" t="s">
        <v>16211</v>
      </c>
      <c r="KPU1" t="s">
        <v>16212</v>
      </c>
      <c r="KPV1" t="s">
        <v>16213</v>
      </c>
      <c r="KPW1" t="s">
        <v>16214</v>
      </c>
      <c r="KPX1" t="s">
        <v>16215</v>
      </c>
      <c r="KPY1" t="s">
        <v>16216</v>
      </c>
      <c r="KPZ1" t="s">
        <v>16217</v>
      </c>
      <c r="KQA1" t="s">
        <v>16218</v>
      </c>
      <c r="KQB1" t="s">
        <v>16219</v>
      </c>
      <c r="KQC1" t="s">
        <v>16220</v>
      </c>
      <c r="KQD1" t="s">
        <v>16221</v>
      </c>
      <c r="KQE1" t="s">
        <v>16222</v>
      </c>
      <c r="KQF1" t="s">
        <v>16223</v>
      </c>
      <c r="KQG1" t="s">
        <v>16224</v>
      </c>
      <c r="KQH1" t="s">
        <v>16225</v>
      </c>
      <c r="KQI1" t="s">
        <v>16226</v>
      </c>
      <c r="KQJ1" t="s">
        <v>16227</v>
      </c>
      <c r="KQK1" t="s">
        <v>16228</v>
      </c>
      <c r="KQL1" t="s">
        <v>16229</v>
      </c>
      <c r="KQM1" t="s">
        <v>16230</v>
      </c>
      <c r="KQN1" t="s">
        <v>16231</v>
      </c>
      <c r="KQO1" t="s">
        <v>16232</v>
      </c>
      <c r="KQP1" t="s">
        <v>16233</v>
      </c>
      <c r="KQQ1" t="s">
        <v>16234</v>
      </c>
      <c r="KQR1" t="s">
        <v>16235</v>
      </c>
      <c r="KQS1" t="s">
        <v>16236</v>
      </c>
      <c r="KQT1" t="s">
        <v>16237</v>
      </c>
      <c r="KQU1" t="s">
        <v>16238</v>
      </c>
      <c r="KQV1" t="s">
        <v>16239</v>
      </c>
      <c r="KQW1" t="s">
        <v>16240</v>
      </c>
      <c r="KQX1" t="s">
        <v>16241</v>
      </c>
      <c r="KQY1" t="s">
        <v>16242</v>
      </c>
      <c r="KQZ1" t="s">
        <v>16243</v>
      </c>
      <c r="KRA1" t="s">
        <v>16244</v>
      </c>
      <c r="KRB1" t="s">
        <v>16245</v>
      </c>
      <c r="KRC1" t="s">
        <v>16246</v>
      </c>
      <c r="KRD1" t="s">
        <v>16247</v>
      </c>
      <c r="KRE1" t="s">
        <v>16248</v>
      </c>
      <c r="KRF1" t="s">
        <v>16249</v>
      </c>
      <c r="KRG1" t="s">
        <v>16250</v>
      </c>
      <c r="KRH1" t="s">
        <v>16251</v>
      </c>
      <c r="KRI1" t="s">
        <v>16252</v>
      </c>
      <c r="KRJ1" t="s">
        <v>16253</v>
      </c>
      <c r="KRK1" t="s">
        <v>16254</v>
      </c>
      <c r="KRL1" t="s">
        <v>16255</v>
      </c>
      <c r="KRM1" t="s">
        <v>16256</v>
      </c>
      <c r="KRN1" t="s">
        <v>16257</v>
      </c>
      <c r="KRO1" t="s">
        <v>16258</v>
      </c>
      <c r="KRP1" t="s">
        <v>16259</v>
      </c>
      <c r="KRQ1" t="s">
        <v>16260</v>
      </c>
      <c r="KRR1" t="s">
        <v>16261</v>
      </c>
      <c r="KRS1" t="s">
        <v>16262</v>
      </c>
      <c r="KRT1" t="s">
        <v>16263</v>
      </c>
      <c r="KRU1" t="s">
        <v>16264</v>
      </c>
      <c r="KRV1" t="s">
        <v>16265</v>
      </c>
      <c r="KRW1" t="s">
        <v>16266</v>
      </c>
      <c r="KRX1" t="s">
        <v>16267</v>
      </c>
      <c r="KRY1" t="s">
        <v>16268</v>
      </c>
      <c r="KRZ1" t="s">
        <v>16269</v>
      </c>
      <c r="KSA1" t="s">
        <v>16270</v>
      </c>
      <c r="KSB1" t="s">
        <v>16271</v>
      </c>
      <c r="KSC1" t="s">
        <v>16272</v>
      </c>
      <c r="KSD1" t="s">
        <v>16273</v>
      </c>
      <c r="KSE1" t="s">
        <v>16274</v>
      </c>
      <c r="KSF1" t="s">
        <v>16275</v>
      </c>
      <c r="KSG1" t="s">
        <v>16276</v>
      </c>
      <c r="KSH1" t="s">
        <v>16277</v>
      </c>
      <c r="KSI1" t="s">
        <v>16278</v>
      </c>
      <c r="KSJ1" t="s">
        <v>16279</v>
      </c>
      <c r="KSK1" t="s">
        <v>16280</v>
      </c>
      <c r="KSL1" t="s">
        <v>16281</v>
      </c>
      <c r="KSM1" t="s">
        <v>16282</v>
      </c>
      <c r="KSN1" t="s">
        <v>16283</v>
      </c>
      <c r="KSO1" t="s">
        <v>16284</v>
      </c>
      <c r="KSP1" t="s">
        <v>16285</v>
      </c>
      <c r="KSQ1" t="s">
        <v>16286</v>
      </c>
      <c r="KSR1" t="s">
        <v>16287</v>
      </c>
      <c r="KSS1" t="s">
        <v>16288</v>
      </c>
      <c r="KST1" t="s">
        <v>16289</v>
      </c>
      <c r="KSU1" t="s">
        <v>16290</v>
      </c>
      <c r="KSV1" t="s">
        <v>16291</v>
      </c>
      <c r="KSW1" t="s">
        <v>16292</v>
      </c>
      <c r="KSX1" t="s">
        <v>16293</v>
      </c>
      <c r="KSY1" t="s">
        <v>16294</v>
      </c>
      <c r="KSZ1" t="s">
        <v>16295</v>
      </c>
      <c r="KTA1" t="s">
        <v>16296</v>
      </c>
      <c r="KTB1" t="s">
        <v>16297</v>
      </c>
      <c r="KTC1" t="s">
        <v>16298</v>
      </c>
      <c r="KTD1" t="s">
        <v>16299</v>
      </c>
      <c r="KTE1" t="s">
        <v>16300</v>
      </c>
      <c r="KTF1" t="s">
        <v>16301</v>
      </c>
      <c r="KTG1" t="s">
        <v>16302</v>
      </c>
      <c r="KTH1" t="s">
        <v>16303</v>
      </c>
      <c r="KTI1" t="s">
        <v>16304</v>
      </c>
      <c r="KTJ1" t="s">
        <v>16305</v>
      </c>
      <c r="KTK1" t="s">
        <v>16306</v>
      </c>
      <c r="KTL1" t="s">
        <v>16307</v>
      </c>
      <c r="KTM1" t="s">
        <v>16308</v>
      </c>
      <c r="KTN1" t="s">
        <v>16309</v>
      </c>
      <c r="KTO1" t="s">
        <v>16310</v>
      </c>
      <c r="KTP1" t="s">
        <v>16311</v>
      </c>
      <c r="KTQ1" t="s">
        <v>16312</v>
      </c>
      <c r="KTR1" t="s">
        <v>16313</v>
      </c>
      <c r="KTS1" t="s">
        <v>16314</v>
      </c>
      <c r="KTT1" t="s">
        <v>16315</v>
      </c>
      <c r="KTU1" t="s">
        <v>16316</v>
      </c>
      <c r="KTV1" t="s">
        <v>16317</v>
      </c>
      <c r="KTW1" t="s">
        <v>16318</v>
      </c>
      <c r="KTX1" t="s">
        <v>16319</v>
      </c>
      <c r="KTY1" t="s">
        <v>16320</v>
      </c>
      <c r="KTZ1" t="s">
        <v>16321</v>
      </c>
      <c r="KUA1" t="s">
        <v>16322</v>
      </c>
      <c r="KUB1" t="s">
        <v>16323</v>
      </c>
      <c r="KUC1" t="s">
        <v>16324</v>
      </c>
      <c r="KUD1" t="s">
        <v>16325</v>
      </c>
      <c r="KUE1" t="s">
        <v>16326</v>
      </c>
      <c r="KUF1" t="s">
        <v>16327</v>
      </c>
      <c r="KUG1" t="s">
        <v>16328</v>
      </c>
      <c r="KUH1" t="s">
        <v>16329</v>
      </c>
      <c r="KUI1" t="s">
        <v>16330</v>
      </c>
      <c r="KUJ1" t="s">
        <v>16331</v>
      </c>
      <c r="KUK1" t="s">
        <v>16332</v>
      </c>
      <c r="KUL1" t="s">
        <v>16333</v>
      </c>
      <c r="KUM1" t="s">
        <v>16334</v>
      </c>
      <c r="KUN1" t="s">
        <v>16335</v>
      </c>
      <c r="KUO1" t="s">
        <v>16336</v>
      </c>
      <c r="KUP1" t="s">
        <v>16337</v>
      </c>
      <c r="KUQ1" t="s">
        <v>16338</v>
      </c>
      <c r="KUR1" t="s">
        <v>16339</v>
      </c>
      <c r="KUS1" t="s">
        <v>16340</v>
      </c>
      <c r="KUT1" t="s">
        <v>16341</v>
      </c>
      <c r="KUU1" t="s">
        <v>16342</v>
      </c>
      <c r="KUV1" t="s">
        <v>16343</v>
      </c>
      <c r="KUW1" t="s">
        <v>16344</v>
      </c>
      <c r="KUX1" t="s">
        <v>16345</v>
      </c>
      <c r="KUY1" t="s">
        <v>16346</v>
      </c>
      <c r="KUZ1" t="s">
        <v>16347</v>
      </c>
      <c r="KVA1" t="s">
        <v>16348</v>
      </c>
      <c r="KVB1" t="s">
        <v>16349</v>
      </c>
      <c r="KVC1" t="s">
        <v>16350</v>
      </c>
      <c r="KVD1" t="s">
        <v>16351</v>
      </c>
      <c r="KVE1" t="s">
        <v>16352</v>
      </c>
      <c r="KVF1" t="s">
        <v>16353</v>
      </c>
      <c r="KVG1" t="s">
        <v>16354</v>
      </c>
      <c r="KVH1" t="s">
        <v>16355</v>
      </c>
      <c r="KVI1" t="s">
        <v>16356</v>
      </c>
      <c r="KVJ1" t="s">
        <v>16357</v>
      </c>
      <c r="KVK1" t="s">
        <v>16358</v>
      </c>
      <c r="KVL1" t="s">
        <v>16359</v>
      </c>
      <c r="KVM1" t="s">
        <v>16360</v>
      </c>
      <c r="KVN1" t="s">
        <v>16361</v>
      </c>
      <c r="KVO1" t="s">
        <v>16362</v>
      </c>
      <c r="KVP1" t="s">
        <v>16363</v>
      </c>
      <c r="KVQ1" t="s">
        <v>16364</v>
      </c>
      <c r="KVR1" t="s">
        <v>16365</v>
      </c>
      <c r="KVS1" t="s">
        <v>16366</v>
      </c>
      <c r="KVT1" t="s">
        <v>16367</v>
      </c>
      <c r="KVU1" t="s">
        <v>16368</v>
      </c>
      <c r="KVV1" t="s">
        <v>16369</v>
      </c>
      <c r="KVW1" t="s">
        <v>16370</v>
      </c>
      <c r="KVX1" t="s">
        <v>16371</v>
      </c>
      <c r="KVY1" t="s">
        <v>16372</v>
      </c>
      <c r="KVZ1" t="s">
        <v>16373</v>
      </c>
      <c r="KWA1" t="s">
        <v>16374</v>
      </c>
      <c r="KWB1" t="s">
        <v>16375</v>
      </c>
      <c r="KWC1" t="s">
        <v>16376</v>
      </c>
      <c r="KWD1" t="s">
        <v>16377</v>
      </c>
      <c r="KWE1" t="s">
        <v>16378</v>
      </c>
      <c r="KWF1" t="s">
        <v>16379</v>
      </c>
      <c r="KWG1" t="s">
        <v>16380</v>
      </c>
      <c r="KWH1" t="s">
        <v>16381</v>
      </c>
      <c r="KWI1" t="s">
        <v>16382</v>
      </c>
      <c r="KWJ1" t="s">
        <v>16383</v>
      </c>
      <c r="KWK1" t="s">
        <v>16384</v>
      </c>
      <c r="KWL1" t="s">
        <v>16385</v>
      </c>
      <c r="KWM1" t="s">
        <v>16386</v>
      </c>
      <c r="KWN1" t="s">
        <v>16387</v>
      </c>
      <c r="KWO1" t="s">
        <v>16388</v>
      </c>
      <c r="KWP1" t="s">
        <v>16389</v>
      </c>
      <c r="KWQ1" t="s">
        <v>16390</v>
      </c>
      <c r="KWR1" t="s">
        <v>16391</v>
      </c>
      <c r="KWS1" t="s">
        <v>16392</v>
      </c>
      <c r="KWT1" t="s">
        <v>16393</v>
      </c>
      <c r="KWU1" t="s">
        <v>16394</v>
      </c>
      <c r="KWV1" t="s">
        <v>16395</v>
      </c>
      <c r="KWW1" t="s">
        <v>16396</v>
      </c>
      <c r="KWX1" t="s">
        <v>16397</v>
      </c>
      <c r="KWY1" t="s">
        <v>16398</v>
      </c>
      <c r="KWZ1" t="s">
        <v>16399</v>
      </c>
      <c r="KXA1" t="s">
        <v>16400</v>
      </c>
      <c r="KXB1" t="s">
        <v>16401</v>
      </c>
      <c r="KXC1" t="s">
        <v>16402</v>
      </c>
      <c r="KXD1" t="s">
        <v>16403</v>
      </c>
      <c r="KXE1" t="s">
        <v>16404</v>
      </c>
      <c r="KXF1" t="s">
        <v>16405</v>
      </c>
      <c r="KXG1" t="s">
        <v>16406</v>
      </c>
      <c r="KXH1" t="s">
        <v>16407</v>
      </c>
      <c r="KXI1" t="s">
        <v>16408</v>
      </c>
      <c r="KXJ1" t="s">
        <v>16409</v>
      </c>
      <c r="KXK1" t="s">
        <v>16410</v>
      </c>
      <c r="KXL1" t="s">
        <v>16411</v>
      </c>
      <c r="KXM1" t="s">
        <v>16412</v>
      </c>
      <c r="KXN1" t="s">
        <v>16413</v>
      </c>
      <c r="KXO1" t="s">
        <v>16414</v>
      </c>
      <c r="KXP1" t="s">
        <v>16415</v>
      </c>
      <c r="KXQ1" t="s">
        <v>16416</v>
      </c>
      <c r="KXR1" t="s">
        <v>16417</v>
      </c>
      <c r="KXS1" t="s">
        <v>16418</v>
      </c>
      <c r="KXT1" t="s">
        <v>16419</v>
      </c>
      <c r="KXU1" t="s">
        <v>16420</v>
      </c>
      <c r="KXV1" t="s">
        <v>16421</v>
      </c>
      <c r="KXW1" t="s">
        <v>16422</v>
      </c>
      <c r="KXX1" t="s">
        <v>16423</v>
      </c>
      <c r="KXY1" t="s">
        <v>16424</v>
      </c>
      <c r="KXZ1" t="s">
        <v>16425</v>
      </c>
      <c r="KYA1" t="s">
        <v>16426</v>
      </c>
      <c r="KYB1" t="s">
        <v>16427</v>
      </c>
      <c r="KYC1" t="s">
        <v>16428</v>
      </c>
      <c r="KYD1" t="s">
        <v>16429</v>
      </c>
      <c r="KYE1" t="s">
        <v>16430</v>
      </c>
      <c r="KYF1" t="s">
        <v>16431</v>
      </c>
      <c r="KYG1" t="s">
        <v>16432</v>
      </c>
      <c r="KYH1" t="s">
        <v>16433</v>
      </c>
      <c r="KYI1" t="s">
        <v>16434</v>
      </c>
      <c r="KYJ1" t="s">
        <v>16435</v>
      </c>
      <c r="KYK1" t="s">
        <v>16436</v>
      </c>
      <c r="KYL1" t="s">
        <v>16437</v>
      </c>
      <c r="KYM1" t="s">
        <v>16438</v>
      </c>
      <c r="KYN1" t="s">
        <v>16439</v>
      </c>
      <c r="KYO1" t="s">
        <v>16440</v>
      </c>
      <c r="KYP1" t="s">
        <v>16441</v>
      </c>
      <c r="KYQ1" t="s">
        <v>16442</v>
      </c>
      <c r="KYR1" t="s">
        <v>16443</v>
      </c>
      <c r="KYS1" t="s">
        <v>16444</v>
      </c>
      <c r="KYT1" t="s">
        <v>16445</v>
      </c>
      <c r="KYU1" t="s">
        <v>16446</v>
      </c>
      <c r="KYV1" t="s">
        <v>16447</v>
      </c>
      <c r="KYW1" t="s">
        <v>16448</v>
      </c>
      <c r="KYX1" t="s">
        <v>16449</v>
      </c>
      <c r="KYY1" t="s">
        <v>16450</v>
      </c>
      <c r="KYZ1" t="s">
        <v>16451</v>
      </c>
      <c r="KZA1" t="s">
        <v>16452</v>
      </c>
      <c r="KZB1" t="s">
        <v>16453</v>
      </c>
      <c r="KZC1" t="s">
        <v>16454</v>
      </c>
      <c r="KZD1" t="s">
        <v>16455</v>
      </c>
      <c r="KZE1" t="s">
        <v>16456</v>
      </c>
      <c r="KZF1" t="s">
        <v>16457</v>
      </c>
      <c r="KZG1" t="s">
        <v>16458</v>
      </c>
      <c r="KZH1" t="s">
        <v>16459</v>
      </c>
      <c r="KZI1" t="s">
        <v>16460</v>
      </c>
      <c r="KZJ1" t="s">
        <v>16461</v>
      </c>
      <c r="KZK1" t="s">
        <v>16462</v>
      </c>
      <c r="KZL1" t="s">
        <v>16463</v>
      </c>
      <c r="KZM1" t="s">
        <v>16464</v>
      </c>
      <c r="KZN1" t="s">
        <v>16465</v>
      </c>
      <c r="KZO1" t="s">
        <v>16466</v>
      </c>
      <c r="KZP1" t="s">
        <v>16467</v>
      </c>
      <c r="KZQ1" t="s">
        <v>16468</v>
      </c>
      <c r="KZR1" t="s">
        <v>16469</v>
      </c>
      <c r="KZS1" t="s">
        <v>16470</v>
      </c>
      <c r="KZT1" t="s">
        <v>16471</v>
      </c>
      <c r="KZU1" t="s">
        <v>16472</v>
      </c>
      <c r="KZV1" t="s">
        <v>16473</v>
      </c>
      <c r="KZW1" t="s">
        <v>16474</v>
      </c>
      <c r="KZX1" t="s">
        <v>16475</v>
      </c>
      <c r="KZY1" t="s">
        <v>16476</v>
      </c>
      <c r="KZZ1" t="s">
        <v>16477</v>
      </c>
      <c r="LAA1" t="s">
        <v>16478</v>
      </c>
      <c r="LAB1" t="s">
        <v>16479</v>
      </c>
      <c r="LAC1" t="s">
        <v>16480</v>
      </c>
      <c r="LAD1" t="s">
        <v>16481</v>
      </c>
      <c r="LAE1" t="s">
        <v>16482</v>
      </c>
      <c r="LAF1" t="s">
        <v>16483</v>
      </c>
      <c r="LAG1" t="s">
        <v>16484</v>
      </c>
      <c r="LAH1" t="s">
        <v>16485</v>
      </c>
      <c r="LAI1" t="s">
        <v>16486</v>
      </c>
      <c r="LAJ1" t="s">
        <v>16487</v>
      </c>
      <c r="LAK1" t="s">
        <v>16488</v>
      </c>
      <c r="LAL1" t="s">
        <v>16489</v>
      </c>
      <c r="LAM1" t="s">
        <v>16490</v>
      </c>
      <c r="LAN1" t="s">
        <v>16491</v>
      </c>
      <c r="LAO1" t="s">
        <v>16492</v>
      </c>
      <c r="LAP1" t="s">
        <v>16493</v>
      </c>
      <c r="LAQ1" t="s">
        <v>16494</v>
      </c>
      <c r="LAR1" t="s">
        <v>16495</v>
      </c>
      <c r="LAS1" t="s">
        <v>16496</v>
      </c>
      <c r="LAT1" t="s">
        <v>16497</v>
      </c>
      <c r="LAU1" t="s">
        <v>16498</v>
      </c>
      <c r="LAV1" t="s">
        <v>16499</v>
      </c>
      <c r="LAW1" t="s">
        <v>16500</v>
      </c>
      <c r="LAX1" t="s">
        <v>16501</v>
      </c>
      <c r="LAY1" t="s">
        <v>16502</v>
      </c>
      <c r="LAZ1" t="s">
        <v>16503</v>
      </c>
      <c r="LBA1" t="s">
        <v>16504</v>
      </c>
      <c r="LBB1" t="s">
        <v>16505</v>
      </c>
      <c r="LBC1" t="s">
        <v>16506</v>
      </c>
      <c r="LBD1" t="s">
        <v>16507</v>
      </c>
      <c r="LBE1" t="s">
        <v>16508</v>
      </c>
      <c r="LBF1" t="s">
        <v>16509</v>
      </c>
      <c r="LBG1" t="s">
        <v>16510</v>
      </c>
      <c r="LBH1" t="s">
        <v>16511</v>
      </c>
      <c r="LBI1" t="s">
        <v>16512</v>
      </c>
      <c r="LBJ1" t="s">
        <v>16513</v>
      </c>
      <c r="LBK1" t="s">
        <v>16514</v>
      </c>
      <c r="LBL1" t="s">
        <v>16515</v>
      </c>
      <c r="LBM1" t="s">
        <v>16516</v>
      </c>
      <c r="LBN1" t="s">
        <v>16517</v>
      </c>
      <c r="LBO1" t="s">
        <v>16518</v>
      </c>
      <c r="LBP1" t="s">
        <v>16519</v>
      </c>
      <c r="LBQ1" t="s">
        <v>16520</v>
      </c>
      <c r="LBR1" t="s">
        <v>16521</v>
      </c>
      <c r="LBS1" t="s">
        <v>16522</v>
      </c>
      <c r="LBT1" t="s">
        <v>16523</v>
      </c>
      <c r="LBU1" t="s">
        <v>16524</v>
      </c>
      <c r="LBV1" t="s">
        <v>16525</v>
      </c>
      <c r="LBW1" t="s">
        <v>16526</v>
      </c>
      <c r="LBX1" t="s">
        <v>16527</v>
      </c>
      <c r="LBY1" t="s">
        <v>16528</v>
      </c>
      <c r="LBZ1" t="s">
        <v>16529</v>
      </c>
      <c r="LCA1" t="s">
        <v>16530</v>
      </c>
      <c r="LCB1" t="s">
        <v>16531</v>
      </c>
      <c r="LCC1" t="s">
        <v>16532</v>
      </c>
      <c r="LCD1" t="s">
        <v>16533</v>
      </c>
      <c r="LCE1" t="s">
        <v>16534</v>
      </c>
      <c r="LCF1" t="s">
        <v>16535</v>
      </c>
      <c r="LCG1" t="s">
        <v>16536</v>
      </c>
      <c r="LCH1" t="s">
        <v>16537</v>
      </c>
      <c r="LCI1" t="s">
        <v>16538</v>
      </c>
      <c r="LCJ1" t="s">
        <v>16539</v>
      </c>
      <c r="LCK1" t="s">
        <v>16540</v>
      </c>
      <c r="LCL1" t="s">
        <v>16541</v>
      </c>
      <c r="LCM1" t="s">
        <v>16542</v>
      </c>
      <c r="LCN1" t="s">
        <v>16543</v>
      </c>
      <c r="LCO1" t="s">
        <v>16544</v>
      </c>
      <c r="LCP1" t="s">
        <v>16545</v>
      </c>
      <c r="LCQ1" t="s">
        <v>16546</v>
      </c>
      <c r="LCR1" t="s">
        <v>16547</v>
      </c>
      <c r="LCS1" t="s">
        <v>16548</v>
      </c>
      <c r="LCT1" t="s">
        <v>16549</v>
      </c>
      <c r="LCU1" t="s">
        <v>16550</v>
      </c>
      <c r="LCV1" t="s">
        <v>16551</v>
      </c>
      <c r="LCW1" t="s">
        <v>16552</v>
      </c>
      <c r="LCX1" t="s">
        <v>16553</v>
      </c>
      <c r="LCY1" t="s">
        <v>16554</v>
      </c>
      <c r="LCZ1" t="s">
        <v>16555</v>
      </c>
      <c r="LDA1" t="s">
        <v>16556</v>
      </c>
      <c r="LDB1" t="s">
        <v>16557</v>
      </c>
      <c r="LDC1" t="s">
        <v>16558</v>
      </c>
      <c r="LDD1" t="s">
        <v>16559</v>
      </c>
      <c r="LDE1" t="s">
        <v>16560</v>
      </c>
      <c r="LDF1" t="s">
        <v>16561</v>
      </c>
      <c r="LDG1" t="s">
        <v>16562</v>
      </c>
      <c r="LDH1" t="s">
        <v>16563</v>
      </c>
      <c r="LDI1" t="s">
        <v>16564</v>
      </c>
      <c r="LDJ1" t="s">
        <v>16565</v>
      </c>
      <c r="LDK1" t="s">
        <v>16566</v>
      </c>
      <c r="LDL1" t="s">
        <v>16567</v>
      </c>
      <c r="LDM1" t="s">
        <v>16568</v>
      </c>
      <c r="LDN1" t="s">
        <v>16569</v>
      </c>
      <c r="LDO1" t="s">
        <v>16570</v>
      </c>
      <c r="LDP1" t="s">
        <v>16571</v>
      </c>
      <c r="LDQ1" t="s">
        <v>16572</v>
      </c>
      <c r="LDR1" t="s">
        <v>16573</v>
      </c>
      <c r="LDS1" t="s">
        <v>16574</v>
      </c>
      <c r="LDT1" t="s">
        <v>16575</v>
      </c>
      <c r="LDU1" t="s">
        <v>16576</v>
      </c>
      <c r="LDV1" t="s">
        <v>16577</v>
      </c>
      <c r="LDW1" t="s">
        <v>16578</v>
      </c>
      <c r="LDX1" t="s">
        <v>16579</v>
      </c>
      <c r="LDY1" t="s">
        <v>16580</v>
      </c>
      <c r="LDZ1" t="s">
        <v>16581</v>
      </c>
      <c r="LEA1" t="s">
        <v>16582</v>
      </c>
      <c r="LEB1" t="s">
        <v>16583</v>
      </c>
      <c r="LEC1" t="s">
        <v>16584</v>
      </c>
      <c r="LED1" t="s">
        <v>16585</v>
      </c>
      <c r="LEE1" t="s">
        <v>16586</v>
      </c>
      <c r="LEF1" t="s">
        <v>16587</v>
      </c>
      <c r="LEG1" t="s">
        <v>16588</v>
      </c>
      <c r="LEH1" t="s">
        <v>16589</v>
      </c>
      <c r="LEI1" t="s">
        <v>16590</v>
      </c>
      <c r="LEJ1" t="s">
        <v>16591</v>
      </c>
      <c r="LEK1" t="s">
        <v>16592</v>
      </c>
      <c r="LEL1" t="s">
        <v>16593</v>
      </c>
      <c r="LEM1" t="s">
        <v>16594</v>
      </c>
      <c r="LEN1" t="s">
        <v>16595</v>
      </c>
      <c r="LEO1" t="s">
        <v>16596</v>
      </c>
      <c r="LEP1" t="s">
        <v>16597</v>
      </c>
      <c r="LEQ1" t="s">
        <v>16598</v>
      </c>
      <c r="LER1" t="s">
        <v>16599</v>
      </c>
      <c r="LES1" t="s">
        <v>16600</v>
      </c>
      <c r="LET1" t="s">
        <v>16601</v>
      </c>
      <c r="LEU1" t="s">
        <v>16602</v>
      </c>
      <c r="LEV1" t="s">
        <v>16603</v>
      </c>
      <c r="LEW1" t="s">
        <v>16604</v>
      </c>
      <c r="LEX1" t="s">
        <v>16605</v>
      </c>
      <c r="LEY1" t="s">
        <v>16606</v>
      </c>
      <c r="LEZ1" t="s">
        <v>16607</v>
      </c>
      <c r="LFA1" t="s">
        <v>16608</v>
      </c>
      <c r="LFB1" t="s">
        <v>16609</v>
      </c>
      <c r="LFC1" t="s">
        <v>16610</v>
      </c>
      <c r="LFD1" t="s">
        <v>16611</v>
      </c>
      <c r="LFE1" t="s">
        <v>16612</v>
      </c>
      <c r="LFF1" t="s">
        <v>16613</v>
      </c>
      <c r="LFG1" t="s">
        <v>16614</v>
      </c>
      <c r="LFH1" t="s">
        <v>16615</v>
      </c>
      <c r="LFI1" t="s">
        <v>16616</v>
      </c>
      <c r="LFJ1" t="s">
        <v>16617</v>
      </c>
      <c r="LFK1" t="s">
        <v>16618</v>
      </c>
      <c r="LFL1" t="s">
        <v>16619</v>
      </c>
      <c r="LFM1" t="s">
        <v>16620</v>
      </c>
      <c r="LFN1" t="s">
        <v>16621</v>
      </c>
      <c r="LFO1" t="s">
        <v>16622</v>
      </c>
      <c r="LFP1" t="s">
        <v>16623</v>
      </c>
      <c r="LFQ1" t="s">
        <v>16624</v>
      </c>
      <c r="LFR1" t="s">
        <v>16625</v>
      </c>
      <c r="LFS1" t="s">
        <v>16626</v>
      </c>
      <c r="LFT1" t="s">
        <v>16627</v>
      </c>
      <c r="LFU1" t="s">
        <v>16628</v>
      </c>
      <c r="LFV1" t="s">
        <v>16629</v>
      </c>
      <c r="LFW1" t="s">
        <v>16630</v>
      </c>
      <c r="LFX1" t="s">
        <v>16631</v>
      </c>
      <c r="LFY1" t="s">
        <v>16632</v>
      </c>
      <c r="LFZ1" t="s">
        <v>16633</v>
      </c>
      <c r="LGA1" t="s">
        <v>16634</v>
      </c>
      <c r="LGB1" t="s">
        <v>16635</v>
      </c>
      <c r="LGC1" t="s">
        <v>16636</v>
      </c>
      <c r="LGD1" t="s">
        <v>16637</v>
      </c>
      <c r="LGE1" t="s">
        <v>16638</v>
      </c>
      <c r="LGF1" t="s">
        <v>16639</v>
      </c>
      <c r="LGG1" t="s">
        <v>16640</v>
      </c>
      <c r="LGH1" t="s">
        <v>16641</v>
      </c>
      <c r="LGI1" t="s">
        <v>16642</v>
      </c>
      <c r="LGJ1" t="s">
        <v>16643</v>
      </c>
      <c r="LGK1" t="s">
        <v>16644</v>
      </c>
      <c r="LGL1" t="s">
        <v>16645</v>
      </c>
      <c r="LGM1" t="s">
        <v>16646</v>
      </c>
      <c r="LGN1" t="s">
        <v>16647</v>
      </c>
      <c r="LGO1" t="s">
        <v>16648</v>
      </c>
      <c r="LGP1" t="s">
        <v>16649</v>
      </c>
      <c r="LGQ1" t="s">
        <v>16650</v>
      </c>
      <c r="LGR1" t="s">
        <v>16651</v>
      </c>
      <c r="LGS1" t="s">
        <v>16652</v>
      </c>
      <c r="LGT1" t="s">
        <v>16653</v>
      </c>
      <c r="LGU1" t="s">
        <v>16654</v>
      </c>
      <c r="LGV1" t="s">
        <v>16655</v>
      </c>
      <c r="LGW1" t="s">
        <v>16656</v>
      </c>
      <c r="LGX1" t="s">
        <v>16657</v>
      </c>
      <c r="LGY1" t="s">
        <v>16658</v>
      </c>
      <c r="LGZ1" t="s">
        <v>16659</v>
      </c>
      <c r="LHA1" t="s">
        <v>16660</v>
      </c>
      <c r="LHB1" t="s">
        <v>16661</v>
      </c>
      <c r="LHC1" t="s">
        <v>16662</v>
      </c>
      <c r="LHD1" t="s">
        <v>16663</v>
      </c>
      <c r="LHE1" t="s">
        <v>16664</v>
      </c>
      <c r="LHF1" t="s">
        <v>16665</v>
      </c>
      <c r="LHG1" t="s">
        <v>16666</v>
      </c>
      <c r="LHH1" t="s">
        <v>16667</v>
      </c>
      <c r="LHI1" t="s">
        <v>16668</v>
      </c>
      <c r="LHJ1" t="s">
        <v>16669</v>
      </c>
      <c r="LHK1" t="s">
        <v>16670</v>
      </c>
      <c r="LHL1" t="s">
        <v>16671</v>
      </c>
      <c r="LHM1" t="s">
        <v>16672</v>
      </c>
      <c r="LHN1" t="s">
        <v>16673</v>
      </c>
      <c r="LHO1" t="s">
        <v>16674</v>
      </c>
      <c r="LHP1" t="s">
        <v>16675</v>
      </c>
      <c r="LHQ1" t="s">
        <v>16676</v>
      </c>
      <c r="LHR1" t="s">
        <v>16677</v>
      </c>
      <c r="LHS1" t="s">
        <v>16678</v>
      </c>
      <c r="LHT1" t="s">
        <v>16679</v>
      </c>
      <c r="LHU1" t="s">
        <v>16680</v>
      </c>
      <c r="LHV1" t="s">
        <v>16681</v>
      </c>
      <c r="LHW1" t="s">
        <v>16682</v>
      </c>
      <c r="LHX1" t="s">
        <v>16683</v>
      </c>
      <c r="LHY1" t="s">
        <v>16684</v>
      </c>
      <c r="LHZ1" t="s">
        <v>16685</v>
      </c>
      <c r="LIA1" t="s">
        <v>16686</v>
      </c>
      <c r="LIB1" t="s">
        <v>16687</v>
      </c>
      <c r="LIC1" t="s">
        <v>16688</v>
      </c>
      <c r="LID1" t="s">
        <v>16689</v>
      </c>
      <c r="LIE1" t="s">
        <v>16690</v>
      </c>
      <c r="LIF1" t="s">
        <v>16691</v>
      </c>
      <c r="LIG1" t="s">
        <v>16692</v>
      </c>
      <c r="LIH1" t="s">
        <v>16693</v>
      </c>
      <c r="LII1" t="s">
        <v>16694</v>
      </c>
      <c r="LIJ1" t="s">
        <v>16695</v>
      </c>
      <c r="LIK1" t="s">
        <v>16696</v>
      </c>
      <c r="LIL1" t="s">
        <v>16697</v>
      </c>
      <c r="LIM1" t="s">
        <v>16698</v>
      </c>
      <c r="LIN1" t="s">
        <v>16699</v>
      </c>
      <c r="LIO1" t="s">
        <v>16700</v>
      </c>
      <c r="LIP1" t="s">
        <v>16701</v>
      </c>
      <c r="LIQ1" t="s">
        <v>16702</v>
      </c>
      <c r="LIR1" t="s">
        <v>16703</v>
      </c>
      <c r="LIS1" t="s">
        <v>16704</v>
      </c>
      <c r="LIT1" t="s">
        <v>16705</v>
      </c>
      <c r="LIU1" t="s">
        <v>16706</v>
      </c>
      <c r="LIV1" t="s">
        <v>16707</v>
      </c>
      <c r="LIW1" t="s">
        <v>16708</v>
      </c>
      <c r="LIX1" t="s">
        <v>16709</v>
      </c>
      <c r="LIY1" t="s">
        <v>16710</v>
      </c>
      <c r="LIZ1" t="s">
        <v>16711</v>
      </c>
      <c r="LJA1" t="s">
        <v>16712</v>
      </c>
      <c r="LJB1" t="s">
        <v>16713</v>
      </c>
      <c r="LJC1" t="s">
        <v>16714</v>
      </c>
      <c r="LJD1" t="s">
        <v>16715</v>
      </c>
      <c r="LJE1" t="s">
        <v>16716</v>
      </c>
      <c r="LJF1" t="s">
        <v>16717</v>
      </c>
      <c r="LJG1" t="s">
        <v>16718</v>
      </c>
      <c r="LJH1" t="s">
        <v>16719</v>
      </c>
      <c r="LJI1" t="s">
        <v>16720</v>
      </c>
      <c r="LJJ1" t="s">
        <v>16721</v>
      </c>
      <c r="LJK1" t="s">
        <v>16722</v>
      </c>
      <c r="LJL1" t="s">
        <v>16723</v>
      </c>
      <c r="LJM1" t="s">
        <v>16724</v>
      </c>
      <c r="LJN1" t="s">
        <v>16725</v>
      </c>
      <c r="LJO1" t="s">
        <v>16726</v>
      </c>
      <c r="LJP1" t="s">
        <v>16727</v>
      </c>
      <c r="LJQ1" t="s">
        <v>16728</v>
      </c>
      <c r="LJR1" t="s">
        <v>16729</v>
      </c>
      <c r="LJS1" t="s">
        <v>16730</v>
      </c>
      <c r="LJT1" t="s">
        <v>16731</v>
      </c>
      <c r="LJU1" t="s">
        <v>16732</v>
      </c>
      <c r="LJV1" t="s">
        <v>16733</v>
      </c>
      <c r="LJW1" t="s">
        <v>16734</v>
      </c>
      <c r="LJX1" t="s">
        <v>16735</v>
      </c>
      <c r="LJY1" t="s">
        <v>16736</v>
      </c>
      <c r="LJZ1" t="s">
        <v>16737</v>
      </c>
      <c r="LKA1" t="s">
        <v>16738</v>
      </c>
      <c r="LKB1" t="s">
        <v>16739</v>
      </c>
      <c r="LKC1" t="s">
        <v>16740</v>
      </c>
      <c r="LKD1" t="s">
        <v>16741</v>
      </c>
      <c r="LKE1" t="s">
        <v>16742</v>
      </c>
      <c r="LKF1" t="s">
        <v>16743</v>
      </c>
      <c r="LKG1" t="s">
        <v>16744</v>
      </c>
      <c r="LKH1" t="s">
        <v>16745</v>
      </c>
      <c r="LKI1" t="s">
        <v>16746</v>
      </c>
      <c r="LKJ1" t="s">
        <v>16747</v>
      </c>
      <c r="LKK1" t="s">
        <v>16748</v>
      </c>
      <c r="LKL1" t="s">
        <v>16749</v>
      </c>
      <c r="LKM1" t="s">
        <v>16750</v>
      </c>
      <c r="LKN1" t="s">
        <v>16751</v>
      </c>
      <c r="LKO1" t="s">
        <v>16752</v>
      </c>
      <c r="LKP1" t="s">
        <v>16753</v>
      </c>
      <c r="LKQ1" t="s">
        <v>16754</v>
      </c>
      <c r="LKR1" t="s">
        <v>16755</v>
      </c>
      <c r="LKS1" t="s">
        <v>16756</v>
      </c>
      <c r="LKT1" t="s">
        <v>16757</v>
      </c>
      <c r="LKU1" t="s">
        <v>16758</v>
      </c>
      <c r="LKV1" t="s">
        <v>16759</v>
      </c>
      <c r="LKW1" t="s">
        <v>16760</v>
      </c>
      <c r="LKX1" t="s">
        <v>16761</v>
      </c>
      <c r="LKY1" t="s">
        <v>16762</v>
      </c>
      <c r="LKZ1" t="s">
        <v>16763</v>
      </c>
      <c r="LLA1" t="s">
        <v>16764</v>
      </c>
      <c r="LLB1" t="s">
        <v>16765</v>
      </c>
      <c r="LLC1" t="s">
        <v>16766</v>
      </c>
      <c r="LLD1" t="s">
        <v>16767</v>
      </c>
      <c r="LLE1" t="s">
        <v>16768</v>
      </c>
      <c r="LLF1" t="s">
        <v>16769</v>
      </c>
      <c r="LLG1" t="s">
        <v>16770</v>
      </c>
      <c r="LLH1" t="s">
        <v>16771</v>
      </c>
      <c r="LLI1" t="s">
        <v>16772</v>
      </c>
      <c r="LLJ1" t="s">
        <v>16773</v>
      </c>
      <c r="LLK1" t="s">
        <v>16774</v>
      </c>
      <c r="LLL1" t="s">
        <v>16775</v>
      </c>
      <c r="LLM1" t="s">
        <v>16776</v>
      </c>
      <c r="LLN1" t="s">
        <v>16777</v>
      </c>
      <c r="LLO1" t="s">
        <v>16778</v>
      </c>
      <c r="LLP1" t="s">
        <v>16779</v>
      </c>
      <c r="LLQ1" t="s">
        <v>16780</v>
      </c>
      <c r="LLR1" t="s">
        <v>16781</v>
      </c>
      <c r="LLS1" t="s">
        <v>16782</v>
      </c>
      <c r="LLT1" t="s">
        <v>16783</v>
      </c>
      <c r="LLU1" t="s">
        <v>16784</v>
      </c>
      <c r="LLV1" t="s">
        <v>16785</v>
      </c>
      <c r="LLW1" t="s">
        <v>16786</v>
      </c>
      <c r="LLX1" t="s">
        <v>16787</v>
      </c>
      <c r="LLY1" t="s">
        <v>16788</v>
      </c>
      <c r="LLZ1" t="s">
        <v>16789</v>
      </c>
      <c r="LMA1" t="s">
        <v>16790</v>
      </c>
      <c r="LMB1" t="s">
        <v>16791</v>
      </c>
      <c r="LMC1" t="s">
        <v>16792</v>
      </c>
      <c r="LMD1" t="s">
        <v>16793</v>
      </c>
      <c r="LME1" t="s">
        <v>16794</v>
      </c>
      <c r="LMF1" t="s">
        <v>16795</v>
      </c>
      <c r="LMG1" t="s">
        <v>16796</v>
      </c>
      <c r="LMH1" t="s">
        <v>16797</v>
      </c>
      <c r="LMI1" t="s">
        <v>16798</v>
      </c>
      <c r="LMJ1" t="s">
        <v>16799</v>
      </c>
      <c r="LMK1" t="s">
        <v>16800</v>
      </c>
      <c r="LML1" t="s">
        <v>16801</v>
      </c>
      <c r="LMM1" t="s">
        <v>16802</v>
      </c>
      <c r="LMN1" t="s">
        <v>16803</v>
      </c>
      <c r="LMO1" t="s">
        <v>16804</v>
      </c>
      <c r="LMP1" t="s">
        <v>16805</v>
      </c>
      <c r="LMQ1" t="s">
        <v>16806</v>
      </c>
      <c r="LMR1" t="s">
        <v>16807</v>
      </c>
      <c r="LMS1" t="s">
        <v>16808</v>
      </c>
      <c r="LMT1" t="s">
        <v>16809</v>
      </c>
      <c r="LMU1" t="s">
        <v>16810</v>
      </c>
      <c r="LMV1" t="s">
        <v>16811</v>
      </c>
      <c r="LMW1" t="s">
        <v>16812</v>
      </c>
      <c r="LMX1" t="s">
        <v>16813</v>
      </c>
      <c r="LMY1" t="s">
        <v>16814</v>
      </c>
      <c r="LMZ1" t="s">
        <v>16815</v>
      </c>
      <c r="LNA1" t="s">
        <v>16816</v>
      </c>
      <c r="LNB1" t="s">
        <v>16817</v>
      </c>
      <c r="LNC1" t="s">
        <v>16818</v>
      </c>
      <c r="LND1" t="s">
        <v>16819</v>
      </c>
      <c r="LNE1" t="s">
        <v>16820</v>
      </c>
      <c r="LNF1" t="s">
        <v>16821</v>
      </c>
      <c r="LNG1" t="s">
        <v>16822</v>
      </c>
      <c r="LNH1" t="s">
        <v>16823</v>
      </c>
      <c r="LNI1" t="s">
        <v>16824</v>
      </c>
      <c r="LNJ1" t="s">
        <v>16825</v>
      </c>
      <c r="LNK1" t="s">
        <v>16826</v>
      </c>
      <c r="LNL1" t="s">
        <v>16827</v>
      </c>
      <c r="LNM1" t="s">
        <v>16828</v>
      </c>
      <c r="LNN1" t="s">
        <v>16829</v>
      </c>
      <c r="LNO1" t="s">
        <v>16830</v>
      </c>
      <c r="LNP1" t="s">
        <v>16831</v>
      </c>
      <c r="LNQ1" t="s">
        <v>16832</v>
      </c>
      <c r="LNR1" t="s">
        <v>16833</v>
      </c>
      <c r="LNS1" t="s">
        <v>16834</v>
      </c>
      <c r="LNT1" t="s">
        <v>16835</v>
      </c>
      <c r="LNU1" t="s">
        <v>16836</v>
      </c>
      <c r="LNV1" t="s">
        <v>16837</v>
      </c>
      <c r="LNW1" t="s">
        <v>16838</v>
      </c>
      <c r="LNX1" t="s">
        <v>16839</v>
      </c>
      <c r="LNY1" t="s">
        <v>16840</v>
      </c>
      <c r="LNZ1" t="s">
        <v>16841</v>
      </c>
      <c r="LOA1" t="s">
        <v>16842</v>
      </c>
      <c r="LOB1" t="s">
        <v>16843</v>
      </c>
      <c r="LOC1" t="s">
        <v>16844</v>
      </c>
      <c r="LOD1" t="s">
        <v>16845</v>
      </c>
      <c r="LOE1" t="s">
        <v>16846</v>
      </c>
      <c r="LOF1" t="s">
        <v>16847</v>
      </c>
      <c r="LOG1" t="s">
        <v>16848</v>
      </c>
      <c r="LOH1" t="s">
        <v>16849</v>
      </c>
      <c r="LOI1" t="s">
        <v>16850</v>
      </c>
      <c r="LOJ1" t="s">
        <v>16851</v>
      </c>
      <c r="LOK1" t="s">
        <v>16852</v>
      </c>
      <c r="LOL1" t="s">
        <v>16853</v>
      </c>
      <c r="LOM1" t="s">
        <v>16854</v>
      </c>
      <c r="LON1" t="s">
        <v>16855</v>
      </c>
      <c r="LOO1" t="s">
        <v>16856</v>
      </c>
      <c r="LOP1" t="s">
        <v>16857</v>
      </c>
      <c r="LOQ1" t="s">
        <v>16858</v>
      </c>
      <c r="LOR1" t="s">
        <v>16859</v>
      </c>
      <c r="LOS1" t="s">
        <v>16860</v>
      </c>
      <c r="LOT1" t="s">
        <v>16861</v>
      </c>
      <c r="LOU1" t="s">
        <v>16862</v>
      </c>
      <c r="LOV1" t="s">
        <v>16863</v>
      </c>
      <c r="LOW1" t="s">
        <v>16864</v>
      </c>
      <c r="LOX1" t="s">
        <v>16865</v>
      </c>
      <c r="LOY1" t="s">
        <v>16866</v>
      </c>
      <c r="LOZ1" t="s">
        <v>16867</v>
      </c>
      <c r="LPA1" t="s">
        <v>16868</v>
      </c>
      <c r="LPB1" t="s">
        <v>16869</v>
      </c>
      <c r="LPC1" t="s">
        <v>16870</v>
      </c>
      <c r="LPD1" t="s">
        <v>16871</v>
      </c>
      <c r="LPE1" t="s">
        <v>16872</v>
      </c>
      <c r="LPF1" t="s">
        <v>16873</v>
      </c>
      <c r="LPG1" t="s">
        <v>16874</v>
      </c>
      <c r="LPH1" t="s">
        <v>16875</v>
      </c>
      <c r="LPI1" t="s">
        <v>16876</v>
      </c>
      <c r="LPJ1" t="s">
        <v>16877</v>
      </c>
      <c r="LPK1" t="s">
        <v>16878</v>
      </c>
      <c r="LPL1" t="s">
        <v>16879</v>
      </c>
      <c r="LPM1" t="s">
        <v>16880</v>
      </c>
      <c r="LPN1" t="s">
        <v>16881</v>
      </c>
      <c r="LPO1" t="s">
        <v>16882</v>
      </c>
      <c r="LPP1" t="s">
        <v>16883</v>
      </c>
      <c r="LPQ1" t="s">
        <v>16884</v>
      </c>
      <c r="LPR1" t="s">
        <v>16885</v>
      </c>
      <c r="LPS1" t="s">
        <v>16886</v>
      </c>
      <c r="LPT1" t="s">
        <v>16887</v>
      </c>
      <c r="LPU1" t="s">
        <v>16888</v>
      </c>
      <c r="LPV1" t="s">
        <v>16889</v>
      </c>
      <c r="LPW1" t="s">
        <v>16890</v>
      </c>
      <c r="LPX1" t="s">
        <v>16891</v>
      </c>
      <c r="LPY1" t="s">
        <v>16892</v>
      </c>
      <c r="LPZ1" t="s">
        <v>16893</v>
      </c>
      <c r="LQA1" t="s">
        <v>16894</v>
      </c>
      <c r="LQB1" t="s">
        <v>16895</v>
      </c>
      <c r="LQC1" t="s">
        <v>16896</v>
      </c>
      <c r="LQD1" t="s">
        <v>16897</v>
      </c>
      <c r="LQE1" t="s">
        <v>16898</v>
      </c>
      <c r="LQF1" t="s">
        <v>16899</v>
      </c>
      <c r="LQG1" t="s">
        <v>16900</v>
      </c>
      <c r="LQH1" t="s">
        <v>16901</v>
      </c>
      <c r="LQI1" t="s">
        <v>16902</v>
      </c>
      <c r="LQJ1" t="s">
        <v>16903</v>
      </c>
      <c r="LQK1" t="s">
        <v>16904</v>
      </c>
      <c r="LQL1" t="s">
        <v>16905</v>
      </c>
      <c r="LQM1" t="s">
        <v>16906</v>
      </c>
      <c r="LQN1" t="s">
        <v>16907</v>
      </c>
      <c r="LQO1" t="s">
        <v>16908</v>
      </c>
      <c r="LQP1" t="s">
        <v>16909</v>
      </c>
      <c r="LQQ1" t="s">
        <v>16910</v>
      </c>
      <c r="LQR1" t="s">
        <v>16911</v>
      </c>
      <c r="LQS1" t="s">
        <v>16912</v>
      </c>
      <c r="LQT1" t="s">
        <v>16913</v>
      </c>
      <c r="LQU1" t="s">
        <v>16914</v>
      </c>
      <c r="LQV1" t="s">
        <v>16915</v>
      </c>
      <c r="LQW1" t="s">
        <v>16916</v>
      </c>
      <c r="LQX1" t="s">
        <v>16917</v>
      </c>
      <c r="LQY1" t="s">
        <v>16918</v>
      </c>
      <c r="LQZ1" t="s">
        <v>16919</v>
      </c>
      <c r="LRA1" t="s">
        <v>16920</v>
      </c>
      <c r="LRB1" t="s">
        <v>16921</v>
      </c>
      <c r="LRC1" t="s">
        <v>16922</v>
      </c>
      <c r="LRD1" t="s">
        <v>16923</v>
      </c>
      <c r="LRE1" t="s">
        <v>16924</v>
      </c>
      <c r="LRF1" t="s">
        <v>16925</v>
      </c>
      <c r="LRG1" t="s">
        <v>16926</v>
      </c>
      <c r="LRH1" t="s">
        <v>16927</v>
      </c>
      <c r="LRI1" t="s">
        <v>16928</v>
      </c>
      <c r="LRJ1" t="s">
        <v>16929</v>
      </c>
      <c r="LRK1" t="s">
        <v>16930</v>
      </c>
      <c r="LRL1" t="s">
        <v>16931</v>
      </c>
      <c r="LRM1" t="s">
        <v>16932</v>
      </c>
      <c r="LRN1" t="s">
        <v>16933</v>
      </c>
      <c r="LRO1" t="s">
        <v>16934</v>
      </c>
      <c r="LRP1" t="s">
        <v>16935</v>
      </c>
      <c r="LRQ1" t="s">
        <v>16936</v>
      </c>
      <c r="LRR1" t="s">
        <v>16937</v>
      </c>
      <c r="LRS1" t="s">
        <v>16938</v>
      </c>
      <c r="LRT1" t="s">
        <v>16939</v>
      </c>
      <c r="LRU1" t="s">
        <v>16940</v>
      </c>
      <c r="LRV1" t="s">
        <v>16941</v>
      </c>
      <c r="LRW1" t="s">
        <v>16942</v>
      </c>
      <c r="LRX1" t="s">
        <v>16943</v>
      </c>
      <c r="LRY1" t="s">
        <v>16944</v>
      </c>
      <c r="LRZ1" t="s">
        <v>16945</v>
      </c>
      <c r="LSA1" t="s">
        <v>16946</v>
      </c>
      <c r="LSB1" t="s">
        <v>16947</v>
      </c>
      <c r="LSC1" t="s">
        <v>16948</v>
      </c>
      <c r="LSD1" t="s">
        <v>16949</v>
      </c>
      <c r="LSE1" t="s">
        <v>16950</v>
      </c>
      <c r="LSF1" t="s">
        <v>16951</v>
      </c>
      <c r="LSG1" t="s">
        <v>16952</v>
      </c>
      <c r="LSH1" t="s">
        <v>16953</v>
      </c>
      <c r="LSI1" t="s">
        <v>16954</v>
      </c>
      <c r="LSJ1" t="s">
        <v>16955</v>
      </c>
      <c r="LSK1" t="s">
        <v>16956</v>
      </c>
      <c r="LSL1" t="s">
        <v>16957</v>
      </c>
      <c r="LSM1" t="s">
        <v>16958</v>
      </c>
      <c r="LSN1" t="s">
        <v>16959</v>
      </c>
      <c r="LSO1" t="s">
        <v>16960</v>
      </c>
      <c r="LSP1" t="s">
        <v>16961</v>
      </c>
      <c r="LSQ1" t="s">
        <v>16962</v>
      </c>
      <c r="LSR1" t="s">
        <v>16963</v>
      </c>
      <c r="LSS1" t="s">
        <v>16964</v>
      </c>
      <c r="LST1" t="s">
        <v>16965</v>
      </c>
      <c r="LSU1" t="s">
        <v>16966</v>
      </c>
      <c r="LSV1" t="s">
        <v>16967</v>
      </c>
      <c r="LSW1" t="s">
        <v>16968</v>
      </c>
      <c r="LSX1" t="s">
        <v>16969</v>
      </c>
      <c r="LSY1" t="s">
        <v>16970</v>
      </c>
      <c r="LSZ1" t="s">
        <v>16971</v>
      </c>
      <c r="LTA1" t="s">
        <v>16972</v>
      </c>
      <c r="LTB1" t="s">
        <v>16973</v>
      </c>
      <c r="LTC1" t="s">
        <v>16974</v>
      </c>
      <c r="LTD1" t="s">
        <v>16975</v>
      </c>
      <c r="LTE1" t="s">
        <v>16976</v>
      </c>
      <c r="LTF1" t="s">
        <v>16977</v>
      </c>
      <c r="LTG1" t="s">
        <v>16978</v>
      </c>
      <c r="LTH1" t="s">
        <v>16979</v>
      </c>
      <c r="LTI1" t="s">
        <v>16980</v>
      </c>
      <c r="LTJ1" t="s">
        <v>16981</v>
      </c>
      <c r="LTK1" t="s">
        <v>16982</v>
      </c>
      <c r="LTL1" t="s">
        <v>16983</v>
      </c>
      <c r="LTM1" t="s">
        <v>16984</v>
      </c>
      <c r="LTN1" t="s">
        <v>16985</v>
      </c>
      <c r="LTO1" t="s">
        <v>16986</v>
      </c>
      <c r="LTP1" t="s">
        <v>16987</v>
      </c>
      <c r="LTQ1" t="s">
        <v>16988</v>
      </c>
      <c r="LTR1" t="s">
        <v>16989</v>
      </c>
      <c r="LTS1" t="s">
        <v>16990</v>
      </c>
      <c r="LTT1" t="s">
        <v>16991</v>
      </c>
      <c r="LTU1" t="s">
        <v>16992</v>
      </c>
      <c r="LTV1" t="s">
        <v>16993</v>
      </c>
      <c r="LTW1" t="s">
        <v>16994</v>
      </c>
      <c r="LTX1" t="s">
        <v>16995</v>
      </c>
      <c r="LTY1" t="s">
        <v>16996</v>
      </c>
      <c r="LTZ1" t="s">
        <v>16997</v>
      </c>
      <c r="LUA1" t="s">
        <v>16998</v>
      </c>
      <c r="LUB1" t="s">
        <v>16999</v>
      </c>
      <c r="LUC1" t="s">
        <v>17000</v>
      </c>
      <c r="LUD1" t="s">
        <v>17001</v>
      </c>
      <c r="LUE1" t="s">
        <v>17002</v>
      </c>
      <c r="LUF1" t="s">
        <v>17003</v>
      </c>
      <c r="LUG1" t="s">
        <v>17004</v>
      </c>
      <c r="LUH1" t="s">
        <v>17005</v>
      </c>
      <c r="LUI1" t="s">
        <v>17006</v>
      </c>
      <c r="LUJ1" t="s">
        <v>17007</v>
      </c>
      <c r="LUK1" t="s">
        <v>17008</v>
      </c>
      <c r="LUL1" t="s">
        <v>17009</v>
      </c>
      <c r="LUM1" t="s">
        <v>17010</v>
      </c>
      <c r="LUN1" t="s">
        <v>17011</v>
      </c>
      <c r="LUO1" t="s">
        <v>17012</v>
      </c>
      <c r="LUP1" t="s">
        <v>17013</v>
      </c>
      <c r="LUQ1" t="s">
        <v>17014</v>
      </c>
      <c r="LUR1" t="s">
        <v>17015</v>
      </c>
      <c r="LUS1" t="s">
        <v>17016</v>
      </c>
      <c r="LUT1" t="s">
        <v>17017</v>
      </c>
      <c r="LUU1" t="s">
        <v>17018</v>
      </c>
      <c r="LUV1" t="s">
        <v>17019</v>
      </c>
      <c r="LUW1" t="s">
        <v>17020</v>
      </c>
      <c r="LUX1" t="s">
        <v>17021</v>
      </c>
      <c r="LUY1" t="s">
        <v>17022</v>
      </c>
      <c r="LUZ1" t="s">
        <v>17023</v>
      </c>
      <c r="LVA1" t="s">
        <v>17024</v>
      </c>
      <c r="LVB1" t="s">
        <v>17025</v>
      </c>
      <c r="LVC1" t="s">
        <v>17026</v>
      </c>
      <c r="LVD1" t="s">
        <v>17027</v>
      </c>
      <c r="LVE1" t="s">
        <v>17028</v>
      </c>
      <c r="LVF1" t="s">
        <v>17029</v>
      </c>
      <c r="LVG1" t="s">
        <v>17030</v>
      </c>
      <c r="LVH1" t="s">
        <v>17031</v>
      </c>
      <c r="LVI1" t="s">
        <v>17032</v>
      </c>
      <c r="LVJ1" t="s">
        <v>17033</v>
      </c>
      <c r="LVK1" t="s">
        <v>17034</v>
      </c>
      <c r="LVL1" t="s">
        <v>17035</v>
      </c>
      <c r="LVM1" t="s">
        <v>17036</v>
      </c>
      <c r="LVN1" t="s">
        <v>17037</v>
      </c>
      <c r="LVO1" t="s">
        <v>17038</v>
      </c>
      <c r="LVP1" t="s">
        <v>17039</v>
      </c>
      <c r="LVQ1" t="s">
        <v>17040</v>
      </c>
      <c r="LVR1" t="s">
        <v>17041</v>
      </c>
      <c r="LVS1" t="s">
        <v>17042</v>
      </c>
      <c r="LVT1" t="s">
        <v>17043</v>
      </c>
      <c r="LVU1" t="s">
        <v>17044</v>
      </c>
      <c r="LVV1" t="s">
        <v>17045</v>
      </c>
      <c r="LVW1" t="s">
        <v>17046</v>
      </c>
      <c r="LVX1" t="s">
        <v>17047</v>
      </c>
      <c r="LVY1" t="s">
        <v>17048</v>
      </c>
      <c r="LVZ1" t="s">
        <v>17049</v>
      </c>
      <c r="LWA1" t="s">
        <v>17050</v>
      </c>
      <c r="LWB1" t="s">
        <v>17051</v>
      </c>
      <c r="LWC1" t="s">
        <v>17052</v>
      </c>
      <c r="LWD1" t="s">
        <v>17053</v>
      </c>
      <c r="LWE1" t="s">
        <v>17054</v>
      </c>
      <c r="LWF1" t="s">
        <v>17055</v>
      </c>
      <c r="LWG1" t="s">
        <v>17056</v>
      </c>
      <c r="LWH1" t="s">
        <v>17057</v>
      </c>
      <c r="LWI1" t="s">
        <v>17058</v>
      </c>
      <c r="LWJ1" t="s">
        <v>17059</v>
      </c>
      <c r="LWK1" t="s">
        <v>17060</v>
      </c>
      <c r="LWL1" t="s">
        <v>17061</v>
      </c>
      <c r="LWM1" t="s">
        <v>17062</v>
      </c>
      <c r="LWN1" t="s">
        <v>17063</v>
      </c>
      <c r="LWO1" t="s">
        <v>17064</v>
      </c>
      <c r="LWP1" t="s">
        <v>17065</v>
      </c>
      <c r="LWQ1" t="s">
        <v>17066</v>
      </c>
      <c r="LWR1" t="s">
        <v>17067</v>
      </c>
      <c r="LWS1" t="s">
        <v>17068</v>
      </c>
      <c r="LWT1" t="s">
        <v>17069</v>
      </c>
      <c r="LWU1" t="s">
        <v>17070</v>
      </c>
      <c r="LWV1" t="s">
        <v>17071</v>
      </c>
      <c r="LWW1" t="s">
        <v>17072</v>
      </c>
      <c r="LWX1" t="s">
        <v>17073</v>
      </c>
      <c r="LWY1" t="s">
        <v>17074</v>
      </c>
      <c r="LWZ1" t="s">
        <v>17075</v>
      </c>
      <c r="LXA1" t="s">
        <v>17076</v>
      </c>
      <c r="LXB1" t="s">
        <v>17077</v>
      </c>
      <c r="LXC1" t="s">
        <v>17078</v>
      </c>
      <c r="LXD1" t="s">
        <v>17079</v>
      </c>
      <c r="LXE1" t="s">
        <v>17080</v>
      </c>
      <c r="LXF1" t="s">
        <v>17081</v>
      </c>
      <c r="LXG1" t="s">
        <v>17082</v>
      </c>
      <c r="LXH1" t="s">
        <v>17083</v>
      </c>
      <c r="LXI1" t="s">
        <v>17084</v>
      </c>
      <c r="LXJ1" t="s">
        <v>17085</v>
      </c>
      <c r="LXK1" t="s">
        <v>17086</v>
      </c>
      <c r="LXL1" t="s">
        <v>17087</v>
      </c>
      <c r="LXM1" t="s">
        <v>17088</v>
      </c>
      <c r="LXN1" t="s">
        <v>17089</v>
      </c>
      <c r="LXO1" t="s">
        <v>17090</v>
      </c>
      <c r="LXP1" t="s">
        <v>17091</v>
      </c>
      <c r="LXQ1" t="s">
        <v>17092</v>
      </c>
      <c r="LXR1" t="s">
        <v>17093</v>
      </c>
      <c r="LXS1" t="s">
        <v>17094</v>
      </c>
      <c r="LXT1" t="s">
        <v>17095</v>
      </c>
      <c r="LXU1" t="s">
        <v>17096</v>
      </c>
      <c r="LXV1" t="s">
        <v>17097</v>
      </c>
      <c r="LXW1" t="s">
        <v>17098</v>
      </c>
      <c r="LXX1" t="s">
        <v>17099</v>
      </c>
      <c r="LXY1" t="s">
        <v>17100</v>
      </c>
      <c r="LXZ1" t="s">
        <v>17101</v>
      </c>
      <c r="LYA1" t="s">
        <v>17102</v>
      </c>
      <c r="LYB1" t="s">
        <v>17103</v>
      </c>
      <c r="LYC1" t="s">
        <v>17104</v>
      </c>
      <c r="LYD1" t="s">
        <v>17105</v>
      </c>
      <c r="LYE1" t="s">
        <v>17106</v>
      </c>
      <c r="LYF1" t="s">
        <v>17107</v>
      </c>
      <c r="LYG1" t="s">
        <v>17108</v>
      </c>
      <c r="LYH1" t="s">
        <v>17109</v>
      </c>
      <c r="LYI1" t="s">
        <v>17110</v>
      </c>
      <c r="LYJ1" t="s">
        <v>17111</v>
      </c>
      <c r="LYK1" t="s">
        <v>17112</v>
      </c>
      <c r="LYL1" t="s">
        <v>17113</v>
      </c>
      <c r="LYM1" t="s">
        <v>17114</v>
      </c>
      <c r="LYN1" t="s">
        <v>17115</v>
      </c>
      <c r="LYO1" t="s">
        <v>17116</v>
      </c>
      <c r="LYP1" t="s">
        <v>17117</v>
      </c>
      <c r="LYQ1" t="s">
        <v>17118</v>
      </c>
      <c r="LYR1" t="s">
        <v>17119</v>
      </c>
      <c r="LYS1" t="s">
        <v>17120</v>
      </c>
      <c r="LYT1" t="s">
        <v>17121</v>
      </c>
      <c r="LYU1" t="s">
        <v>17122</v>
      </c>
      <c r="LYV1" t="s">
        <v>17123</v>
      </c>
      <c r="LYW1" t="s">
        <v>17124</v>
      </c>
      <c r="LYX1" t="s">
        <v>17125</v>
      </c>
      <c r="LYY1" t="s">
        <v>17126</v>
      </c>
      <c r="LYZ1" t="s">
        <v>17127</v>
      </c>
      <c r="LZA1" t="s">
        <v>17128</v>
      </c>
      <c r="LZB1" t="s">
        <v>17129</v>
      </c>
      <c r="LZC1" t="s">
        <v>17130</v>
      </c>
      <c r="LZD1" t="s">
        <v>17131</v>
      </c>
      <c r="LZE1" t="s">
        <v>17132</v>
      </c>
      <c r="LZF1" t="s">
        <v>17133</v>
      </c>
      <c r="LZG1" t="s">
        <v>17134</v>
      </c>
      <c r="LZH1" t="s">
        <v>17135</v>
      </c>
      <c r="LZI1" t="s">
        <v>17136</v>
      </c>
      <c r="LZJ1" t="s">
        <v>17137</v>
      </c>
      <c r="LZK1" t="s">
        <v>17138</v>
      </c>
      <c r="LZL1" t="s">
        <v>17139</v>
      </c>
      <c r="LZM1" t="s">
        <v>17140</v>
      </c>
      <c r="LZN1" t="s">
        <v>17141</v>
      </c>
      <c r="LZO1" t="s">
        <v>17142</v>
      </c>
      <c r="LZP1" t="s">
        <v>17143</v>
      </c>
      <c r="LZQ1" t="s">
        <v>17144</v>
      </c>
      <c r="LZR1" t="s">
        <v>17145</v>
      </c>
      <c r="LZS1" t="s">
        <v>17146</v>
      </c>
      <c r="LZT1" t="s">
        <v>17147</v>
      </c>
      <c r="LZU1" t="s">
        <v>17148</v>
      </c>
      <c r="LZV1" t="s">
        <v>17149</v>
      </c>
      <c r="LZW1" t="s">
        <v>17150</v>
      </c>
      <c r="LZX1" t="s">
        <v>17151</v>
      </c>
      <c r="LZY1" t="s">
        <v>17152</v>
      </c>
      <c r="LZZ1" t="s">
        <v>17153</v>
      </c>
      <c r="MAA1" t="s">
        <v>17154</v>
      </c>
      <c r="MAB1" t="s">
        <v>17155</v>
      </c>
      <c r="MAC1" t="s">
        <v>17156</v>
      </c>
      <c r="MAD1" t="s">
        <v>17157</v>
      </c>
      <c r="MAE1" t="s">
        <v>17158</v>
      </c>
      <c r="MAF1" t="s">
        <v>17159</v>
      </c>
      <c r="MAG1" t="s">
        <v>17160</v>
      </c>
      <c r="MAH1" t="s">
        <v>17161</v>
      </c>
      <c r="MAI1" t="s">
        <v>17162</v>
      </c>
      <c r="MAJ1" t="s">
        <v>17163</v>
      </c>
      <c r="MAK1" t="s">
        <v>17164</v>
      </c>
      <c r="MAL1" t="s">
        <v>17165</v>
      </c>
      <c r="MAM1" t="s">
        <v>17166</v>
      </c>
      <c r="MAN1" t="s">
        <v>17167</v>
      </c>
      <c r="MAO1" t="s">
        <v>17168</v>
      </c>
      <c r="MAP1" t="s">
        <v>17169</v>
      </c>
      <c r="MAQ1" t="s">
        <v>17170</v>
      </c>
      <c r="MAR1" t="s">
        <v>17171</v>
      </c>
      <c r="MAS1" t="s">
        <v>17172</v>
      </c>
      <c r="MAT1" t="s">
        <v>17173</v>
      </c>
      <c r="MAU1" t="s">
        <v>17174</v>
      </c>
      <c r="MAV1" t="s">
        <v>17175</v>
      </c>
      <c r="MAW1" t="s">
        <v>17176</v>
      </c>
      <c r="MAX1" t="s">
        <v>17177</v>
      </c>
      <c r="MAY1" t="s">
        <v>17178</v>
      </c>
      <c r="MAZ1" t="s">
        <v>17179</v>
      </c>
      <c r="MBA1" t="s">
        <v>17180</v>
      </c>
      <c r="MBB1" t="s">
        <v>17181</v>
      </c>
      <c r="MBC1" t="s">
        <v>17182</v>
      </c>
      <c r="MBD1" t="s">
        <v>17183</v>
      </c>
      <c r="MBE1" t="s">
        <v>17184</v>
      </c>
      <c r="MBF1" t="s">
        <v>17185</v>
      </c>
      <c r="MBG1" t="s">
        <v>17186</v>
      </c>
      <c r="MBH1" t="s">
        <v>17187</v>
      </c>
      <c r="MBI1" t="s">
        <v>17188</v>
      </c>
      <c r="MBJ1" t="s">
        <v>17189</v>
      </c>
      <c r="MBK1" t="s">
        <v>17190</v>
      </c>
      <c r="MBL1" t="s">
        <v>17191</v>
      </c>
      <c r="MBM1" t="s">
        <v>17192</v>
      </c>
      <c r="MBN1" t="s">
        <v>17193</v>
      </c>
      <c r="MBO1" t="s">
        <v>17194</v>
      </c>
      <c r="MBP1" t="s">
        <v>17195</v>
      </c>
      <c r="MBQ1" t="s">
        <v>17196</v>
      </c>
      <c r="MBR1" t="s">
        <v>17197</v>
      </c>
      <c r="MBS1" t="s">
        <v>17198</v>
      </c>
      <c r="MBT1" t="s">
        <v>17199</v>
      </c>
      <c r="MBU1" t="s">
        <v>17200</v>
      </c>
      <c r="MBV1" t="s">
        <v>17201</v>
      </c>
      <c r="MBW1" t="s">
        <v>17202</v>
      </c>
      <c r="MBX1" t="s">
        <v>17203</v>
      </c>
      <c r="MBY1" t="s">
        <v>17204</v>
      </c>
      <c r="MBZ1" t="s">
        <v>17205</v>
      </c>
      <c r="MCA1" t="s">
        <v>17206</v>
      </c>
      <c r="MCB1" t="s">
        <v>17207</v>
      </c>
      <c r="MCC1" t="s">
        <v>17208</v>
      </c>
      <c r="MCD1" t="s">
        <v>17209</v>
      </c>
      <c r="MCE1" t="s">
        <v>17210</v>
      </c>
      <c r="MCF1" t="s">
        <v>17211</v>
      </c>
      <c r="MCG1" t="s">
        <v>17212</v>
      </c>
      <c r="MCH1" t="s">
        <v>17213</v>
      </c>
      <c r="MCI1" t="s">
        <v>17214</v>
      </c>
      <c r="MCJ1" t="s">
        <v>17215</v>
      </c>
      <c r="MCK1" t="s">
        <v>17216</v>
      </c>
      <c r="MCL1" t="s">
        <v>17217</v>
      </c>
      <c r="MCM1" t="s">
        <v>17218</v>
      </c>
      <c r="MCN1" t="s">
        <v>17219</v>
      </c>
      <c r="MCO1" t="s">
        <v>17220</v>
      </c>
      <c r="MCP1" t="s">
        <v>17221</v>
      </c>
      <c r="MCQ1" t="s">
        <v>17222</v>
      </c>
      <c r="MCR1" t="s">
        <v>17223</v>
      </c>
      <c r="MCS1" t="s">
        <v>17224</v>
      </c>
      <c r="MCT1" t="s">
        <v>17225</v>
      </c>
      <c r="MCU1" t="s">
        <v>17226</v>
      </c>
      <c r="MCV1" t="s">
        <v>17227</v>
      </c>
      <c r="MCW1" t="s">
        <v>17228</v>
      </c>
      <c r="MCX1" t="s">
        <v>17229</v>
      </c>
      <c r="MCY1" t="s">
        <v>17230</v>
      </c>
      <c r="MCZ1" t="s">
        <v>17231</v>
      </c>
      <c r="MDA1" t="s">
        <v>17232</v>
      </c>
      <c r="MDB1" t="s">
        <v>17233</v>
      </c>
      <c r="MDC1" t="s">
        <v>17234</v>
      </c>
      <c r="MDD1" t="s">
        <v>17235</v>
      </c>
      <c r="MDE1" t="s">
        <v>17236</v>
      </c>
      <c r="MDF1" t="s">
        <v>17237</v>
      </c>
      <c r="MDG1" t="s">
        <v>17238</v>
      </c>
      <c r="MDH1" t="s">
        <v>17239</v>
      </c>
      <c r="MDI1" t="s">
        <v>17240</v>
      </c>
      <c r="MDJ1" t="s">
        <v>17241</v>
      </c>
      <c r="MDK1" t="s">
        <v>17242</v>
      </c>
      <c r="MDL1" t="s">
        <v>17243</v>
      </c>
      <c r="MDM1" t="s">
        <v>17244</v>
      </c>
      <c r="MDN1" t="s">
        <v>17245</v>
      </c>
      <c r="MDO1" t="s">
        <v>17246</v>
      </c>
      <c r="MDP1" t="s">
        <v>17247</v>
      </c>
      <c r="MDQ1" t="s">
        <v>17248</v>
      </c>
      <c r="MDR1" t="s">
        <v>17249</v>
      </c>
      <c r="MDS1" t="s">
        <v>17250</v>
      </c>
      <c r="MDT1" t="s">
        <v>17251</v>
      </c>
      <c r="MDU1" t="s">
        <v>17252</v>
      </c>
      <c r="MDV1" t="s">
        <v>17253</v>
      </c>
      <c r="MDW1" t="s">
        <v>17254</v>
      </c>
      <c r="MDX1" t="s">
        <v>17255</v>
      </c>
      <c r="MDY1" t="s">
        <v>17256</v>
      </c>
      <c r="MDZ1" t="s">
        <v>17257</v>
      </c>
      <c r="MEA1" t="s">
        <v>17258</v>
      </c>
      <c r="MEB1" t="s">
        <v>17259</v>
      </c>
      <c r="MEC1" t="s">
        <v>17260</v>
      </c>
      <c r="MED1" t="s">
        <v>17261</v>
      </c>
      <c r="MEE1" t="s">
        <v>17262</v>
      </c>
      <c r="MEF1" t="s">
        <v>17263</v>
      </c>
      <c r="MEG1" t="s">
        <v>17264</v>
      </c>
      <c r="MEH1" t="s">
        <v>17265</v>
      </c>
      <c r="MEI1" t="s">
        <v>17266</v>
      </c>
      <c r="MEJ1" t="s">
        <v>17267</v>
      </c>
      <c r="MEK1" t="s">
        <v>17268</v>
      </c>
      <c r="MEL1" t="s">
        <v>17269</v>
      </c>
      <c r="MEM1" t="s">
        <v>17270</v>
      </c>
      <c r="MEN1" t="s">
        <v>17271</v>
      </c>
      <c r="MEO1" t="s">
        <v>17272</v>
      </c>
      <c r="MEP1" t="s">
        <v>17273</v>
      </c>
      <c r="MEQ1" t="s">
        <v>17274</v>
      </c>
      <c r="MER1" t="s">
        <v>17275</v>
      </c>
      <c r="MES1" t="s">
        <v>17276</v>
      </c>
      <c r="MET1" t="s">
        <v>17277</v>
      </c>
      <c r="MEU1" t="s">
        <v>17278</v>
      </c>
      <c r="MEV1" t="s">
        <v>17279</v>
      </c>
      <c r="MEW1" t="s">
        <v>17280</v>
      </c>
      <c r="MEX1" t="s">
        <v>17281</v>
      </c>
      <c r="MEY1" t="s">
        <v>17282</v>
      </c>
      <c r="MEZ1" t="s">
        <v>17283</v>
      </c>
      <c r="MFA1" t="s">
        <v>17284</v>
      </c>
      <c r="MFB1" t="s">
        <v>17285</v>
      </c>
      <c r="MFC1" t="s">
        <v>17286</v>
      </c>
      <c r="MFD1" t="s">
        <v>17287</v>
      </c>
      <c r="MFE1" t="s">
        <v>17288</v>
      </c>
      <c r="MFF1" t="s">
        <v>17289</v>
      </c>
      <c r="MFG1" t="s">
        <v>17290</v>
      </c>
      <c r="MFH1" t="s">
        <v>17291</v>
      </c>
      <c r="MFI1" t="s">
        <v>17292</v>
      </c>
      <c r="MFJ1" t="s">
        <v>17293</v>
      </c>
      <c r="MFK1" t="s">
        <v>17294</v>
      </c>
      <c r="MFL1" t="s">
        <v>17295</v>
      </c>
      <c r="MFM1" t="s">
        <v>17296</v>
      </c>
      <c r="MFN1" t="s">
        <v>17297</v>
      </c>
      <c r="MFO1" t="s">
        <v>17298</v>
      </c>
      <c r="MFP1" t="s">
        <v>17299</v>
      </c>
      <c r="MFQ1" t="s">
        <v>17300</v>
      </c>
      <c r="MFR1" t="s">
        <v>17301</v>
      </c>
      <c r="MFS1" t="s">
        <v>17302</v>
      </c>
      <c r="MFT1" t="s">
        <v>17303</v>
      </c>
      <c r="MFU1" t="s">
        <v>17304</v>
      </c>
      <c r="MFV1" t="s">
        <v>17305</v>
      </c>
      <c r="MFW1" t="s">
        <v>17306</v>
      </c>
      <c r="MFX1" t="s">
        <v>17307</v>
      </c>
      <c r="MFY1" t="s">
        <v>17308</v>
      </c>
      <c r="MFZ1" t="s">
        <v>17309</v>
      </c>
      <c r="MGA1" t="s">
        <v>17310</v>
      </c>
      <c r="MGB1" t="s">
        <v>17311</v>
      </c>
      <c r="MGC1" t="s">
        <v>17312</v>
      </c>
      <c r="MGD1" t="s">
        <v>17313</v>
      </c>
      <c r="MGE1" t="s">
        <v>17314</v>
      </c>
      <c r="MGF1" t="s">
        <v>17315</v>
      </c>
      <c r="MGG1" t="s">
        <v>17316</v>
      </c>
      <c r="MGH1" t="s">
        <v>17317</v>
      </c>
      <c r="MGI1" t="s">
        <v>17318</v>
      </c>
      <c r="MGJ1" t="s">
        <v>17319</v>
      </c>
      <c r="MGK1" t="s">
        <v>17320</v>
      </c>
      <c r="MGL1" t="s">
        <v>17321</v>
      </c>
      <c r="MGM1" t="s">
        <v>17322</v>
      </c>
      <c r="MGN1" t="s">
        <v>17323</v>
      </c>
      <c r="MGO1" t="s">
        <v>17324</v>
      </c>
      <c r="MGP1" t="s">
        <v>17325</v>
      </c>
      <c r="MGQ1" t="s">
        <v>17326</v>
      </c>
      <c r="MGR1" t="s">
        <v>17327</v>
      </c>
      <c r="MGS1" t="s">
        <v>17328</v>
      </c>
      <c r="MGT1" t="s">
        <v>17329</v>
      </c>
      <c r="MGU1" t="s">
        <v>17330</v>
      </c>
      <c r="MGV1" t="s">
        <v>17331</v>
      </c>
      <c r="MGW1" t="s">
        <v>17332</v>
      </c>
      <c r="MGX1" t="s">
        <v>17333</v>
      </c>
      <c r="MGY1" t="s">
        <v>17334</v>
      </c>
      <c r="MGZ1" t="s">
        <v>17335</v>
      </c>
      <c r="MHA1" t="s">
        <v>17336</v>
      </c>
      <c r="MHB1" t="s">
        <v>17337</v>
      </c>
      <c r="MHC1" t="s">
        <v>17338</v>
      </c>
      <c r="MHD1" t="s">
        <v>17339</v>
      </c>
      <c r="MHE1" t="s">
        <v>17340</v>
      </c>
      <c r="MHF1" t="s">
        <v>17341</v>
      </c>
      <c r="MHG1" t="s">
        <v>17342</v>
      </c>
      <c r="MHH1" t="s">
        <v>17343</v>
      </c>
      <c r="MHI1" t="s">
        <v>17344</v>
      </c>
      <c r="MHJ1" t="s">
        <v>17345</v>
      </c>
      <c r="MHK1" t="s">
        <v>17346</v>
      </c>
      <c r="MHL1" t="s">
        <v>17347</v>
      </c>
      <c r="MHM1" t="s">
        <v>17348</v>
      </c>
      <c r="MHN1" t="s">
        <v>17349</v>
      </c>
      <c r="MHO1" t="s">
        <v>17350</v>
      </c>
      <c r="MHP1" t="s">
        <v>17351</v>
      </c>
      <c r="MHQ1" t="s">
        <v>17352</v>
      </c>
      <c r="MHR1" t="s">
        <v>17353</v>
      </c>
      <c r="MHS1" t="s">
        <v>17354</v>
      </c>
      <c r="MHT1" t="s">
        <v>17355</v>
      </c>
      <c r="MHU1" t="s">
        <v>17356</v>
      </c>
      <c r="MHV1" t="s">
        <v>17357</v>
      </c>
      <c r="MHW1" t="s">
        <v>17358</v>
      </c>
      <c r="MHX1" t="s">
        <v>17359</v>
      </c>
      <c r="MHY1" t="s">
        <v>17360</v>
      </c>
      <c r="MHZ1" t="s">
        <v>17361</v>
      </c>
      <c r="MIA1" t="s">
        <v>17362</v>
      </c>
      <c r="MIB1" t="s">
        <v>17363</v>
      </c>
      <c r="MIC1" t="s">
        <v>17364</v>
      </c>
      <c r="MID1" t="s">
        <v>17365</v>
      </c>
      <c r="MIE1" t="s">
        <v>17366</v>
      </c>
      <c r="MIF1" t="s">
        <v>17367</v>
      </c>
      <c r="MIG1" t="s">
        <v>17368</v>
      </c>
      <c r="MIH1" t="s">
        <v>17369</v>
      </c>
      <c r="MII1" t="s">
        <v>17370</v>
      </c>
      <c r="MIJ1" t="s">
        <v>17371</v>
      </c>
      <c r="MIK1" t="s">
        <v>17372</v>
      </c>
      <c r="MIL1" t="s">
        <v>17373</v>
      </c>
      <c r="MIM1" t="s">
        <v>17374</v>
      </c>
      <c r="MIN1" t="s">
        <v>17375</v>
      </c>
      <c r="MIO1" t="s">
        <v>17376</v>
      </c>
      <c r="MIP1" t="s">
        <v>17377</v>
      </c>
      <c r="MIQ1" t="s">
        <v>17378</v>
      </c>
      <c r="MIR1" t="s">
        <v>17379</v>
      </c>
      <c r="MIS1" t="s">
        <v>17380</v>
      </c>
      <c r="MIT1" t="s">
        <v>17381</v>
      </c>
      <c r="MIU1" t="s">
        <v>17382</v>
      </c>
      <c r="MIV1" t="s">
        <v>17383</v>
      </c>
      <c r="MIW1" t="s">
        <v>17384</v>
      </c>
      <c r="MIX1" t="s">
        <v>17385</v>
      </c>
      <c r="MIY1" t="s">
        <v>17386</v>
      </c>
      <c r="MIZ1" t="s">
        <v>17387</v>
      </c>
      <c r="MJA1" t="s">
        <v>17388</v>
      </c>
      <c r="MJB1" t="s">
        <v>17389</v>
      </c>
      <c r="MJC1" t="s">
        <v>17390</v>
      </c>
      <c r="MJD1" t="s">
        <v>17391</v>
      </c>
      <c r="MJE1" t="s">
        <v>17392</v>
      </c>
      <c r="MJF1" t="s">
        <v>17393</v>
      </c>
      <c r="MJG1" t="s">
        <v>17394</v>
      </c>
      <c r="MJH1" t="s">
        <v>17395</v>
      </c>
      <c r="MJI1" t="s">
        <v>17396</v>
      </c>
      <c r="MJJ1" t="s">
        <v>17397</v>
      </c>
      <c r="MJK1" t="s">
        <v>17398</v>
      </c>
      <c r="MJL1" t="s">
        <v>17399</v>
      </c>
      <c r="MJM1" t="s">
        <v>17400</v>
      </c>
      <c r="MJN1" t="s">
        <v>17401</v>
      </c>
      <c r="MJO1" t="s">
        <v>17402</v>
      </c>
      <c r="MJP1" t="s">
        <v>17403</v>
      </c>
      <c r="MJQ1" t="s">
        <v>17404</v>
      </c>
      <c r="MJR1" t="s">
        <v>17405</v>
      </c>
      <c r="MJS1" t="s">
        <v>17406</v>
      </c>
      <c r="MJT1" t="s">
        <v>17407</v>
      </c>
      <c r="MJU1" t="s">
        <v>17408</v>
      </c>
      <c r="MJV1" t="s">
        <v>17409</v>
      </c>
      <c r="MJW1" t="s">
        <v>17410</v>
      </c>
      <c r="MJX1" t="s">
        <v>17411</v>
      </c>
      <c r="MJY1" t="s">
        <v>17412</v>
      </c>
      <c r="MJZ1" t="s">
        <v>17413</v>
      </c>
      <c r="MKA1" t="s">
        <v>17414</v>
      </c>
      <c r="MKB1" t="s">
        <v>17415</v>
      </c>
      <c r="MKC1" t="s">
        <v>17416</v>
      </c>
      <c r="MKD1" t="s">
        <v>17417</v>
      </c>
      <c r="MKE1" t="s">
        <v>17418</v>
      </c>
      <c r="MKF1" t="s">
        <v>17419</v>
      </c>
      <c r="MKG1" t="s">
        <v>17420</v>
      </c>
      <c r="MKH1" t="s">
        <v>17421</v>
      </c>
      <c r="MKI1" t="s">
        <v>17422</v>
      </c>
      <c r="MKJ1" t="s">
        <v>17423</v>
      </c>
      <c r="MKK1" t="s">
        <v>17424</v>
      </c>
      <c r="MKL1" t="s">
        <v>17425</v>
      </c>
      <c r="MKM1" t="s">
        <v>17426</v>
      </c>
      <c r="MKN1" t="s">
        <v>17427</v>
      </c>
      <c r="MKO1" t="s">
        <v>17428</v>
      </c>
      <c r="MKP1" t="s">
        <v>17429</v>
      </c>
      <c r="MKQ1" t="s">
        <v>17430</v>
      </c>
      <c r="MKR1" t="s">
        <v>17431</v>
      </c>
      <c r="MKS1" t="s">
        <v>17432</v>
      </c>
      <c r="MKT1" t="s">
        <v>17433</v>
      </c>
      <c r="MKU1" t="s">
        <v>17434</v>
      </c>
      <c r="MKV1" t="s">
        <v>17435</v>
      </c>
      <c r="MKW1" t="s">
        <v>17436</v>
      </c>
      <c r="MKX1" t="s">
        <v>17437</v>
      </c>
      <c r="MKY1" t="s">
        <v>17438</v>
      </c>
      <c r="MKZ1" t="s">
        <v>17439</v>
      </c>
      <c r="MLA1" t="s">
        <v>17440</v>
      </c>
      <c r="MLB1" t="s">
        <v>17441</v>
      </c>
      <c r="MLC1" t="s">
        <v>17442</v>
      </c>
      <c r="MLD1" t="s">
        <v>17443</v>
      </c>
      <c r="MLE1" t="s">
        <v>17444</v>
      </c>
      <c r="MLF1" t="s">
        <v>17445</v>
      </c>
      <c r="MLG1" t="s">
        <v>17446</v>
      </c>
      <c r="MLH1" t="s">
        <v>17447</v>
      </c>
      <c r="MLI1" t="s">
        <v>17448</v>
      </c>
      <c r="MLJ1" t="s">
        <v>17449</v>
      </c>
      <c r="MLK1" t="s">
        <v>17450</v>
      </c>
      <c r="MLL1" t="s">
        <v>17451</v>
      </c>
      <c r="MLM1" t="s">
        <v>17452</v>
      </c>
      <c r="MLN1" t="s">
        <v>17453</v>
      </c>
      <c r="MLO1" t="s">
        <v>17454</v>
      </c>
      <c r="MLP1" t="s">
        <v>17455</v>
      </c>
      <c r="MLQ1" t="s">
        <v>17456</v>
      </c>
      <c r="MLR1" t="s">
        <v>17457</v>
      </c>
      <c r="MLS1" t="s">
        <v>17458</v>
      </c>
      <c r="MLT1" t="s">
        <v>17459</v>
      </c>
      <c r="MLU1" t="s">
        <v>17460</v>
      </c>
      <c r="MLV1" t="s">
        <v>17461</v>
      </c>
      <c r="MLW1" t="s">
        <v>17462</v>
      </c>
      <c r="MLX1" t="s">
        <v>17463</v>
      </c>
      <c r="MLY1" t="s">
        <v>17464</v>
      </c>
      <c r="MLZ1" t="s">
        <v>17465</v>
      </c>
      <c r="MMA1" t="s">
        <v>17466</v>
      </c>
      <c r="MMB1" t="s">
        <v>17467</v>
      </c>
      <c r="MMC1" t="s">
        <v>17468</v>
      </c>
      <c r="MMD1" t="s">
        <v>17469</v>
      </c>
      <c r="MME1" t="s">
        <v>17470</v>
      </c>
      <c r="MMF1" t="s">
        <v>17471</v>
      </c>
      <c r="MMG1" t="s">
        <v>17472</v>
      </c>
      <c r="MMH1" t="s">
        <v>17473</v>
      </c>
      <c r="MMI1" t="s">
        <v>17474</v>
      </c>
      <c r="MMJ1" t="s">
        <v>17475</v>
      </c>
      <c r="MMK1" t="s">
        <v>17476</v>
      </c>
      <c r="MML1" t="s">
        <v>17477</v>
      </c>
      <c r="MMM1" t="s">
        <v>17478</v>
      </c>
      <c r="MMN1" t="s">
        <v>17479</v>
      </c>
      <c r="MMO1" t="s">
        <v>17480</v>
      </c>
      <c r="MMP1" t="s">
        <v>17481</v>
      </c>
      <c r="MMQ1" t="s">
        <v>17482</v>
      </c>
      <c r="MMR1" t="s">
        <v>17483</v>
      </c>
      <c r="MMS1" t="s">
        <v>17484</v>
      </c>
      <c r="MMT1" t="s">
        <v>17485</v>
      </c>
      <c r="MMU1" t="s">
        <v>17486</v>
      </c>
      <c r="MMV1" t="s">
        <v>17487</v>
      </c>
      <c r="MMW1" t="s">
        <v>17488</v>
      </c>
      <c r="MMX1" t="s">
        <v>17489</v>
      </c>
      <c r="MMY1" t="s">
        <v>17490</v>
      </c>
      <c r="MMZ1" t="s">
        <v>17491</v>
      </c>
      <c r="MNA1" t="s">
        <v>17492</v>
      </c>
      <c r="MNB1" t="s">
        <v>17493</v>
      </c>
      <c r="MNC1" t="s">
        <v>17494</v>
      </c>
      <c r="MND1" t="s">
        <v>17495</v>
      </c>
      <c r="MNE1" t="s">
        <v>17496</v>
      </c>
      <c r="MNF1" t="s">
        <v>17497</v>
      </c>
      <c r="MNG1" t="s">
        <v>17498</v>
      </c>
      <c r="MNH1" t="s">
        <v>17499</v>
      </c>
      <c r="MNI1" t="s">
        <v>17500</v>
      </c>
      <c r="MNJ1" t="s">
        <v>17501</v>
      </c>
      <c r="MNK1" t="s">
        <v>17502</v>
      </c>
      <c r="MNL1" t="s">
        <v>17503</v>
      </c>
      <c r="MNM1" t="s">
        <v>17504</v>
      </c>
      <c r="MNN1" t="s">
        <v>17505</v>
      </c>
      <c r="MNO1" t="s">
        <v>17506</v>
      </c>
      <c r="MNP1" t="s">
        <v>17507</v>
      </c>
      <c r="MNQ1" t="s">
        <v>17508</v>
      </c>
      <c r="MNR1" t="s">
        <v>17509</v>
      </c>
      <c r="MNS1" t="s">
        <v>17510</v>
      </c>
      <c r="MNT1" t="s">
        <v>17511</v>
      </c>
      <c r="MNU1" t="s">
        <v>17512</v>
      </c>
      <c r="MNV1" t="s">
        <v>17513</v>
      </c>
      <c r="MNW1" t="s">
        <v>17514</v>
      </c>
      <c r="MNX1" t="s">
        <v>17515</v>
      </c>
      <c r="MNY1" t="s">
        <v>17516</v>
      </c>
      <c r="MNZ1" t="s">
        <v>17517</v>
      </c>
      <c r="MOA1" t="s">
        <v>17518</v>
      </c>
      <c r="MOB1" t="s">
        <v>17519</v>
      </c>
      <c r="MOC1" t="s">
        <v>17520</v>
      </c>
      <c r="MOD1" t="s">
        <v>17521</v>
      </c>
      <c r="MOE1" t="s">
        <v>17522</v>
      </c>
      <c r="MOF1" t="s">
        <v>17523</v>
      </c>
      <c r="MOG1" t="s">
        <v>17524</v>
      </c>
      <c r="MOH1" t="s">
        <v>17525</v>
      </c>
      <c r="MOI1" t="s">
        <v>17526</v>
      </c>
      <c r="MOJ1" t="s">
        <v>17527</v>
      </c>
      <c r="MOK1" t="s">
        <v>17528</v>
      </c>
      <c r="MOL1" t="s">
        <v>17529</v>
      </c>
      <c r="MOM1" t="s">
        <v>17530</v>
      </c>
      <c r="MON1" t="s">
        <v>17531</v>
      </c>
      <c r="MOO1" t="s">
        <v>17532</v>
      </c>
      <c r="MOP1" t="s">
        <v>17533</v>
      </c>
      <c r="MOQ1" t="s">
        <v>17534</v>
      </c>
      <c r="MOR1" t="s">
        <v>17535</v>
      </c>
      <c r="MOS1" t="s">
        <v>17536</v>
      </c>
      <c r="MOT1" t="s">
        <v>17537</v>
      </c>
      <c r="MOU1" t="s">
        <v>17538</v>
      </c>
      <c r="MOV1" t="s">
        <v>17539</v>
      </c>
      <c r="MOW1" t="s">
        <v>17540</v>
      </c>
      <c r="MOX1" t="s">
        <v>17541</v>
      </c>
      <c r="MOY1" t="s">
        <v>17542</v>
      </c>
      <c r="MOZ1" t="s">
        <v>17543</v>
      </c>
      <c r="MPA1" t="s">
        <v>17544</v>
      </c>
      <c r="MPB1" t="s">
        <v>17545</v>
      </c>
      <c r="MPC1" t="s">
        <v>17546</v>
      </c>
      <c r="MPD1" t="s">
        <v>17547</v>
      </c>
      <c r="MPE1" t="s">
        <v>17548</v>
      </c>
      <c r="MPF1" t="s">
        <v>17549</v>
      </c>
      <c r="MPG1" t="s">
        <v>17550</v>
      </c>
      <c r="MPH1" t="s">
        <v>17551</v>
      </c>
      <c r="MPI1" t="s">
        <v>17552</v>
      </c>
      <c r="MPJ1" t="s">
        <v>17553</v>
      </c>
      <c r="MPK1" t="s">
        <v>17554</v>
      </c>
      <c r="MPL1" t="s">
        <v>17555</v>
      </c>
      <c r="MPM1" t="s">
        <v>17556</v>
      </c>
      <c r="MPN1" t="s">
        <v>17557</v>
      </c>
      <c r="MPO1" t="s">
        <v>17558</v>
      </c>
      <c r="MPP1" t="s">
        <v>17559</v>
      </c>
      <c r="MPQ1" t="s">
        <v>17560</v>
      </c>
      <c r="MPR1" t="s">
        <v>17561</v>
      </c>
      <c r="MPS1" t="s">
        <v>17562</v>
      </c>
      <c r="MPT1" t="s">
        <v>17563</v>
      </c>
      <c r="MPU1" t="s">
        <v>17564</v>
      </c>
      <c r="MPV1" t="s">
        <v>17565</v>
      </c>
      <c r="MPW1" t="s">
        <v>17566</v>
      </c>
      <c r="MPX1" t="s">
        <v>17567</v>
      </c>
      <c r="MPY1" t="s">
        <v>17568</v>
      </c>
      <c r="MPZ1" t="s">
        <v>17569</v>
      </c>
      <c r="MQA1" t="s">
        <v>17570</v>
      </c>
      <c r="MQB1" t="s">
        <v>17571</v>
      </c>
      <c r="MQC1" t="s">
        <v>17572</v>
      </c>
      <c r="MQD1" t="s">
        <v>17573</v>
      </c>
      <c r="MQE1" t="s">
        <v>17574</v>
      </c>
      <c r="MQF1" t="s">
        <v>17575</v>
      </c>
      <c r="MQG1" t="s">
        <v>17576</v>
      </c>
      <c r="MQH1" t="s">
        <v>17577</v>
      </c>
      <c r="MQI1" t="s">
        <v>17578</v>
      </c>
      <c r="MQJ1" t="s">
        <v>17579</v>
      </c>
      <c r="MQK1" t="s">
        <v>17580</v>
      </c>
      <c r="MQL1" t="s">
        <v>17581</v>
      </c>
      <c r="MQM1" t="s">
        <v>17582</v>
      </c>
      <c r="MQN1" t="s">
        <v>17583</v>
      </c>
      <c r="MQO1" t="s">
        <v>17584</v>
      </c>
      <c r="MQP1" t="s">
        <v>17585</v>
      </c>
      <c r="MQQ1" t="s">
        <v>17586</v>
      </c>
      <c r="MQR1" t="s">
        <v>17587</v>
      </c>
      <c r="MQS1" t="s">
        <v>17588</v>
      </c>
      <c r="MQT1" t="s">
        <v>17589</v>
      </c>
      <c r="MQU1" t="s">
        <v>17590</v>
      </c>
      <c r="MQV1" t="s">
        <v>17591</v>
      </c>
      <c r="MQW1" t="s">
        <v>17592</v>
      </c>
      <c r="MQX1" t="s">
        <v>17593</v>
      </c>
      <c r="MQY1" t="s">
        <v>17594</v>
      </c>
      <c r="MQZ1" t="s">
        <v>17595</v>
      </c>
      <c r="MRA1" t="s">
        <v>17596</v>
      </c>
      <c r="MRB1" t="s">
        <v>17597</v>
      </c>
      <c r="MRC1" t="s">
        <v>17598</v>
      </c>
      <c r="MRD1" t="s">
        <v>17599</v>
      </c>
      <c r="MRE1" t="s">
        <v>17600</v>
      </c>
      <c r="MRF1" t="s">
        <v>17601</v>
      </c>
      <c r="MRG1" t="s">
        <v>17602</v>
      </c>
      <c r="MRH1" t="s">
        <v>17603</v>
      </c>
      <c r="MRI1" t="s">
        <v>17604</v>
      </c>
      <c r="MRJ1" t="s">
        <v>17605</v>
      </c>
      <c r="MRK1" t="s">
        <v>17606</v>
      </c>
      <c r="MRL1" t="s">
        <v>17607</v>
      </c>
      <c r="MRM1" t="s">
        <v>17608</v>
      </c>
      <c r="MRN1" t="s">
        <v>17609</v>
      </c>
      <c r="MRO1" t="s">
        <v>17610</v>
      </c>
      <c r="MRP1" t="s">
        <v>17611</v>
      </c>
      <c r="MRQ1" t="s">
        <v>17612</v>
      </c>
      <c r="MRR1" t="s">
        <v>17613</v>
      </c>
      <c r="MRS1" t="s">
        <v>17614</v>
      </c>
      <c r="MRT1" t="s">
        <v>17615</v>
      </c>
      <c r="MRU1" t="s">
        <v>17616</v>
      </c>
      <c r="MRV1" t="s">
        <v>17617</v>
      </c>
      <c r="MRW1" t="s">
        <v>17618</v>
      </c>
      <c r="MRX1" t="s">
        <v>17619</v>
      </c>
      <c r="MRY1" t="s">
        <v>17620</v>
      </c>
      <c r="MRZ1" t="s">
        <v>17621</v>
      </c>
      <c r="MSA1" t="s">
        <v>17622</v>
      </c>
      <c r="MSB1" t="s">
        <v>17623</v>
      </c>
      <c r="MSC1" t="s">
        <v>17624</v>
      </c>
      <c r="MSD1" t="s">
        <v>17625</v>
      </c>
      <c r="MSE1" t="s">
        <v>17626</v>
      </c>
      <c r="MSF1" t="s">
        <v>17627</v>
      </c>
      <c r="MSG1" t="s">
        <v>17628</v>
      </c>
      <c r="MSH1" t="s">
        <v>17629</v>
      </c>
      <c r="MSI1" t="s">
        <v>17630</v>
      </c>
      <c r="MSJ1" t="s">
        <v>17631</v>
      </c>
      <c r="MSK1" t="s">
        <v>17632</v>
      </c>
      <c r="MSL1" t="s">
        <v>17633</v>
      </c>
      <c r="MSM1" t="s">
        <v>17634</v>
      </c>
      <c r="MSN1" t="s">
        <v>17635</v>
      </c>
      <c r="MSO1" t="s">
        <v>17636</v>
      </c>
      <c r="MSP1" t="s">
        <v>17637</v>
      </c>
      <c r="MSQ1" t="s">
        <v>17638</v>
      </c>
      <c r="MSR1" t="s">
        <v>17639</v>
      </c>
      <c r="MSS1" t="s">
        <v>17640</v>
      </c>
      <c r="MST1" t="s">
        <v>17641</v>
      </c>
      <c r="MSU1" t="s">
        <v>17642</v>
      </c>
      <c r="MSV1" t="s">
        <v>17643</v>
      </c>
      <c r="MSW1" t="s">
        <v>17644</v>
      </c>
      <c r="MSX1" t="s">
        <v>17645</v>
      </c>
      <c r="MSY1" t="s">
        <v>17646</v>
      </c>
      <c r="MSZ1" t="s">
        <v>17647</v>
      </c>
      <c r="MTA1" t="s">
        <v>17648</v>
      </c>
      <c r="MTB1" t="s">
        <v>17649</v>
      </c>
      <c r="MTC1" t="s">
        <v>17650</v>
      </c>
      <c r="MTD1" t="s">
        <v>17651</v>
      </c>
      <c r="MTE1" t="s">
        <v>17652</v>
      </c>
      <c r="MTF1" t="s">
        <v>17653</v>
      </c>
      <c r="MTG1" t="s">
        <v>17654</v>
      </c>
      <c r="MTH1" t="s">
        <v>17655</v>
      </c>
      <c r="MTI1" t="s">
        <v>17656</v>
      </c>
      <c r="MTJ1" t="s">
        <v>17657</v>
      </c>
      <c r="MTK1" t="s">
        <v>17658</v>
      </c>
      <c r="MTL1" t="s">
        <v>17659</v>
      </c>
      <c r="MTM1" t="s">
        <v>17660</v>
      </c>
      <c r="MTN1" t="s">
        <v>17661</v>
      </c>
      <c r="MTO1" t="s">
        <v>17662</v>
      </c>
      <c r="MTP1" t="s">
        <v>17663</v>
      </c>
      <c r="MTQ1" t="s">
        <v>17664</v>
      </c>
      <c r="MTR1" t="s">
        <v>17665</v>
      </c>
      <c r="MTS1" t="s">
        <v>17666</v>
      </c>
      <c r="MTT1" t="s">
        <v>17667</v>
      </c>
      <c r="MTU1" t="s">
        <v>17668</v>
      </c>
      <c r="MTV1" t="s">
        <v>17669</v>
      </c>
      <c r="MTW1" t="s">
        <v>17670</v>
      </c>
      <c r="MTX1" t="s">
        <v>17671</v>
      </c>
      <c r="MTY1" t="s">
        <v>17672</v>
      </c>
      <c r="MTZ1" t="s">
        <v>17673</v>
      </c>
      <c r="MUA1" t="s">
        <v>17674</v>
      </c>
      <c r="MUB1" t="s">
        <v>17675</v>
      </c>
      <c r="MUC1" t="s">
        <v>17676</v>
      </c>
      <c r="MUD1" t="s">
        <v>17677</v>
      </c>
      <c r="MUE1" t="s">
        <v>17678</v>
      </c>
      <c r="MUF1" t="s">
        <v>17679</v>
      </c>
      <c r="MUG1" t="s">
        <v>17680</v>
      </c>
      <c r="MUH1" t="s">
        <v>17681</v>
      </c>
      <c r="MUI1" t="s">
        <v>17682</v>
      </c>
      <c r="MUJ1" t="s">
        <v>17683</v>
      </c>
      <c r="MUK1" t="s">
        <v>17684</v>
      </c>
      <c r="MUL1" t="s">
        <v>17685</v>
      </c>
      <c r="MUM1" t="s">
        <v>17686</v>
      </c>
      <c r="MUN1" t="s">
        <v>17687</v>
      </c>
      <c r="MUO1" t="s">
        <v>17688</v>
      </c>
      <c r="MUP1" t="s">
        <v>17689</v>
      </c>
      <c r="MUQ1" t="s">
        <v>17690</v>
      </c>
      <c r="MUR1" t="s">
        <v>17691</v>
      </c>
      <c r="MUS1" t="s">
        <v>17692</v>
      </c>
      <c r="MUT1" t="s">
        <v>17693</v>
      </c>
      <c r="MUU1" t="s">
        <v>17694</v>
      </c>
      <c r="MUV1" t="s">
        <v>17695</v>
      </c>
      <c r="MUW1" t="s">
        <v>17696</v>
      </c>
      <c r="MUX1" t="s">
        <v>17697</v>
      </c>
      <c r="MUY1" t="s">
        <v>17698</v>
      </c>
      <c r="MUZ1" t="s">
        <v>17699</v>
      </c>
      <c r="MVA1" t="s">
        <v>17700</v>
      </c>
      <c r="MVB1" t="s">
        <v>17701</v>
      </c>
      <c r="MVC1" t="s">
        <v>17702</v>
      </c>
      <c r="MVD1" t="s">
        <v>17703</v>
      </c>
      <c r="MVE1" t="s">
        <v>17704</v>
      </c>
      <c r="MVF1" t="s">
        <v>17705</v>
      </c>
      <c r="MVG1" t="s">
        <v>17706</v>
      </c>
      <c r="MVH1" t="s">
        <v>17707</v>
      </c>
      <c r="MVI1" t="s">
        <v>17708</v>
      </c>
      <c r="MVJ1" t="s">
        <v>17709</v>
      </c>
      <c r="MVK1" t="s">
        <v>17710</v>
      </c>
      <c r="MVL1" t="s">
        <v>17711</v>
      </c>
      <c r="MVM1" t="s">
        <v>17712</v>
      </c>
      <c r="MVN1" t="s">
        <v>17713</v>
      </c>
      <c r="MVO1" t="s">
        <v>17714</v>
      </c>
      <c r="MVP1" t="s">
        <v>17715</v>
      </c>
      <c r="MVQ1" t="s">
        <v>17716</v>
      </c>
      <c r="MVR1" t="s">
        <v>17717</v>
      </c>
      <c r="MVS1" t="s">
        <v>17718</v>
      </c>
      <c r="MVT1" t="s">
        <v>17719</v>
      </c>
      <c r="MVU1" t="s">
        <v>17720</v>
      </c>
      <c r="MVV1" t="s">
        <v>17721</v>
      </c>
      <c r="MVW1" t="s">
        <v>17722</v>
      </c>
      <c r="MVX1" t="s">
        <v>17723</v>
      </c>
      <c r="MVY1" t="s">
        <v>17724</v>
      </c>
      <c r="MVZ1" t="s">
        <v>17725</v>
      </c>
      <c r="MWA1" t="s">
        <v>17726</v>
      </c>
      <c r="MWB1" t="s">
        <v>17727</v>
      </c>
      <c r="MWC1" t="s">
        <v>17728</v>
      </c>
      <c r="MWD1" t="s">
        <v>17729</v>
      </c>
      <c r="MWE1" t="s">
        <v>17730</v>
      </c>
      <c r="MWF1" t="s">
        <v>17731</v>
      </c>
      <c r="MWG1" t="s">
        <v>17732</v>
      </c>
      <c r="MWH1" t="s">
        <v>17733</v>
      </c>
      <c r="MWI1" t="s">
        <v>17734</v>
      </c>
      <c r="MWJ1" t="s">
        <v>17735</v>
      </c>
      <c r="MWK1" t="s">
        <v>17736</v>
      </c>
      <c r="MWL1" t="s">
        <v>17737</v>
      </c>
      <c r="MWM1" t="s">
        <v>17738</v>
      </c>
      <c r="MWN1" t="s">
        <v>17739</v>
      </c>
      <c r="MWO1" t="s">
        <v>17740</v>
      </c>
      <c r="MWP1" t="s">
        <v>17741</v>
      </c>
      <c r="MWQ1" t="s">
        <v>17742</v>
      </c>
      <c r="MWR1" t="s">
        <v>17743</v>
      </c>
      <c r="MWS1" t="s">
        <v>17744</v>
      </c>
      <c r="MWT1" t="s">
        <v>17745</v>
      </c>
      <c r="MWU1" t="s">
        <v>17746</v>
      </c>
      <c r="MWV1" t="s">
        <v>17747</v>
      </c>
      <c r="MWW1" t="s">
        <v>17748</v>
      </c>
      <c r="MWX1" t="s">
        <v>17749</v>
      </c>
      <c r="MWY1" t="s">
        <v>17750</v>
      </c>
      <c r="MWZ1" t="s">
        <v>17751</v>
      </c>
      <c r="MXA1" t="s">
        <v>17752</v>
      </c>
      <c r="MXB1" t="s">
        <v>17753</v>
      </c>
      <c r="MXC1" t="s">
        <v>17754</v>
      </c>
      <c r="MXD1" t="s">
        <v>17755</v>
      </c>
      <c r="MXE1" t="s">
        <v>17756</v>
      </c>
      <c r="MXF1" t="s">
        <v>17757</v>
      </c>
      <c r="MXG1" t="s">
        <v>17758</v>
      </c>
      <c r="MXH1" t="s">
        <v>17759</v>
      </c>
      <c r="MXI1" t="s">
        <v>17760</v>
      </c>
      <c r="MXJ1" t="s">
        <v>17761</v>
      </c>
      <c r="MXK1" t="s">
        <v>17762</v>
      </c>
      <c r="MXL1" t="s">
        <v>17763</v>
      </c>
      <c r="MXM1" t="s">
        <v>17764</v>
      </c>
      <c r="MXN1" t="s">
        <v>17765</v>
      </c>
      <c r="MXO1" t="s">
        <v>17766</v>
      </c>
      <c r="MXP1" t="s">
        <v>17767</v>
      </c>
      <c r="MXQ1" t="s">
        <v>17768</v>
      </c>
      <c r="MXR1" t="s">
        <v>17769</v>
      </c>
      <c r="MXS1" t="s">
        <v>17770</v>
      </c>
      <c r="MXT1" t="s">
        <v>17771</v>
      </c>
      <c r="MXU1" t="s">
        <v>17772</v>
      </c>
      <c r="MXV1" t="s">
        <v>17773</v>
      </c>
      <c r="MXW1" t="s">
        <v>17774</v>
      </c>
      <c r="MXX1" t="s">
        <v>17775</v>
      </c>
      <c r="MXY1" t="s">
        <v>17776</v>
      </c>
      <c r="MXZ1" t="s">
        <v>17777</v>
      </c>
      <c r="MYA1" t="s">
        <v>17778</v>
      </c>
      <c r="MYB1" t="s">
        <v>17779</v>
      </c>
      <c r="MYC1" t="s">
        <v>17780</v>
      </c>
      <c r="MYD1" t="s">
        <v>17781</v>
      </c>
      <c r="MYE1" t="s">
        <v>17782</v>
      </c>
      <c r="MYF1" t="s">
        <v>17783</v>
      </c>
      <c r="MYG1" t="s">
        <v>17784</v>
      </c>
      <c r="MYH1" t="s">
        <v>17785</v>
      </c>
      <c r="MYI1" t="s">
        <v>17786</v>
      </c>
      <c r="MYJ1" t="s">
        <v>17787</v>
      </c>
      <c r="MYK1" t="s">
        <v>17788</v>
      </c>
      <c r="MYL1" t="s">
        <v>17789</v>
      </c>
      <c r="MYM1" t="s">
        <v>17790</v>
      </c>
      <c r="MYN1" t="s">
        <v>17791</v>
      </c>
      <c r="MYO1" t="s">
        <v>17792</v>
      </c>
      <c r="MYP1" t="s">
        <v>17793</v>
      </c>
      <c r="MYQ1" t="s">
        <v>17794</v>
      </c>
      <c r="MYR1" t="s">
        <v>17795</v>
      </c>
      <c r="MYS1" t="s">
        <v>17796</v>
      </c>
      <c r="MYT1" t="s">
        <v>17797</v>
      </c>
      <c r="MYU1" t="s">
        <v>17798</v>
      </c>
      <c r="MYV1" t="s">
        <v>17799</v>
      </c>
      <c r="MYW1" t="s">
        <v>17800</v>
      </c>
      <c r="MYX1" t="s">
        <v>17801</v>
      </c>
      <c r="MYY1" t="s">
        <v>17802</v>
      </c>
      <c r="MYZ1" t="s">
        <v>17803</v>
      </c>
      <c r="MZA1" t="s">
        <v>17804</v>
      </c>
      <c r="MZB1" t="s">
        <v>17805</v>
      </c>
      <c r="MZC1" t="s">
        <v>17806</v>
      </c>
      <c r="MZD1" t="s">
        <v>17807</v>
      </c>
      <c r="MZE1" t="s">
        <v>17808</v>
      </c>
      <c r="MZF1" t="s">
        <v>17809</v>
      </c>
      <c r="MZG1" t="s">
        <v>17810</v>
      </c>
      <c r="MZH1" t="s">
        <v>17811</v>
      </c>
      <c r="MZI1" t="s">
        <v>17812</v>
      </c>
      <c r="MZJ1" t="s">
        <v>17813</v>
      </c>
      <c r="MZK1" t="s">
        <v>17814</v>
      </c>
      <c r="MZL1" t="s">
        <v>17815</v>
      </c>
      <c r="MZM1" t="s">
        <v>17816</v>
      </c>
      <c r="MZN1" t="s">
        <v>17817</v>
      </c>
      <c r="MZO1" t="s">
        <v>17818</v>
      </c>
      <c r="MZP1" t="s">
        <v>17819</v>
      </c>
      <c r="MZQ1" t="s">
        <v>17820</v>
      </c>
      <c r="MZR1" t="s">
        <v>17821</v>
      </c>
      <c r="MZS1" t="s">
        <v>17822</v>
      </c>
      <c r="MZT1" t="s">
        <v>17823</v>
      </c>
      <c r="MZU1" t="s">
        <v>17824</v>
      </c>
      <c r="MZV1" t="s">
        <v>17825</v>
      </c>
      <c r="MZW1" t="s">
        <v>17826</v>
      </c>
      <c r="MZX1" t="s">
        <v>17827</v>
      </c>
      <c r="MZY1" t="s">
        <v>17828</v>
      </c>
      <c r="MZZ1" t="s">
        <v>17829</v>
      </c>
      <c r="NAA1" t="s">
        <v>17830</v>
      </c>
      <c r="NAB1" t="s">
        <v>17831</v>
      </c>
      <c r="NAC1" t="s">
        <v>17832</v>
      </c>
      <c r="NAD1" t="s">
        <v>17833</v>
      </c>
      <c r="NAE1" t="s">
        <v>17834</v>
      </c>
      <c r="NAF1" t="s">
        <v>17835</v>
      </c>
      <c r="NAG1" t="s">
        <v>17836</v>
      </c>
      <c r="NAH1" t="s">
        <v>17837</v>
      </c>
      <c r="NAI1" t="s">
        <v>17838</v>
      </c>
      <c r="NAJ1" t="s">
        <v>17839</v>
      </c>
      <c r="NAK1" t="s">
        <v>17840</v>
      </c>
      <c r="NAL1" t="s">
        <v>17841</v>
      </c>
      <c r="NAM1" t="s">
        <v>17842</v>
      </c>
      <c r="NAN1" t="s">
        <v>17843</v>
      </c>
      <c r="NAO1" t="s">
        <v>17844</v>
      </c>
      <c r="NAP1" t="s">
        <v>17845</v>
      </c>
      <c r="NAQ1" t="s">
        <v>17846</v>
      </c>
      <c r="NAR1" t="s">
        <v>17847</v>
      </c>
      <c r="NAS1" t="s">
        <v>17848</v>
      </c>
      <c r="NAT1" t="s">
        <v>17849</v>
      </c>
      <c r="NAU1" t="s">
        <v>17850</v>
      </c>
      <c r="NAV1" t="s">
        <v>17851</v>
      </c>
      <c r="NAW1" t="s">
        <v>17852</v>
      </c>
      <c r="NAX1" t="s">
        <v>17853</v>
      </c>
      <c r="NAY1" t="s">
        <v>17854</v>
      </c>
      <c r="NAZ1" t="s">
        <v>17855</v>
      </c>
      <c r="NBA1" t="s">
        <v>17856</v>
      </c>
      <c r="NBB1" t="s">
        <v>17857</v>
      </c>
      <c r="NBC1" t="s">
        <v>17858</v>
      </c>
      <c r="NBD1" t="s">
        <v>17859</v>
      </c>
      <c r="NBE1" t="s">
        <v>17860</v>
      </c>
      <c r="NBF1" t="s">
        <v>17861</v>
      </c>
      <c r="NBG1" t="s">
        <v>17862</v>
      </c>
      <c r="NBH1" t="s">
        <v>17863</v>
      </c>
      <c r="NBI1" t="s">
        <v>17864</v>
      </c>
      <c r="NBJ1" t="s">
        <v>17865</v>
      </c>
      <c r="NBK1" t="s">
        <v>17866</v>
      </c>
      <c r="NBL1" t="s">
        <v>17867</v>
      </c>
      <c r="NBM1" t="s">
        <v>17868</v>
      </c>
      <c r="NBN1" t="s">
        <v>17869</v>
      </c>
      <c r="NBO1" t="s">
        <v>17870</v>
      </c>
      <c r="NBP1" t="s">
        <v>17871</v>
      </c>
      <c r="NBQ1" t="s">
        <v>17872</v>
      </c>
      <c r="NBR1" t="s">
        <v>17873</v>
      </c>
      <c r="NBS1" t="s">
        <v>17874</v>
      </c>
      <c r="NBT1" t="s">
        <v>17875</v>
      </c>
      <c r="NBU1" t="s">
        <v>17876</v>
      </c>
      <c r="NBV1" t="s">
        <v>17877</v>
      </c>
      <c r="NBW1" t="s">
        <v>17878</v>
      </c>
      <c r="NBX1" t="s">
        <v>17879</v>
      </c>
      <c r="NBY1" t="s">
        <v>17880</v>
      </c>
      <c r="NBZ1" t="s">
        <v>17881</v>
      </c>
      <c r="NCA1" t="s">
        <v>17882</v>
      </c>
      <c r="NCB1" t="s">
        <v>17883</v>
      </c>
      <c r="NCC1" t="s">
        <v>17884</v>
      </c>
      <c r="NCD1" t="s">
        <v>17885</v>
      </c>
      <c r="NCE1" t="s">
        <v>17886</v>
      </c>
      <c r="NCF1" t="s">
        <v>17887</v>
      </c>
      <c r="NCG1" t="s">
        <v>17888</v>
      </c>
      <c r="NCH1" t="s">
        <v>17889</v>
      </c>
      <c r="NCI1" t="s">
        <v>17890</v>
      </c>
      <c r="NCJ1" t="s">
        <v>17891</v>
      </c>
      <c r="NCK1" t="s">
        <v>17892</v>
      </c>
      <c r="NCL1" t="s">
        <v>17893</v>
      </c>
      <c r="NCM1" t="s">
        <v>17894</v>
      </c>
      <c r="NCN1" t="s">
        <v>17895</v>
      </c>
      <c r="NCO1" t="s">
        <v>17896</v>
      </c>
      <c r="NCP1" t="s">
        <v>17897</v>
      </c>
      <c r="NCQ1" t="s">
        <v>17898</v>
      </c>
      <c r="NCR1" t="s">
        <v>17899</v>
      </c>
      <c r="NCS1" t="s">
        <v>17900</v>
      </c>
      <c r="NCT1" t="s">
        <v>17901</v>
      </c>
      <c r="NCU1" t="s">
        <v>17902</v>
      </c>
      <c r="NCV1" t="s">
        <v>17903</v>
      </c>
      <c r="NCW1" t="s">
        <v>17904</v>
      </c>
      <c r="NCX1" t="s">
        <v>17905</v>
      </c>
      <c r="NCY1" t="s">
        <v>17906</v>
      </c>
      <c r="NCZ1" t="s">
        <v>17907</v>
      </c>
      <c r="NDA1" t="s">
        <v>17908</v>
      </c>
      <c r="NDB1" t="s">
        <v>17909</v>
      </c>
      <c r="NDC1" t="s">
        <v>17910</v>
      </c>
      <c r="NDD1" t="s">
        <v>17911</v>
      </c>
      <c r="NDE1" t="s">
        <v>17912</v>
      </c>
      <c r="NDF1" t="s">
        <v>17913</v>
      </c>
      <c r="NDG1" t="s">
        <v>17914</v>
      </c>
      <c r="NDH1" t="s">
        <v>17915</v>
      </c>
      <c r="NDI1" t="s">
        <v>17916</v>
      </c>
      <c r="NDJ1" t="s">
        <v>17917</v>
      </c>
      <c r="NDK1" t="s">
        <v>17918</v>
      </c>
      <c r="NDL1" t="s">
        <v>17919</v>
      </c>
      <c r="NDM1" t="s">
        <v>17920</v>
      </c>
      <c r="NDN1" t="s">
        <v>17921</v>
      </c>
      <c r="NDO1" t="s">
        <v>17922</v>
      </c>
      <c r="NDP1" t="s">
        <v>17923</v>
      </c>
      <c r="NDQ1" t="s">
        <v>17924</v>
      </c>
      <c r="NDR1" t="s">
        <v>17925</v>
      </c>
      <c r="NDS1" t="s">
        <v>17926</v>
      </c>
      <c r="NDT1" t="s">
        <v>17927</v>
      </c>
      <c r="NDU1" t="s">
        <v>17928</v>
      </c>
      <c r="NDV1" t="s">
        <v>17929</v>
      </c>
      <c r="NDW1" t="s">
        <v>17930</v>
      </c>
      <c r="NDX1" t="s">
        <v>17931</v>
      </c>
      <c r="NDY1" t="s">
        <v>17932</v>
      </c>
      <c r="NDZ1" t="s">
        <v>17933</v>
      </c>
      <c r="NEA1" t="s">
        <v>17934</v>
      </c>
      <c r="NEB1" t="s">
        <v>17935</v>
      </c>
      <c r="NEC1" t="s">
        <v>17936</v>
      </c>
      <c r="NED1" t="s">
        <v>17937</v>
      </c>
      <c r="NEE1" t="s">
        <v>17938</v>
      </c>
      <c r="NEF1" t="s">
        <v>17939</v>
      </c>
      <c r="NEG1" t="s">
        <v>17940</v>
      </c>
      <c r="NEH1" t="s">
        <v>17941</v>
      </c>
      <c r="NEI1" t="s">
        <v>17942</v>
      </c>
      <c r="NEJ1" t="s">
        <v>17943</v>
      </c>
      <c r="NEK1" t="s">
        <v>17944</v>
      </c>
      <c r="NEL1" t="s">
        <v>17945</v>
      </c>
      <c r="NEM1" t="s">
        <v>17946</v>
      </c>
      <c r="NEN1" t="s">
        <v>17947</v>
      </c>
      <c r="NEO1" t="s">
        <v>17948</v>
      </c>
      <c r="NEP1" t="s">
        <v>17949</v>
      </c>
      <c r="NEQ1" t="s">
        <v>17950</v>
      </c>
      <c r="NER1" t="s">
        <v>17951</v>
      </c>
      <c r="NES1" t="s">
        <v>17952</v>
      </c>
      <c r="NET1" t="s">
        <v>17953</v>
      </c>
      <c r="NEU1" t="s">
        <v>17954</v>
      </c>
      <c r="NEV1" t="s">
        <v>17955</v>
      </c>
      <c r="NEW1" t="s">
        <v>17956</v>
      </c>
      <c r="NEX1" t="s">
        <v>17957</v>
      </c>
      <c r="NEY1" t="s">
        <v>17958</v>
      </c>
      <c r="NEZ1" t="s">
        <v>17959</v>
      </c>
      <c r="NFA1" t="s">
        <v>17960</v>
      </c>
      <c r="NFB1" t="s">
        <v>17961</v>
      </c>
      <c r="NFC1" t="s">
        <v>17962</v>
      </c>
      <c r="NFD1" t="s">
        <v>17963</v>
      </c>
      <c r="NFE1" t="s">
        <v>17964</v>
      </c>
      <c r="NFF1" t="s">
        <v>17965</v>
      </c>
      <c r="NFG1" t="s">
        <v>17966</v>
      </c>
      <c r="NFH1" t="s">
        <v>17967</v>
      </c>
      <c r="NFI1" t="s">
        <v>17968</v>
      </c>
      <c r="NFJ1" t="s">
        <v>17969</v>
      </c>
      <c r="NFK1" t="s">
        <v>17970</v>
      </c>
      <c r="NFL1" t="s">
        <v>17971</v>
      </c>
      <c r="NFM1" t="s">
        <v>17972</v>
      </c>
      <c r="NFN1" t="s">
        <v>17973</v>
      </c>
      <c r="NFO1" t="s">
        <v>17974</v>
      </c>
      <c r="NFP1" t="s">
        <v>17975</v>
      </c>
      <c r="NFQ1" t="s">
        <v>17976</v>
      </c>
      <c r="NFR1" t="s">
        <v>17977</v>
      </c>
      <c r="NFS1" t="s">
        <v>17978</v>
      </c>
      <c r="NFT1" t="s">
        <v>17979</v>
      </c>
      <c r="NFU1" t="s">
        <v>17980</v>
      </c>
      <c r="NFV1" t="s">
        <v>17981</v>
      </c>
      <c r="NFW1" t="s">
        <v>17982</v>
      </c>
      <c r="NFX1" t="s">
        <v>17983</v>
      </c>
      <c r="NFY1" t="s">
        <v>17984</v>
      </c>
      <c r="NFZ1" t="s">
        <v>17985</v>
      </c>
      <c r="NGA1" t="s">
        <v>17986</v>
      </c>
      <c r="NGB1" t="s">
        <v>17987</v>
      </c>
      <c r="NGC1" t="s">
        <v>17988</v>
      </c>
      <c r="NGD1" t="s">
        <v>17989</v>
      </c>
      <c r="NGE1" t="s">
        <v>17990</v>
      </c>
      <c r="NGF1" t="s">
        <v>17991</v>
      </c>
      <c r="NGG1" t="s">
        <v>17992</v>
      </c>
      <c r="NGH1" t="s">
        <v>17993</v>
      </c>
      <c r="NGI1" t="s">
        <v>17994</v>
      </c>
      <c r="NGJ1" t="s">
        <v>17995</v>
      </c>
      <c r="NGK1" t="s">
        <v>17996</v>
      </c>
      <c r="NGL1" t="s">
        <v>17997</v>
      </c>
      <c r="NGM1" t="s">
        <v>17998</v>
      </c>
      <c r="NGN1" t="s">
        <v>17999</v>
      </c>
      <c r="NGO1" t="s">
        <v>18000</v>
      </c>
      <c r="NGP1" t="s">
        <v>18001</v>
      </c>
      <c r="NGQ1" t="s">
        <v>18002</v>
      </c>
      <c r="NGR1" t="s">
        <v>18003</v>
      </c>
      <c r="NGS1" t="s">
        <v>18004</v>
      </c>
      <c r="NGT1" t="s">
        <v>18005</v>
      </c>
      <c r="NGU1" t="s">
        <v>18006</v>
      </c>
      <c r="NGV1" t="s">
        <v>18007</v>
      </c>
      <c r="NGW1" t="s">
        <v>18008</v>
      </c>
      <c r="NGX1" t="s">
        <v>18009</v>
      </c>
      <c r="NGY1" t="s">
        <v>18010</v>
      </c>
      <c r="NGZ1" t="s">
        <v>18011</v>
      </c>
      <c r="NHA1" t="s">
        <v>18012</v>
      </c>
      <c r="NHB1" t="s">
        <v>18013</v>
      </c>
      <c r="NHC1" t="s">
        <v>18014</v>
      </c>
      <c r="NHD1" t="s">
        <v>18015</v>
      </c>
      <c r="NHE1" t="s">
        <v>18016</v>
      </c>
      <c r="NHF1" t="s">
        <v>18017</v>
      </c>
      <c r="NHG1" t="s">
        <v>18018</v>
      </c>
      <c r="NHH1" t="s">
        <v>18019</v>
      </c>
      <c r="NHI1" t="s">
        <v>18020</v>
      </c>
      <c r="NHJ1" t="s">
        <v>18021</v>
      </c>
      <c r="NHK1" t="s">
        <v>18022</v>
      </c>
      <c r="NHL1" t="s">
        <v>18023</v>
      </c>
      <c r="NHM1" t="s">
        <v>18024</v>
      </c>
      <c r="NHN1" t="s">
        <v>18025</v>
      </c>
      <c r="NHO1" t="s">
        <v>18026</v>
      </c>
      <c r="NHP1" t="s">
        <v>18027</v>
      </c>
      <c r="NHQ1" t="s">
        <v>18028</v>
      </c>
      <c r="NHR1" t="s">
        <v>18029</v>
      </c>
      <c r="NHS1" t="s">
        <v>18030</v>
      </c>
      <c r="NHT1" t="s">
        <v>18031</v>
      </c>
      <c r="NHU1" t="s">
        <v>18032</v>
      </c>
      <c r="NHV1" t="s">
        <v>18033</v>
      </c>
      <c r="NHW1" t="s">
        <v>18034</v>
      </c>
      <c r="NHX1" t="s">
        <v>18035</v>
      </c>
      <c r="NHY1" t="s">
        <v>18036</v>
      </c>
      <c r="NHZ1" t="s">
        <v>18037</v>
      </c>
      <c r="NIA1" t="s">
        <v>18038</v>
      </c>
      <c r="NIB1" t="s">
        <v>18039</v>
      </c>
      <c r="NIC1" t="s">
        <v>18040</v>
      </c>
      <c r="NID1" t="s">
        <v>18041</v>
      </c>
      <c r="NIE1" t="s">
        <v>18042</v>
      </c>
      <c r="NIF1" t="s">
        <v>18043</v>
      </c>
      <c r="NIG1" t="s">
        <v>18044</v>
      </c>
      <c r="NIH1" t="s">
        <v>18045</v>
      </c>
      <c r="NII1" t="s">
        <v>18046</v>
      </c>
      <c r="NIJ1" t="s">
        <v>18047</v>
      </c>
      <c r="NIK1" t="s">
        <v>18048</v>
      </c>
      <c r="NIL1" t="s">
        <v>18049</v>
      </c>
      <c r="NIM1" t="s">
        <v>18050</v>
      </c>
      <c r="NIN1" t="s">
        <v>18051</v>
      </c>
      <c r="NIO1" t="s">
        <v>18052</v>
      </c>
      <c r="NIP1" t="s">
        <v>18053</v>
      </c>
      <c r="NIQ1" t="s">
        <v>18054</v>
      </c>
      <c r="NIR1" t="s">
        <v>18055</v>
      </c>
      <c r="NIS1" t="s">
        <v>18056</v>
      </c>
      <c r="NIT1" t="s">
        <v>18057</v>
      </c>
      <c r="NIU1" t="s">
        <v>18058</v>
      </c>
      <c r="NIV1" t="s">
        <v>18059</v>
      </c>
      <c r="NIW1" t="s">
        <v>18060</v>
      </c>
      <c r="NIX1" t="s">
        <v>18061</v>
      </c>
      <c r="NIY1" t="s">
        <v>18062</v>
      </c>
      <c r="NIZ1" t="s">
        <v>18063</v>
      </c>
      <c r="NJA1" t="s">
        <v>18064</v>
      </c>
      <c r="NJB1" t="s">
        <v>18065</v>
      </c>
      <c r="NJC1" t="s">
        <v>18066</v>
      </c>
      <c r="NJD1" t="s">
        <v>18067</v>
      </c>
      <c r="NJE1" t="s">
        <v>18068</v>
      </c>
      <c r="NJF1" t="s">
        <v>18069</v>
      </c>
      <c r="NJG1" t="s">
        <v>18070</v>
      </c>
      <c r="NJH1" t="s">
        <v>18071</v>
      </c>
      <c r="NJI1" t="s">
        <v>18072</v>
      </c>
      <c r="NJJ1" t="s">
        <v>18073</v>
      </c>
      <c r="NJK1" t="s">
        <v>18074</v>
      </c>
      <c r="NJL1" t="s">
        <v>18075</v>
      </c>
      <c r="NJM1" t="s">
        <v>18076</v>
      </c>
      <c r="NJN1" t="s">
        <v>18077</v>
      </c>
      <c r="NJO1" t="s">
        <v>18078</v>
      </c>
      <c r="NJP1" t="s">
        <v>18079</v>
      </c>
      <c r="NJQ1" t="s">
        <v>18080</v>
      </c>
      <c r="NJR1" t="s">
        <v>18081</v>
      </c>
      <c r="NJS1" t="s">
        <v>18082</v>
      </c>
      <c r="NJT1" t="s">
        <v>18083</v>
      </c>
      <c r="NJU1" t="s">
        <v>18084</v>
      </c>
      <c r="NJV1" t="s">
        <v>18085</v>
      </c>
      <c r="NJW1" t="s">
        <v>18086</v>
      </c>
      <c r="NJX1" t="s">
        <v>18087</v>
      </c>
      <c r="NJY1" t="s">
        <v>18088</v>
      </c>
      <c r="NJZ1" t="s">
        <v>18089</v>
      </c>
      <c r="NKA1" t="s">
        <v>18090</v>
      </c>
      <c r="NKB1" t="s">
        <v>18091</v>
      </c>
      <c r="NKC1" t="s">
        <v>18092</v>
      </c>
      <c r="NKD1" t="s">
        <v>18093</v>
      </c>
      <c r="NKE1" t="s">
        <v>18094</v>
      </c>
      <c r="NKF1" t="s">
        <v>18095</v>
      </c>
      <c r="NKG1" t="s">
        <v>18096</v>
      </c>
      <c r="NKH1" t="s">
        <v>18097</v>
      </c>
      <c r="NKI1" t="s">
        <v>18098</v>
      </c>
      <c r="NKJ1" t="s">
        <v>18099</v>
      </c>
      <c r="NKK1" t="s">
        <v>18100</v>
      </c>
      <c r="NKL1" t="s">
        <v>18101</v>
      </c>
      <c r="NKM1" t="s">
        <v>18102</v>
      </c>
      <c r="NKN1" t="s">
        <v>18103</v>
      </c>
      <c r="NKO1" t="s">
        <v>18104</v>
      </c>
      <c r="NKP1" t="s">
        <v>18105</v>
      </c>
      <c r="NKQ1" t="s">
        <v>18106</v>
      </c>
      <c r="NKR1" t="s">
        <v>18107</v>
      </c>
      <c r="NKS1" t="s">
        <v>18108</v>
      </c>
      <c r="NKT1" t="s">
        <v>18109</v>
      </c>
      <c r="NKU1" t="s">
        <v>18110</v>
      </c>
      <c r="NKV1" t="s">
        <v>18111</v>
      </c>
      <c r="NKW1" t="s">
        <v>18112</v>
      </c>
      <c r="NKX1" t="s">
        <v>18113</v>
      </c>
      <c r="NKY1" t="s">
        <v>18114</v>
      </c>
      <c r="NKZ1" t="s">
        <v>18115</v>
      </c>
      <c r="NLA1" t="s">
        <v>18116</v>
      </c>
      <c r="NLB1" t="s">
        <v>18117</v>
      </c>
      <c r="NLC1" t="s">
        <v>18118</v>
      </c>
      <c r="NLD1" t="s">
        <v>18119</v>
      </c>
      <c r="NLE1" t="s">
        <v>18120</v>
      </c>
      <c r="NLF1" t="s">
        <v>18121</v>
      </c>
      <c r="NLG1" t="s">
        <v>18122</v>
      </c>
      <c r="NLH1" t="s">
        <v>18123</v>
      </c>
      <c r="NLI1" t="s">
        <v>18124</v>
      </c>
      <c r="NLJ1" t="s">
        <v>18125</v>
      </c>
      <c r="NLK1" t="s">
        <v>18126</v>
      </c>
      <c r="NLL1" t="s">
        <v>18127</v>
      </c>
      <c r="NLM1" t="s">
        <v>18128</v>
      </c>
      <c r="NLN1" t="s">
        <v>18129</v>
      </c>
      <c r="NLO1" t="s">
        <v>18130</v>
      </c>
      <c r="NLP1" t="s">
        <v>18131</v>
      </c>
      <c r="NLQ1" t="s">
        <v>18132</v>
      </c>
      <c r="NLR1" t="s">
        <v>18133</v>
      </c>
      <c r="NLS1" t="s">
        <v>18134</v>
      </c>
      <c r="NLT1" t="s">
        <v>18135</v>
      </c>
      <c r="NLU1" t="s">
        <v>18136</v>
      </c>
      <c r="NLV1" t="s">
        <v>18137</v>
      </c>
      <c r="NLW1" t="s">
        <v>18138</v>
      </c>
      <c r="NLX1" t="s">
        <v>18139</v>
      </c>
      <c r="NLY1" t="s">
        <v>18140</v>
      </c>
      <c r="NLZ1" t="s">
        <v>18141</v>
      </c>
      <c r="NMA1" t="s">
        <v>18142</v>
      </c>
      <c r="NMB1" t="s">
        <v>18143</v>
      </c>
      <c r="NMC1" t="s">
        <v>18144</v>
      </c>
      <c r="NMD1" t="s">
        <v>18145</v>
      </c>
      <c r="NME1" t="s">
        <v>18146</v>
      </c>
      <c r="NMF1" t="s">
        <v>18147</v>
      </c>
      <c r="NMG1" t="s">
        <v>18148</v>
      </c>
      <c r="NMH1" t="s">
        <v>18149</v>
      </c>
      <c r="NMI1" t="s">
        <v>18150</v>
      </c>
      <c r="NMJ1" t="s">
        <v>18151</v>
      </c>
      <c r="NMK1" t="s">
        <v>18152</v>
      </c>
      <c r="NML1" t="s">
        <v>18153</v>
      </c>
      <c r="NMM1" t="s">
        <v>18154</v>
      </c>
      <c r="NMN1" t="s">
        <v>18155</v>
      </c>
      <c r="NMO1" t="s">
        <v>18156</v>
      </c>
      <c r="NMP1" t="s">
        <v>18157</v>
      </c>
      <c r="NMQ1" t="s">
        <v>18158</v>
      </c>
      <c r="NMR1" t="s">
        <v>18159</v>
      </c>
      <c r="NMS1" t="s">
        <v>18160</v>
      </c>
      <c r="NMT1" t="s">
        <v>18161</v>
      </c>
      <c r="NMU1" t="s">
        <v>18162</v>
      </c>
      <c r="NMV1" t="s">
        <v>18163</v>
      </c>
      <c r="NMW1" t="s">
        <v>18164</v>
      </c>
      <c r="NMX1" t="s">
        <v>18165</v>
      </c>
      <c r="NMY1" t="s">
        <v>18166</v>
      </c>
      <c r="NMZ1" t="s">
        <v>18167</v>
      </c>
      <c r="NNA1" t="s">
        <v>18168</v>
      </c>
      <c r="NNB1" t="s">
        <v>18169</v>
      </c>
      <c r="NNC1" t="s">
        <v>18170</v>
      </c>
      <c r="NND1" t="s">
        <v>18171</v>
      </c>
      <c r="NNE1" t="s">
        <v>18172</v>
      </c>
      <c r="NNF1" t="s">
        <v>18173</v>
      </c>
      <c r="NNG1" t="s">
        <v>18174</v>
      </c>
      <c r="NNH1" t="s">
        <v>18175</v>
      </c>
      <c r="NNI1" t="s">
        <v>18176</v>
      </c>
      <c r="NNJ1" t="s">
        <v>18177</v>
      </c>
      <c r="NNK1" t="s">
        <v>18178</v>
      </c>
      <c r="NNL1" t="s">
        <v>18179</v>
      </c>
      <c r="NNM1" t="s">
        <v>18180</v>
      </c>
      <c r="NNN1" t="s">
        <v>18181</v>
      </c>
      <c r="NNO1" t="s">
        <v>18182</v>
      </c>
      <c r="NNP1" t="s">
        <v>18183</v>
      </c>
      <c r="NNQ1" t="s">
        <v>18184</v>
      </c>
      <c r="NNR1" t="s">
        <v>18185</v>
      </c>
      <c r="NNS1" t="s">
        <v>18186</v>
      </c>
      <c r="NNT1" t="s">
        <v>18187</v>
      </c>
      <c r="NNU1" t="s">
        <v>18188</v>
      </c>
      <c r="NNV1" t="s">
        <v>18189</v>
      </c>
      <c r="NNW1" t="s">
        <v>18190</v>
      </c>
      <c r="NNX1" t="s">
        <v>18191</v>
      </c>
      <c r="NNY1" t="s">
        <v>18192</v>
      </c>
      <c r="NNZ1" t="s">
        <v>18193</v>
      </c>
      <c r="NOA1" t="s">
        <v>18194</v>
      </c>
      <c r="NOB1" t="s">
        <v>18195</v>
      </c>
      <c r="NOC1" t="s">
        <v>18196</v>
      </c>
      <c r="NOD1" t="s">
        <v>18197</v>
      </c>
      <c r="NOE1" t="s">
        <v>18198</v>
      </c>
      <c r="NOF1" t="s">
        <v>18199</v>
      </c>
      <c r="NOG1" t="s">
        <v>18200</v>
      </c>
      <c r="NOH1" t="s">
        <v>18201</v>
      </c>
      <c r="NOI1" t="s">
        <v>18202</v>
      </c>
      <c r="NOJ1" t="s">
        <v>18203</v>
      </c>
      <c r="NOK1" t="s">
        <v>18204</v>
      </c>
      <c r="NOL1" t="s">
        <v>18205</v>
      </c>
      <c r="NOM1" t="s">
        <v>18206</v>
      </c>
      <c r="NON1" t="s">
        <v>18207</v>
      </c>
      <c r="NOO1" t="s">
        <v>18208</v>
      </c>
      <c r="NOP1" t="s">
        <v>18209</v>
      </c>
      <c r="NOQ1" t="s">
        <v>18210</v>
      </c>
      <c r="NOR1" t="s">
        <v>18211</v>
      </c>
      <c r="NOS1" t="s">
        <v>18212</v>
      </c>
      <c r="NOT1" t="s">
        <v>18213</v>
      </c>
      <c r="NOU1" t="s">
        <v>18214</v>
      </c>
      <c r="NOV1" t="s">
        <v>18215</v>
      </c>
      <c r="NOW1" t="s">
        <v>18216</v>
      </c>
      <c r="NOX1" t="s">
        <v>18217</v>
      </c>
      <c r="NOY1" t="s">
        <v>18218</v>
      </c>
      <c r="NOZ1" t="s">
        <v>18219</v>
      </c>
      <c r="NPA1" t="s">
        <v>18220</v>
      </c>
      <c r="NPB1" t="s">
        <v>18221</v>
      </c>
      <c r="NPC1" t="s">
        <v>18222</v>
      </c>
      <c r="NPD1" t="s">
        <v>18223</v>
      </c>
      <c r="NPE1" t="s">
        <v>18224</v>
      </c>
      <c r="NPF1" t="s">
        <v>18225</v>
      </c>
      <c r="NPG1" t="s">
        <v>18226</v>
      </c>
      <c r="NPH1" t="s">
        <v>18227</v>
      </c>
      <c r="NPI1" t="s">
        <v>18228</v>
      </c>
      <c r="NPJ1" t="s">
        <v>18229</v>
      </c>
      <c r="NPK1" t="s">
        <v>18230</v>
      </c>
      <c r="NPL1" t="s">
        <v>18231</v>
      </c>
      <c r="NPM1" t="s">
        <v>18232</v>
      </c>
      <c r="NPN1" t="s">
        <v>18233</v>
      </c>
      <c r="NPO1" t="s">
        <v>18234</v>
      </c>
      <c r="NPP1" t="s">
        <v>18235</v>
      </c>
      <c r="NPQ1" t="s">
        <v>18236</v>
      </c>
      <c r="NPR1" t="s">
        <v>18237</v>
      </c>
      <c r="NPS1" t="s">
        <v>18238</v>
      </c>
      <c r="NPT1" t="s">
        <v>18239</v>
      </c>
      <c r="NPU1" t="s">
        <v>18240</v>
      </c>
      <c r="NPV1" t="s">
        <v>18241</v>
      </c>
      <c r="NPW1" t="s">
        <v>18242</v>
      </c>
      <c r="NPX1" t="s">
        <v>18243</v>
      </c>
      <c r="NPY1" t="s">
        <v>18244</v>
      </c>
      <c r="NPZ1" t="s">
        <v>18245</v>
      </c>
      <c r="NQA1" t="s">
        <v>18246</v>
      </c>
      <c r="NQB1" t="s">
        <v>18247</v>
      </c>
      <c r="NQC1" t="s">
        <v>18248</v>
      </c>
      <c r="NQD1" t="s">
        <v>18249</v>
      </c>
      <c r="NQE1" t="s">
        <v>18250</v>
      </c>
      <c r="NQF1" t="s">
        <v>18251</v>
      </c>
      <c r="NQG1" t="s">
        <v>18252</v>
      </c>
      <c r="NQH1" t="s">
        <v>18253</v>
      </c>
      <c r="NQI1" t="s">
        <v>18254</v>
      </c>
      <c r="NQJ1" t="s">
        <v>18255</v>
      </c>
      <c r="NQK1" t="s">
        <v>18256</v>
      </c>
      <c r="NQL1" t="s">
        <v>18257</v>
      </c>
      <c r="NQM1" t="s">
        <v>18258</v>
      </c>
      <c r="NQN1" t="s">
        <v>18259</v>
      </c>
      <c r="NQO1" t="s">
        <v>18260</v>
      </c>
      <c r="NQP1" t="s">
        <v>18261</v>
      </c>
      <c r="NQQ1" t="s">
        <v>18262</v>
      </c>
      <c r="NQR1" t="s">
        <v>18263</v>
      </c>
      <c r="NQS1" t="s">
        <v>18264</v>
      </c>
      <c r="NQT1" t="s">
        <v>18265</v>
      </c>
      <c r="NQU1" t="s">
        <v>18266</v>
      </c>
      <c r="NQV1" t="s">
        <v>18267</v>
      </c>
      <c r="NQW1" t="s">
        <v>18268</v>
      </c>
      <c r="NQX1" t="s">
        <v>18269</v>
      </c>
      <c r="NQY1" t="s">
        <v>18270</v>
      </c>
      <c r="NQZ1" t="s">
        <v>18271</v>
      </c>
      <c r="NRA1" t="s">
        <v>18272</v>
      </c>
      <c r="NRB1" t="s">
        <v>18273</v>
      </c>
      <c r="NRC1" t="s">
        <v>18274</v>
      </c>
      <c r="NRD1" t="s">
        <v>18275</v>
      </c>
      <c r="NRE1" t="s">
        <v>18276</v>
      </c>
      <c r="NRF1" t="s">
        <v>18277</v>
      </c>
      <c r="NRG1" t="s">
        <v>18278</v>
      </c>
      <c r="NRH1" t="s">
        <v>18279</v>
      </c>
      <c r="NRI1" t="s">
        <v>18280</v>
      </c>
      <c r="NRJ1" t="s">
        <v>18281</v>
      </c>
      <c r="NRK1" t="s">
        <v>18282</v>
      </c>
      <c r="NRL1" t="s">
        <v>18283</v>
      </c>
      <c r="NRM1" t="s">
        <v>18284</v>
      </c>
      <c r="NRN1" t="s">
        <v>18285</v>
      </c>
      <c r="NRO1" t="s">
        <v>18286</v>
      </c>
      <c r="NRP1" t="s">
        <v>18287</v>
      </c>
      <c r="NRQ1" t="s">
        <v>18288</v>
      </c>
      <c r="NRR1" t="s">
        <v>18289</v>
      </c>
      <c r="NRS1" t="s">
        <v>18290</v>
      </c>
      <c r="NRT1" t="s">
        <v>18291</v>
      </c>
      <c r="NRU1" t="s">
        <v>18292</v>
      </c>
      <c r="NRV1" t="s">
        <v>18293</v>
      </c>
      <c r="NRW1" t="s">
        <v>18294</v>
      </c>
      <c r="NRX1" t="s">
        <v>18295</v>
      </c>
      <c r="NRY1" t="s">
        <v>18296</v>
      </c>
      <c r="NRZ1" t="s">
        <v>18297</v>
      </c>
      <c r="NSA1" t="s">
        <v>18298</v>
      </c>
      <c r="NSB1" t="s">
        <v>18299</v>
      </c>
      <c r="NSC1" t="s">
        <v>18300</v>
      </c>
      <c r="NSD1" t="s">
        <v>18301</v>
      </c>
      <c r="NSE1" t="s">
        <v>18302</v>
      </c>
      <c r="NSF1" t="s">
        <v>18303</v>
      </c>
      <c r="NSG1" t="s">
        <v>18304</v>
      </c>
      <c r="NSH1" t="s">
        <v>18305</v>
      </c>
      <c r="NSI1" t="s">
        <v>18306</v>
      </c>
      <c r="NSJ1" t="s">
        <v>18307</v>
      </c>
      <c r="NSK1" t="s">
        <v>18308</v>
      </c>
      <c r="NSL1" t="s">
        <v>18309</v>
      </c>
      <c r="NSM1" t="s">
        <v>18310</v>
      </c>
      <c r="NSN1" t="s">
        <v>18311</v>
      </c>
      <c r="NSO1" t="s">
        <v>18312</v>
      </c>
      <c r="NSP1" t="s">
        <v>18313</v>
      </c>
      <c r="NSQ1" t="s">
        <v>18314</v>
      </c>
      <c r="NSR1" t="s">
        <v>18315</v>
      </c>
      <c r="NSS1" t="s">
        <v>18316</v>
      </c>
      <c r="NST1" t="s">
        <v>18317</v>
      </c>
      <c r="NSU1" t="s">
        <v>18318</v>
      </c>
      <c r="NSV1" t="s">
        <v>18319</v>
      </c>
      <c r="NSW1" t="s">
        <v>18320</v>
      </c>
      <c r="NSX1" t="s">
        <v>18321</v>
      </c>
      <c r="NSY1" t="s">
        <v>18322</v>
      </c>
      <c r="NSZ1" t="s">
        <v>18323</v>
      </c>
      <c r="NTA1" t="s">
        <v>18324</v>
      </c>
      <c r="NTB1" t="s">
        <v>18325</v>
      </c>
      <c r="NTC1" t="s">
        <v>18326</v>
      </c>
      <c r="NTD1" t="s">
        <v>18327</v>
      </c>
      <c r="NTE1" t="s">
        <v>18328</v>
      </c>
      <c r="NTF1" t="s">
        <v>18329</v>
      </c>
      <c r="NTG1" t="s">
        <v>18330</v>
      </c>
      <c r="NTH1" t="s">
        <v>18331</v>
      </c>
      <c r="NTI1" t="s">
        <v>18332</v>
      </c>
      <c r="NTJ1" t="s">
        <v>18333</v>
      </c>
      <c r="NTK1" t="s">
        <v>18334</v>
      </c>
      <c r="NTL1" t="s">
        <v>18335</v>
      </c>
      <c r="NTM1" t="s">
        <v>18336</v>
      </c>
      <c r="NTN1" t="s">
        <v>18337</v>
      </c>
      <c r="NTO1" t="s">
        <v>18338</v>
      </c>
      <c r="NTP1" t="s">
        <v>18339</v>
      </c>
      <c r="NTQ1" t="s">
        <v>18340</v>
      </c>
      <c r="NTR1" t="s">
        <v>18341</v>
      </c>
      <c r="NTS1" t="s">
        <v>18342</v>
      </c>
      <c r="NTT1" t="s">
        <v>18343</v>
      </c>
      <c r="NTU1" t="s">
        <v>18344</v>
      </c>
      <c r="NTV1" t="s">
        <v>18345</v>
      </c>
      <c r="NTW1" t="s">
        <v>18346</v>
      </c>
      <c r="NTX1" t="s">
        <v>18347</v>
      </c>
      <c r="NTY1" t="s">
        <v>18348</v>
      </c>
      <c r="NTZ1" t="s">
        <v>18349</v>
      </c>
      <c r="NUA1" t="s">
        <v>18350</v>
      </c>
      <c r="NUB1" t="s">
        <v>18351</v>
      </c>
      <c r="NUC1" t="s">
        <v>18352</v>
      </c>
      <c r="NUD1" t="s">
        <v>18353</v>
      </c>
      <c r="NUE1" t="s">
        <v>18354</v>
      </c>
      <c r="NUF1" t="s">
        <v>18355</v>
      </c>
      <c r="NUG1" t="s">
        <v>18356</v>
      </c>
      <c r="NUH1" t="s">
        <v>18357</v>
      </c>
      <c r="NUI1" t="s">
        <v>18358</v>
      </c>
      <c r="NUJ1" t="s">
        <v>18359</v>
      </c>
      <c r="NUK1" t="s">
        <v>18360</v>
      </c>
      <c r="NUL1" t="s">
        <v>18361</v>
      </c>
      <c r="NUM1" t="s">
        <v>18362</v>
      </c>
      <c r="NUN1" t="s">
        <v>18363</v>
      </c>
      <c r="NUO1" t="s">
        <v>18364</v>
      </c>
      <c r="NUP1" t="s">
        <v>18365</v>
      </c>
      <c r="NUQ1" t="s">
        <v>18366</v>
      </c>
      <c r="NUR1" t="s">
        <v>18367</v>
      </c>
      <c r="NUS1" t="s">
        <v>18368</v>
      </c>
      <c r="NUT1" t="s">
        <v>18369</v>
      </c>
      <c r="NUU1" t="s">
        <v>18370</v>
      </c>
      <c r="NUV1" t="s">
        <v>18371</v>
      </c>
      <c r="NUW1" t="s">
        <v>18372</v>
      </c>
      <c r="NUX1" t="s">
        <v>18373</v>
      </c>
      <c r="NUY1" t="s">
        <v>18374</v>
      </c>
      <c r="NUZ1" t="s">
        <v>18375</v>
      </c>
      <c r="NVA1" t="s">
        <v>18376</v>
      </c>
      <c r="NVB1" t="s">
        <v>18377</v>
      </c>
      <c r="NVC1" t="s">
        <v>18378</v>
      </c>
      <c r="NVD1" t="s">
        <v>18379</v>
      </c>
      <c r="NVE1" t="s">
        <v>18380</v>
      </c>
      <c r="NVF1" t="s">
        <v>18381</v>
      </c>
      <c r="NVG1" t="s">
        <v>18382</v>
      </c>
      <c r="NVH1" t="s">
        <v>18383</v>
      </c>
      <c r="NVI1" t="s">
        <v>18384</v>
      </c>
      <c r="NVJ1" t="s">
        <v>18385</v>
      </c>
      <c r="NVK1" t="s">
        <v>18386</v>
      </c>
      <c r="NVL1" t="s">
        <v>18387</v>
      </c>
      <c r="NVM1" t="s">
        <v>18388</v>
      </c>
      <c r="NVN1" t="s">
        <v>18389</v>
      </c>
      <c r="NVO1" t="s">
        <v>18390</v>
      </c>
      <c r="NVP1" t="s">
        <v>18391</v>
      </c>
      <c r="NVQ1" t="s">
        <v>18392</v>
      </c>
      <c r="NVR1" t="s">
        <v>18393</v>
      </c>
      <c r="NVS1" t="s">
        <v>18394</v>
      </c>
      <c r="NVT1" t="s">
        <v>18395</v>
      </c>
      <c r="NVU1" t="s">
        <v>18396</v>
      </c>
      <c r="NVV1" t="s">
        <v>18397</v>
      </c>
      <c r="NVW1" t="s">
        <v>18398</v>
      </c>
      <c r="NVX1" t="s">
        <v>18399</v>
      </c>
      <c r="NVY1" t="s">
        <v>18400</v>
      </c>
      <c r="NVZ1" t="s">
        <v>18401</v>
      </c>
      <c r="NWA1" t="s">
        <v>18402</v>
      </c>
      <c r="NWB1" t="s">
        <v>18403</v>
      </c>
      <c r="NWC1" t="s">
        <v>18404</v>
      </c>
      <c r="NWD1" t="s">
        <v>18405</v>
      </c>
      <c r="NWE1" t="s">
        <v>18406</v>
      </c>
      <c r="NWF1" t="s">
        <v>18407</v>
      </c>
      <c r="NWG1" t="s">
        <v>18408</v>
      </c>
      <c r="NWH1" t="s">
        <v>18409</v>
      </c>
      <c r="NWI1" t="s">
        <v>18410</v>
      </c>
      <c r="NWJ1" t="s">
        <v>18411</v>
      </c>
      <c r="NWK1" t="s">
        <v>18412</v>
      </c>
      <c r="NWL1" t="s">
        <v>18413</v>
      </c>
      <c r="NWM1" t="s">
        <v>18414</v>
      </c>
      <c r="NWN1" t="s">
        <v>18415</v>
      </c>
      <c r="NWO1" t="s">
        <v>18416</v>
      </c>
      <c r="NWP1" t="s">
        <v>18417</v>
      </c>
      <c r="NWQ1" t="s">
        <v>18418</v>
      </c>
      <c r="NWR1" t="s">
        <v>18419</v>
      </c>
      <c r="NWS1" t="s">
        <v>18420</v>
      </c>
      <c r="NWT1" t="s">
        <v>18421</v>
      </c>
      <c r="NWU1" t="s">
        <v>18422</v>
      </c>
      <c r="NWV1" t="s">
        <v>18423</v>
      </c>
      <c r="NWW1" t="s">
        <v>18424</v>
      </c>
      <c r="NWX1" t="s">
        <v>18425</v>
      </c>
      <c r="NWY1" t="s">
        <v>18426</v>
      </c>
      <c r="NWZ1" t="s">
        <v>18427</v>
      </c>
      <c r="NXA1" t="s">
        <v>18428</v>
      </c>
      <c r="NXB1" t="s">
        <v>18429</v>
      </c>
      <c r="NXC1" t="s">
        <v>18430</v>
      </c>
      <c r="NXD1" t="s">
        <v>18431</v>
      </c>
      <c r="NXE1" t="s">
        <v>18432</v>
      </c>
      <c r="NXF1" t="s">
        <v>18433</v>
      </c>
      <c r="NXG1" t="s">
        <v>18434</v>
      </c>
      <c r="NXH1" t="s">
        <v>18435</v>
      </c>
      <c r="NXI1" t="s">
        <v>18436</v>
      </c>
      <c r="NXJ1" t="s">
        <v>18437</v>
      </c>
      <c r="NXK1" t="s">
        <v>18438</v>
      </c>
      <c r="NXL1" t="s">
        <v>18439</v>
      </c>
      <c r="NXM1" t="s">
        <v>18440</v>
      </c>
      <c r="NXN1" t="s">
        <v>18441</v>
      </c>
      <c r="NXO1" t="s">
        <v>18442</v>
      </c>
      <c r="NXP1" t="s">
        <v>18443</v>
      </c>
      <c r="NXQ1" t="s">
        <v>18444</v>
      </c>
      <c r="NXR1" t="s">
        <v>18445</v>
      </c>
      <c r="NXS1" t="s">
        <v>18446</v>
      </c>
      <c r="NXT1" t="s">
        <v>18447</v>
      </c>
      <c r="NXU1" t="s">
        <v>18448</v>
      </c>
      <c r="NXV1" t="s">
        <v>18449</v>
      </c>
      <c r="NXW1" t="s">
        <v>18450</v>
      </c>
      <c r="NXX1" t="s">
        <v>18451</v>
      </c>
      <c r="NXY1" t="s">
        <v>18452</v>
      </c>
      <c r="NXZ1" t="s">
        <v>18453</v>
      </c>
      <c r="NYA1" t="s">
        <v>18454</v>
      </c>
      <c r="NYB1" t="s">
        <v>18455</v>
      </c>
      <c r="NYC1" t="s">
        <v>18456</v>
      </c>
      <c r="NYD1" t="s">
        <v>18457</v>
      </c>
      <c r="NYE1" t="s">
        <v>18458</v>
      </c>
      <c r="NYF1" t="s">
        <v>18459</v>
      </c>
      <c r="NYG1" t="s">
        <v>18460</v>
      </c>
      <c r="NYH1" t="s">
        <v>18461</v>
      </c>
      <c r="NYI1" t="s">
        <v>18462</v>
      </c>
      <c r="NYJ1" t="s">
        <v>18463</v>
      </c>
      <c r="NYK1" t="s">
        <v>18464</v>
      </c>
      <c r="NYL1" t="s">
        <v>18465</v>
      </c>
      <c r="NYM1" t="s">
        <v>18466</v>
      </c>
      <c r="NYN1" t="s">
        <v>18467</v>
      </c>
      <c r="NYO1" t="s">
        <v>18468</v>
      </c>
      <c r="NYP1" t="s">
        <v>18469</v>
      </c>
      <c r="NYQ1" t="s">
        <v>18470</v>
      </c>
      <c r="NYR1" t="s">
        <v>18471</v>
      </c>
      <c r="NYS1" t="s">
        <v>18472</v>
      </c>
      <c r="NYT1" t="s">
        <v>18473</v>
      </c>
      <c r="NYU1" t="s">
        <v>18474</v>
      </c>
      <c r="NYV1" t="s">
        <v>18475</v>
      </c>
      <c r="NYW1" t="s">
        <v>18476</v>
      </c>
      <c r="NYX1" t="s">
        <v>18477</v>
      </c>
      <c r="NYY1" t="s">
        <v>18478</v>
      </c>
      <c r="NYZ1" t="s">
        <v>18479</v>
      </c>
      <c r="NZA1" t="s">
        <v>18480</v>
      </c>
      <c r="NZB1" t="s">
        <v>18481</v>
      </c>
      <c r="NZC1" t="s">
        <v>18482</v>
      </c>
      <c r="NZD1" t="s">
        <v>18483</v>
      </c>
      <c r="NZE1" t="s">
        <v>18484</v>
      </c>
      <c r="NZF1" t="s">
        <v>18485</v>
      </c>
      <c r="NZG1" t="s">
        <v>18486</v>
      </c>
      <c r="NZH1" t="s">
        <v>18487</v>
      </c>
      <c r="NZI1" t="s">
        <v>18488</v>
      </c>
      <c r="NZJ1" t="s">
        <v>18489</v>
      </c>
      <c r="NZK1" t="s">
        <v>18490</v>
      </c>
      <c r="NZL1" t="s">
        <v>18491</v>
      </c>
      <c r="NZM1" t="s">
        <v>18492</v>
      </c>
      <c r="NZN1" t="s">
        <v>18493</v>
      </c>
      <c r="NZO1" t="s">
        <v>18494</v>
      </c>
      <c r="NZP1" t="s">
        <v>18495</v>
      </c>
      <c r="NZQ1" t="s">
        <v>18496</v>
      </c>
      <c r="NZR1" t="s">
        <v>18497</v>
      </c>
      <c r="NZS1" t="s">
        <v>18498</v>
      </c>
      <c r="NZT1" t="s">
        <v>18499</v>
      </c>
      <c r="NZU1" t="s">
        <v>18500</v>
      </c>
      <c r="NZV1" t="s">
        <v>18501</v>
      </c>
      <c r="NZW1" t="s">
        <v>18502</v>
      </c>
      <c r="NZX1" t="s">
        <v>18503</v>
      </c>
      <c r="NZY1" t="s">
        <v>18504</v>
      </c>
      <c r="NZZ1" t="s">
        <v>18505</v>
      </c>
      <c r="OAA1" t="s">
        <v>18506</v>
      </c>
      <c r="OAB1" t="s">
        <v>18507</v>
      </c>
      <c r="OAC1" t="s">
        <v>18508</v>
      </c>
      <c r="OAD1" t="s">
        <v>18509</v>
      </c>
      <c r="OAE1" t="s">
        <v>18510</v>
      </c>
      <c r="OAF1" t="s">
        <v>18511</v>
      </c>
      <c r="OAG1" t="s">
        <v>18512</v>
      </c>
      <c r="OAH1" t="s">
        <v>18513</v>
      </c>
      <c r="OAI1" t="s">
        <v>18514</v>
      </c>
      <c r="OAJ1" t="s">
        <v>18515</v>
      </c>
      <c r="OAK1" t="s">
        <v>18516</v>
      </c>
      <c r="OAL1" t="s">
        <v>18517</v>
      </c>
      <c r="OAM1" t="s">
        <v>18518</v>
      </c>
      <c r="OAN1" t="s">
        <v>18519</v>
      </c>
      <c r="OAO1" t="s">
        <v>18520</v>
      </c>
      <c r="OAP1" t="s">
        <v>18521</v>
      </c>
      <c r="OAQ1" t="s">
        <v>18522</v>
      </c>
      <c r="OAR1" t="s">
        <v>18523</v>
      </c>
      <c r="OAS1" t="s">
        <v>18524</v>
      </c>
      <c r="OAT1" t="s">
        <v>18525</v>
      </c>
      <c r="OAU1" t="s">
        <v>18526</v>
      </c>
      <c r="OAV1" t="s">
        <v>18527</v>
      </c>
      <c r="OAW1" t="s">
        <v>18528</v>
      </c>
      <c r="OAX1" t="s">
        <v>18529</v>
      </c>
      <c r="OAY1" t="s">
        <v>18530</v>
      </c>
      <c r="OAZ1" t="s">
        <v>18531</v>
      </c>
      <c r="OBA1" t="s">
        <v>18532</v>
      </c>
      <c r="OBB1" t="s">
        <v>18533</v>
      </c>
      <c r="OBC1" t="s">
        <v>18534</v>
      </c>
      <c r="OBD1" t="s">
        <v>18535</v>
      </c>
      <c r="OBE1" t="s">
        <v>18536</v>
      </c>
      <c r="OBF1" t="s">
        <v>18537</v>
      </c>
      <c r="OBG1" t="s">
        <v>18538</v>
      </c>
      <c r="OBH1" t="s">
        <v>18539</v>
      </c>
      <c r="OBI1" t="s">
        <v>18540</v>
      </c>
      <c r="OBJ1" t="s">
        <v>18541</v>
      </c>
      <c r="OBK1" t="s">
        <v>18542</v>
      </c>
      <c r="OBL1" t="s">
        <v>18543</v>
      </c>
      <c r="OBM1" t="s">
        <v>18544</v>
      </c>
      <c r="OBN1" t="s">
        <v>18545</v>
      </c>
      <c r="OBO1" t="s">
        <v>18546</v>
      </c>
      <c r="OBP1" t="s">
        <v>18547</v>
      </c>
      <c r="OBQ1" t="s">
        <v>18548</v>
      </c>
      <c r="OBR1" t="s">
        <v>18549</v>
      </c>
      <c r="OBS1" t="s">
        <v>18550</v>
      </c>
      <c r="OBT1" t="s">
        <v>18551</v>
      </c>
      <c r="OBU1" t="s">
        <v>18552</v>
      </c>
      <c r="OBV1" t="s">
        <v>18553</v>
      </c>
      <c r="OBW1" t="s">
        <v>18554</v>
      </c>
      <c r="OBX1" t="s">
        <v>18555</v>
      </c>
      <c r="OBY1" t="s">
        <v>18556</v>
      </c>
      <c r="OBZ1" t="s">
        <v>18557</v>
      </c>
      <c r="OCA1" t="s">
        <v>18558</v>
      </c>
      <c r="OCB1" t="s">
        <v>18559</v>
      </c>
      <c r="OCC1" t="s">
        <v>18560</v>
      </c>
      <c r="OCD1" t="s">
        <v>18561</v>
      </c>
      <c r="OCE1" t="s">
        <v>18562</v>
      </c>
      <c r="OCF1" t="s">
        <v>18563</v>
      </c>
      <c r="OCG1" t="s">
        <v>18564</v>
      </c>
      <c r="OCH1" t="s">
        <v>18565</v>
      </c>
      <c r="OCI1" t="s">
        <v>18566</v>
      </c>
      <c r="OCJ1" t="s">
        <v>18567</v>
      </c>
      <c r="OCK1" t="s">
        <v>18568</v>
      </c>
      <c r="OCL1" t="s">
        <v>18569</v>
      </c>
      <c r="OCM1" t="s">
        <v>18570</v>
      </c>
      <c r="OCN1" t="s">
        <v>18571</v>
      </c>
      <c r="OCO1" t="s">
        <v>18572</v>
      </c>
      <c r="OCP1" t="s">
        <v>18573</v>
      </c>
      <c r="OCQ1" t="s">
        <v>18574</v>
      </c>
      <c r="OCR1" t="s">
        <v>18575</v>
      </c>
      <c r="OCS1" t="s">
        <v>18576</v>
      </c>
      <c r="OCT1" t="s">
        <v>18577</v>
      </c>
      <c r="OCU1" t="s">
        <v>18578</v>
      </c>
      <c r="OCV1" t="s">
        <v>18579</v>
      </c>
      <c r="OCW1" t="s">
        <v>18580</v>
      </c>
      <c r="OCX1" t="s">
        <v>18581</v>
      </c>
      <c r="OCY1" t="s">
        <v>18582</v>
      </c>
      <c r="OCZ1" t="s">
        <v>18583</v>
      </c>
      <c r="ODA1" t="s">
        <v>18584</v>
      </c>
      <c r="ODB1" t="s">
        <v>18585</v>
      </c>
      <c r="ODC1" t="s">
        <v>18586</v>
      </c>
      <c r="ODD1" t="s">
        <v>18587</v>
      </c>
      <c r="ODE1" t="s">
        <v>18588</v>
      </c>
      <c r="ODF1" t="s">
        <v>18589</v>
      </c>
      <c r="ODG1" t="s">
        <v>18590</v>
      </c>
      <c r="ODH1" t="s">
        <v>18591</v>
      </c>
      <c r="ODI1" t="s">
        <v>18592</v>
      </c>
      <c r="ODJ1" t="s">
        <v>18593</v>
      </c>
      <c r="ODK1" t="s">
        <v>18594</v>
      </c>
      <c r="ODL1" t="s">
        <v>18595</v>
      </c>
      <c r="ODM1" t="s">
        <v>18596</v>
      </c>
      <c r="ODN1" t="s">
        <v>18597</v>
      </c>
      <c r="ODO1" t="s">
        <v>18598</v>
      </c>
      <c r="ODP1" t="s">
        <v>18599</v>
      </c>
      <c r="ODQ1" t="s">
        <v>18600</v>
      </c>
      <c r="ODR1" t="s">
        <v>18601</v>
      </c>
      <c r="ODS1" t="s">
        <v>18602</v>
      </c>
      <c r="ODT1" t="s">
        <v>18603</v>
      </c>
      <c r="ODU1" t="s">
        <v>18604</v>
      </c>
      <c r="ODV1" t="s">
        <v>18605</v>
      </c>
      <c r="ODW1" t="s">
        <v>18606</v>
      </c>
      <c r="ODX1" t="s">
        <v>18607</v>
      </c>
      <c r="ODY1" t="s">
        <v>18608</v>
      </c>
      <c r="ODZ1" t="s">
        <v>18609</v>
      </c>
      <c r="OEA1" t="s">
        <v>18610</v>
      </c>
      <c r="OEB1" t="s">
        <v>18611</v>
      </c>
      <c r="OEC1" t="s">
        <v>18612</v>
      </c>
      <c r="OED1" t="s">
        <v>18613</v>
      </c>
      <c r="OEE1" t="s">
        <v>18614</v>
      </c>
      <c r="OEF1" t="s">
        <v>18615</v>
      </c>
      <c r="OEG1" t="s">
        <v>18616</v>
      </c>
      <c r="OEH1" t="s">
        <v>18617</v>
      </c>
      <c r="OEI1" t="s">
        <v>18618</v>
      </c>
      <c r="OEJ1" t="s">
        <v>18619</v>
      </c>
      <c r="OEK1" t="s">
        <v>18620</v>
      </c>
      <c r="OEL1" t="s">
        <v>18621</v>
      </c>
      <c r="OEM1" t="s">
        <v>18622</v>
      </c>
      <c r="OEN1" t="s">
        <v>18623</v>
      </c>
      <c r="OEO1" t="s">
        <v>18624</v>
      </c>
      <c r="OEP1" t="s">
        <v>18625</v>
      </c>
      <c r="OEQ1" t="s">
        <v>18626</v>
      </c>
      <c r="OER1" t="s">
        <v>18627</v>
      </c>
      <c r="OES1" t="s">
        <v>18628</v>
      </c>
      <c r="OET1" t="s">
        <v>18629</v>
      </c>
      <c r="OEU1" t="s">
        <v>18630</v>
      </c>
      <c r="OEV1" t="s">
        <v>18631</v>
      </c>
      <c r="OEW1" t="s">
        <v>18632</v>
      </c>
      <c r="OEX1" t="s">
        <v>18633</v>
      </c>
      <c r="OEY1" t="s">
        <v>18634</v>
      </c>
      <c r="OEZ1" t="s">
        <v>18635</v>
      </c>
      <c r="OFA1" t="s">
        <v>18636</v>
      </c>
      <c r="OFB1" t="s">
        <v>18637</v>
      </c>
      <c r="OFC1" t="s">
        <v>18638</v>
      </c>
      <c r="OFD1" t="s">
        <v>18639</v>
      </c>
      <c r="OFE1" t="s">
        <v>18640</v>
      </c>
      <c r="OFF1" t="s">
        <v>18641</v>
      </c>
      <c r="OFG1" t="s">
        <v>18642</v>
      </c>
      <c r="OFH1" t="s">
        <v>18643</v>
      </c>
      <c r="OFI1" t="s">
        <v>18644</v>
      </c>
      <c r="OFJ1" t="s">
        <v>18645</v>
      </c>
      <c r="OFK1" t="s">
        <v>18646</v>
      </c>
      <c r="OFL1" t="s">
        <v>18647</v>
      </c>
      <c r="OFM1" t="s">
        <v>18648</v>
      </c>
      <c r="OFN1" t="s">
        <v>18649</v>
      </c>
      <c r="OFO1" t="s">
        <v>18650</v>
      </c>
      <c r="OFP1" t="s">
        <v>18651</v>
      </c>
      <c r="OFQ1" t="s">
        <v>18652</v>
      </c>
      <c r="OFR1" t="s">
        <v>18653</v>
      </c>
      <c r="OFS1" t="s">
        <v>18654</v>
      </c>
      <c r="OFT1" t="s">
        <v>18655</v>
      </c>
      <c r="OFU1" t="s">
        <v>18656</v>
      </c>
      <c r="OFV1" t="s">
        <v>18657</v>
      </c>
      <c r="OFW1" t="s">
        <v>18658</v>
      </c>
      <c r="OFX1" t="s">
        <v>18659</v>
      </c>
      <c r="OFY1" t="s">
        <v>18660</v>
      </c>
      <c r="OFZ1" t="s">
        <v>18661</v>
      </c>
      <c r="OGA1" t="s">
        <v>18662</v>
      </c>
      <c r="OGB1" t="s">
        <v>18663</v>
      </c>
      <c r="OGC1" t="s">
        <v>18664</v>
      </c>
      <c r="OGD1" t="s">
        <v>18665</v>
      </c>
      <c r="OGE1" t="s">
        <v>18666</v>
      </c>
      <c r="OGF1" t="s">
        <v>18667</v>
      </c>
      <c r="OGG1" t="s">
        <v>18668</v>
      </c>
      <c r="OGH1" t="s">
        <v>18669</v>
      </c>
      <c r="OGI1" t="s">
        <v>18670</v>
      </c>
      <c r="OGJ1" t="s">
        <v>18671</v>
      </c>
      <c r="OGK1" t="s">
        <v>18672</v>
      </c>
      <c r="OGL1" t="s">
        <v>18673</v>
      </c>
      <c r="OGM1" t="s">
        <v>18674</v>
      </c>
      <c r="OGN1" t="s">
        <v>18675</v>
      </c>
      <c r="OGO1" t="s">
        <v>18676</v>
      </c>
      <c r="OGP1" t="s">
        <v>18677</v>
      </c>
      <c r="OGQ1" t="s">
        <v>18678</v>
      </c>
      <c r="OGR1" t="s">
        <v>18679</v>
      </c>
      <c r="OGS1" t="s">
        <v>18680</v>
      </c>
      <c r="OGT1" t="s">
        <v>18681</v>
      </c>
      <c r="OGU1" t="s">
        <v>18682</v>
      </c>
      <c r="OGV1" t="s">
        <v>18683</v>
      </c>
      <c r="OGW1" t="s">
        <v>18684</v>
      </c>
      <c r="OGX1" t="s">
        <v>18685</v>
      </c>
      <c r="OGY1" t="s">
        <v>18686</v>
      </c>
      <c r="OGZ1" t="s">
        <v>18687</v>
      </c>
      <c r="OHA1" t="s">
        <v>18688</v>
      </c>
      <c r="OHB1" t="s">
        <v>18689</v>
      </c>
      <c r="OHC1" t="s">
        <v>18690</v>
      </c>
      <c r="OHD1" t="s">
        <v>18691</v>
      </c>
      <c r="OHE1" t="s">
        <v>18692</v>
      </c>
      <c r="OHF1" t="s">
        <v>18693</v>
      </c>
      <c r="OHG1" t="s">
        <v>18694</v>
      </c>
      <c r="OHH1" t="s">
        <v>18695</v>
      </c>
      <c r="OHI1" t="s">
        <v>18696</v>
      </c>
      <c r="OHJ1" t="s">
        <v>18697</v>
      </c>
      <c r="OHK1" t="s">
        <v>18698</v>
      </c>
      <c r="OHL1" t="s">
        <v>18699</v>
      </c>
      <c r="OHM1" t="s">
        <v>18700</v>
      </c>
      <c r="OHN1" t="s">
        <v>18701</v>
      </c>
      <c r="OHO1" t="s">
        <v>18702</v>
      </c>
      <c r="OHP1" t="s">
        <v>18703</v>
      </c>
      <c r="OHQ1" t="s">
        <v>18704</v>
      </c>
      <c r="OHR1" t="s">
        <v>18705</v>
      </c>
      <c r="OHS1" t="s">
        <v>18706</v>
      </c>
      <c r="OHT1" t="s">
        <v>18707</v>
      </c>
      <c r="OHU1" t="s">
        <v>18708</v>
      </c>
      <c r="OHV1" t="s">
        <v>18709</v>
      </c>
      <c r="OHW1" t="s">
        <v>18710</v>
      </c>
      <c r="OHX1" t="s">
        <v>18711</v>
      </c>
      <c r="OHY1" t="s">
        <v>18712</v>
      </c>
      <c r="OHZ1" t="s">
        <v>18713</v>
      </c>
      <c r="OIA1" t="s">
        <v>18714</v>
      </c>
      <c r="OIB1" t="s">
        <v>18715</v>
      </c>
      <c r="OIC1" t="s">
        <v>18716</v>
      </c>
      <c r="OID1" t="s">
        <v>18717</v>
      </c>
      <c r="OIE1" t="s">
        <v>18718</v>
      </c>
      <c r="OIF1" t="s">
        <v>18719</v>
      </c>
      <c r="OIG1" t="s">
        <v>18720</v>
      </c>
      <c r="OIH1" t="s">
        <v>18721</v>
      </c>
      <c r="OII1" t="s">
        <v>18722</v>
      </c>
      <c r="OIJ1" t="s">
        <v>18723</v>
      </c>
      <c r="OIK1" t="s">
        <v>18724</v>
      </c>
      <c r="OIL1" t="s">
        <v>18725</v>
      </c>
      <c r="OIM1" t="s">
        <v>18726</v>
      </c>
      <c r="OIN1" t="s">
        <v>18727</v>
      </c>
      <c r="OIO1" t="s">
        <v>18728</v>
      </c>
      <c r="OIP1" t="s">
        <v>18729</v>
      </c>
      <c r="OIQ1" t="s">
        <v>18730</v>
      </c>
      <c r="OIR1" t="s">
        <v>18731</v>
      </c>
      <c r="OIS1" t="s">
        <v>18732</v>
      </c>
      <c r="OIT1" t="s">
        <v>18733</v>
      </c>
      <c r="OIU1" t="s">
        <v>18734</v>
      </c>
      <c r="OIV1" t="s">
        <v>18735</v>
      </c>
      <c r="OIW1" t="s">
        <v>18736</v>
      </c>
      <c r="OIX1" t="s">
        <v>18737</v>
      </c>
      <c r="OIY1" t="s">
        <v>18738</v>
      </c>
      <c r="OIZ1" t="s">
        <v>18739</v>
      </c>
      <c r="OJA1" t="s">
        <v>18740</v>
      </c>
      <c r="OJB1" t="s">
        <v>18741</v>
      </c>
      <c r="OJC1" t="s">
        <v>18742</v>
      </c>
      <c r="OJD1" t="s">
        <v>18743</v>
      </c>
      <c r="OJE1" t="s">
        <v>18744</v>
      </c>
      <c r="OJF1" t="s">
        <v>18745</v>
      </c>
      <c r="OJG1" t="s">
        <v>18746</v>
      </c>
      <c r="OJH1" t="s">
        <v>18747</v>
      </c>
      <c r="OJI1" t="s">
        <v>18748</v>
      </c>
      <c r="OJJ1" t="s">
        <v>18749</v>
      </c>
      <c r="OJK1" t="s">
        <v>18750</v>
      </c>
      <c r="OJL1" t="s">
        <v>18751</v>
      </c>
      <c r="OJM1" t="s">
        <v>18752</v>
      </c>
      <c r="OJN1" t="s">
        <v>18753</v>
      </c>
      <c r="OJO1" t="s">
        <v>18754</v>
      </c>
      <c r="OJP1" t="s">
        <v>18755</v>
      </c>
      <c r="OJQ1" t="s">
        <v>18756</v>
      </c>
      <c r="OJR1" t="s">
        <v>18757</v>
      </c>
      <c r="OJS1" t="s">
        <v>18758</v>
      </c>
      <c r="OJT1" t="s">
        <v>18759</v>
      </c>
      <c r="OJU1" t="s">
        <v>18760</v>
      </c>
      <c r="OJV1" t="s">
        <v>18761</v>
      </c>
      <c r="OJW1" t="s">
        <v>18762</v>
      </c>
      <c r="OJX1" t="s">
        <v>18763</v>
      </c>
      <c r="OJY1" t="s">
        <v>18764</v>
      </c>
      <c r="OJZ1" t="s">
        <v>18765</v>
      </c>
      <c r="OKA1" t="s">
        <v>18766</v>
      </c>
      <c r="OKB1" t="s">
        <v>18767</v>
      </c>
      <c r="OKC1" t="s">
        <v>18768</v>
      </c>
      <c r="OKD1" t="s">
        <v>18769</v>
      </c>
      <c r="OKE1" t="s">
        <v>18770</v>
      </c>
      <c r="OKF1" t="s">
        <v>18771</v>
      </c>
      <c r="OKG1" t="s">
        <v>18772</v>
      </c>
      <c r="OKH1" t="s">
        <v>18773</v>
      </c>
      <c r="OKI1" t="s">
        <v>18774</v>
      </c>
      <c r="OKJ1" t="s">
        <v>18775</v>
      </c>
      <c r="OKK1" t="s">
        <v>18776</v>
      </c>
      <c r="OKL1" t="s">
        <v>18777</v>
      </c>
      <c r="OKM1" t="s">
        <v>18778</v>
      </c>
      <c r="OKN1" t="s">
        <v>18779</v>
      </c>
      <c r="OKO1" t="s">
        <v>18780</v>
      </c>
      <c r="OKP1" t="s">
        <v>18781</v>
      </c>
      <c r="OKQ1" t="s">
        <v>18782</v>
      </c>
      <c r="OKR1" t="s">
        <v>18783</v>
      </c>
      <c r="OKS1" t="s">
        <v>18784</v>
      </c>
      <c r="OKT1" t="s">
        <v>18785</v>
      </c>
      <c r="OKU1" t="s">
        <v>18786</v>
      </c>
      <c r="OKV1" t="s">
        <v>18787</v>
      </c>
      <c r="OKW1" t="s">
        <v>18788</v>
      </c>
      <c r="OKX1" t="s">
        <v>18789</v>
      </c>
      <c r="OKY1" t="s">
        <v>18790</v>
      </c>
      <c r="OKZ1" t="s">
        <v>18791</v>
      </c>
      <c r="OLA1" t="s">
        <v>18792</v>
      </c>
      <c r="OLB1" t="s">
        <v>18793</v>
      </c>
      <c r="OLC1" t="s">
        <v>18794</v>
      </c>
      <c r="OLD1" t="s">
        <v>18795</v>
      </c>
      <c r="OLE1" t="s">
        <v>18796</v>
      </c>
      <c r="OLF1" t="s">
        <v>18797</v>
      </c>
      <c r="OLG1" t="s">
        <v>18798</v>
      </c>
      <c r="OLH1" t="s">
        <v>18799</v>
      </c>
      <c r="OLI1" t="s">
        <v>18800</v>
      </c>
      <c r="OLJ1" t="s">
        <v>18801</v>
      </c>
      <c r="OLK1" t="s">
        <v>18802</v>
      </c>
      <c r="OLL1" t="s">
        <v>18803</v>
      </c>
      <c r="OLM1" t="s">
        <v>18804</v>
      </c>
      <c r="OLN1" t="s">
        <v>18805</v>
      </c>
      <c r="OLO1" t="s">
        <v>18806</v>
      </c>
      <c r="OLP1" t="s">
        <v>18807</v>
      </c>
      <c r="OLQ1" t="s">
        <v>18808</v>
      </c>
      <c r="OLR1" t="s">
        <v>18809</v>
      </c>
      <c r="OLS1" t="s">
        <v>18810</v>
      </c>
      <c r="OLT1" t="s">
        <v>18811</v>
      </c>
      <c r="OLU1" t="s">
        <v>18812</v>
      </c>
      <c r="OLV1" t="s">
        <v>18813</v>
      </c>
      <c r="OLW1" t="s">
        <v>18814</v>
      </c>
      <c r="OLX1" t="s">
        <v>18815</v>
      </c>
      <c r="OLY1" t="s">
        <v>18816</v>
      </c>
      <c r="OLZ1" t="s">
        <v>18817</v>
      </c>
      <c r="OMA1" t="s">
        <v>18818</v>
      </c>
      <c r="OMB1" t="s">
        <v>18819</v>
      </c>
      <c r="OMC1" t="s">
        <v>18820</v>
      </c>
      <c r="OMD1" t="s">
        <v>18821</v>
      </c>
      <c r="OME1" t="s">
        <v>18822</v>
      </c>
      <c r="OMF1" t="s">
        <v>18823</v>
      </c>
      <c r="OMG1" t="s">
        <v>18824</v>
      </c>
      <c r="OMH1" t="s">
        <v>18825</v>
      </c>
      <c r="OMI1" t="s">
        <v>18826</v>
      </c>
      <c r="OMJ1" t="s">
        <v>18827</v>
      </c>
      <c r="OMK1" t="s">
        <v>18828</v>
      </c>
      <c r="OML1" t="s">
        <v>18829</v>
      </c>
      <c r="OMM1" t="s">
        <v>18830</v>
      </c>
      <c r="OMN1" t="s">
        <v>18831</v>
      </c>
      <c r="OMO1" t="s">
        <v>18832</v>
      </c>
      <c r="OMP1" t="s">
        <v>18833</v>
      </c>
      <c r="OMQ1" t="s">
        <v>18834</v>
      </c>
      <c r="OMR1" t="s">
        <v>18835</v>
      </c>
      <c r="OMS1" t="s">
        <v>18836</v>
      </c>
      <c r="OMT1" t="s">
        <v>18837</v>
      </c>
      <c r="OMU1" t="s">
        <v>18838</v>
      </c>
      <c r="OMV1" t="s">
        <v>18839</v>
      </c>
      <c r="OMW1" t="s">
        <v>18840</v>
      </c>
      <c r="OMX1" t="s">
        <v>18841</v>
      </c>
      <c r="OMY1" t="s">
        <v>18842</v>
      </c>
      <c r="OMZ1" t="s">
        <v>18843</v>
      </c>
      <c r="ONA1" t="s">
        <v>18844</v>
      </c>
      <c r="ONB1" t="s">
        <v>18845</v>
      </c>
      <c r="ONC1" t="s">
        <v>18846</v>
      </c>
      <c r="OND1" t="s">
        <v>18847</v>
      </c>
      <c r="ONE1" t="s">
        <v>18848</v>
      </c>
      <c r="ONF1" t="s">
        <v>18849</v>
      </c>
      <c r="ONG1" t="s">
        <v>18850</v>
      </c>
      <c r="ONH1" t="s">
        <v>18851</v>
      </c>
      <c r="ONI1" t="s">
        <v>18852</v>
      </c>
      <c r="ONJ1" t="s">
        <v>18853</v>
      </c>
      <c r="ONK1" t="s">
        <v>18854</v>
      </c>
      <c r="ONL1" t="s">
        <v>18855</v>
      </c>
      <c r="ONM1" t="s">
        <v>18856</v>
      </c>
      <c r="ONN1" t="s">
        <v>18857</v>
      </c>
      <c r="ONO1" t="s">
        <v>18858</v>
      </c>
      <c r="ONP1" t="s">
        <v>18859</v>
      </c>
      <c r="ONQ1" t="s">
        <v>18860</v>
      </c>
      <c r="ONR1" t="s">
        <v>18861</v>
      </c>
      <c r="ONS1" t="s">
        <v>18862</v>
      </c>
      <c r="ONT1" t="s">
        <v>18863</v>
      </c>
      <c r="ONU1" t="s">
        <v>18864</v>
      </c>
      <c r="ONV1" t="s">
        <v>18865</v>
      </c>
      <c r="ONW1" t="s">
        <v>18866</v>
      </c>
      <c r="ONX1" t="s">
        <v>18867</v>
      </c>
      <c r="ONY1" t="s">
        <v>18868</v>
      </c>
      <c r="ONZ1" t="s">
        <v>18869</v>
      </c>
      <c r="OOA1" t="s">
        <v>18870</v>
      </c>
      <c r="OOB1" t="s">
        <v>18871</v>
      </c>
      <c r="OOC1" t="s">
        <v>18872</v>
      </c>
      <c r="OOD1" t="s">
        <v>18873</v>
      </c>
      <c r="OOE1" t="s">
        <v>18874</v>
      </c>
      <c r="OOF1" t="s">
        <v>18875</v>
      </c>
      <c r="OOG1" t="s">
        <v>18876</v>
      </c>
      <c r="OOH1" t="s">
        <v>18877</v>
      </c>
      <c r="OOI1" t="s">
        <v>18878</v>
      </c>
      <c r="OOJ1" t="s">
        <v>18879</v>
      </c>
      <c r="OOK1" t="s">
        <v>18880</v>
      </c>
      <c r="OOL1" t="s">
        <v>18881</v>
      </c>
      <c r="OOM1" t="s">
        <v>18882</v>
      </c>
      <c r="OON1" t="s">
        <v>18883</v>
      </c>
      <c r="OOO1" t="s">
        <v>18884</v>
      </c>
      <c r="OOP1" t="s">
        <v>18885</v>
      </c>
      <c r="OOQ1" t="s">
        <v>18886</v>
      </c>
      <c r="OOR1" t="s">
        <v>18887</v>
      </c>
      <c r="OOS1" t="s">
        <v>18888</v>
      </c>
      <c r="OOT1" t="s">
        <v>18889</v>
      </c>
      <c r="OOU1" t="s">
        <v>18890</v>
      </c>
      <c r="OOV1" t="s">
        <v>18891</v>
      </c>
      <c r="OOW1" t="s">
        <v>18892</v>
      </c>
      <c r="OOX1" t="s">
        <v>18893</v>
      </c>
      <c r="OOY1" t="s">
        <v>18894</v>
      </c>
      <c r="OOZ1" t="s">
        <v>18895</v>
      </c>
      <c r="OPA1" t="s">
        <v>18896</v>
      </c>
      <c r="OPB1" t="s">
        <v>18897</v>
      </c>
      <c r="OPC1" t="s">
        <v>18898</v>
      </c>
      <c r="OPD1" t="s">
        <v>18899</v>
      </c>
      <c r="OPE1" t="s">
        <v>18900</v>
      </c>
      <c r="OPF1" t="s">
        <v>18901</v>
      </c>
      <c r="OPG1" t="s">
        <v>18902</v>
      </c>
      <c r="OPH1" t="s">
        <v>18903</v>
      </c>
      <c r="OPI1" t="s">
        <v>18904</v>
      </c>
      <c r="OPJ1" t="s">
        <v>18905</v>
      </c>
      <c r="OPK1" t="s">
        <v>18906</v>
      </c>
      <c r="OPL1" t="s">
        <v>18907</v>
      </c>
      <c r="OPM1" t="s">
        <v>18908</v>
      </c>
      <c r="OPN1" t="s">
        <v>18909</v>
      </c>
      <c r="OPO1" t="s">
        <v>18910</v>
      </c>
      <c r="OPP1" t="s">
        <v>18911</v>
      </c>
      <c r="OPQ1" t="s">
        <v>18912</v>
      </c>
      <c r="OPR1" t="s">
        <v>18913</v>
      </c>
      <c r="OPS1" t="s">
        <v>18914</v>
      </c>
      <c r="OPT1" t="s">
        <v>18915</v>
      </c>
      <c r="OPU1" t="s">
        <v>18916</v>
      </c>
      <c r="OPV1" t="s">
        <v>18917</v>
      </c>
      <c r="OPW1" t="s">
        <v>18918</v>
      </c>
      <c r="OPX1" t="s">
        <v>18919</v>
      </c>
      <c r="OPY1" t="s">
        <v>18920</v>
      </c>
      <c r="OPZ1" t="s">
        <v>18921</v>
      </c>
      <c r="OQA1" t="s">
        <v>18922</v>
      </c>
      <c r="OQB1" t="s">
        <v>18923</v>
      </c>
      <c r="OQC1" t="s">
        <v>18924</v>
      </c>
      <c r="OQD1" t="s">
        <v>18925</v>
      </c>
      <c r="OQE1" t="s">
        <v>18926</v>
      </c>
      <c r="OQF1" t="s">
        <v>18927</v>
      </c>
      <c r="OQG1" t="s">
        <v>18928</v>
      </c>
      <c r="OQH1" t="s">
        <v>18929</v>
      </c>
      <c r="OQI1" t="s">
        <v>18930</v>
      </c>
      <c r="OQJ1" t="s">
        <v>18931</v>
      </c>
      <c r="OQK1" t="s">
        <v>18932</v>
      </c>
      <c r="OQL1" t="s">
        <v>18933</v>
      </c>
      <c r="OQM1" t="s">
        <v>18934</v>
      </c>
      <c r="OQN1" t="s">
        <v>18935</v>
      </c>
      <c r="OQO1" t="s">
        <v>18936</v>
      </c>
      <c r="OQP1" t="s">
        <v>18937</v>
      </c>
      <c r="OQQ1" t="s">
        <v>18938</v>
      </c>
      <c r="OQR1" t="s">
        <v>18939</v>
      </c>
      <c r="OQS1" t="s">
        <v>18940</v>
      </c>
      <c r="OQT1" t="s">
        <v>18941</v>
      </c>
      <c r="OQU1" t="s">
        <v>18942</v>
      </c>
      <c r="OQV1" t="s">
        <v>18943</v>
      </c>
      <c r="OQW1" t="s">
        <v>18944</v>
      </c>
      <c r="OQX1" t="s">
        <v>18945</v>
      </c>
      <c r="OQY1" t="s">
        <v>18946</v>
      </c>
      <c r="OQZ1" t="s">
        <v>18947</v>
      </c>
      <c r="ORA1" t="s">
        <v>18948</v>
      </c>
      <c r="ORB1" t="s">
        <v>18949</v>
      </c>
      <c r="ORC1" t="s">
        <v>18950</v>
      </c>
      <c r="ORD1" t="s">
        <v>18951</v>
      </c>
      <c r="ORE1" t="s">
        <v>18952</v>
      </c>
      <c r="ORF1" t="s">
        <v>18953</v>
      </c>
      <c r="ORG1" t="s">
        <v>18954</v>
      </c>
      <c r="ORH1" t="s">
        <v>18955</v>
      </c>
      <c r="ORI1" t="s">
        <v>18956</v>
      </c>
      <c r="ORJ1" t="s">
        <v>18957</v>
      </c>
      <c r="ORK1" t="s">
        <v>18958</v>
      </c>
      <c r="ORL1" t="s">
        <v>18959</v>
      </c>
      <c r="ORM1" t="s">
        <v>18960</v>
      </c>
      <c r="ORN1" t="s">
        <v>18961</v>
      </c>
      <c r="ORO1" t="s">
        <v>18962</v>
      </c>
      <c r="ORP1" t="s">
        <v>18963</v>
      </c>
      <c r="ORQ1" t="s">
        <v>18964</v>
      </c>
      <c r="ORR1" t="s">
        <v>18965</v>
      </c>
      <c r="ORS1" t="s">
        <v>18966</v>
      </c>
      <c r="ORT1" t="s">
        <v>18967</v>
      </c>
      <c r="ORU1" t="s">
        <v>18968</v>
      </c>
      <c r="ORV1" t="s">
        <v>18969</v>
      </c>
      <c r="ORW1" t="s">
        <v>18970</v>
      </c>
      <c r="ORX1" t="s">
        <v>18971</v>
      </c>
      <c r="ORY1" t="s">
        <v>18972</v>
      </c>
      <c r="ORZ1" t="s">
        <v>18973</v>
      </c>
      <c r="OSA1" t="s">
        <v>18974</v>
      </c>
      <c r="OSB1" t="s">
        <v>18975</v>
      </c>
      <c r="OSC1" t="s">
        <v>18976</v>
      </c>
      <c r="OSD1" t="s">
        <v>18977</v>
      </c>
      <c r="OSE1" t="s">
        <v>18978</v>
      </c>
      <c r="OSF1" t="s">
        <v>18979</v>
      </c>
      <c r="OSG1" t="s">
        <v>18980</v>
      </c>
      <c r="OSH1" t="s">
        <v>18981</v>
      </c>
      <c r="OSI1" t="s">
        <v>18982</v>
      </c>
      <c r="OSJ1" t="s">
        <v>18983</v>
      </c>
      <c r="OSK1" t="s">
        <v>18984</v>
      </c>
      <c r="OSL1" t="s">
        <v>18985</v>
      </c>
      <c r="OSM1" t="s">
        <v>18986</v>
      </c>
      <c r="OSN1" t="s">
        <v>18987</v>
      </c>
      <c r="OSO1" t="s">
        <v>18988</v>
      </c>
      <c r="OSP1" t="s">
        <v>18989</v>
      </c>
      <c r="OSQ1" t="s">
        <v>18990</v>
      </c>
      <c r="OSR1" t="s">
        <v>18991</v>
      </c>
      <c r="OSS1" t="s">
        <v>18992</v>
      </c>
      <c r="OST1" t="s">
        <v>18993</v>
      </c>
      <c r="OSU1" t="s">
        <v>18994</v>
      </c>
      <c r="OSV1" t="s">
        <v>18995</v>
      </c>
      <c r="OSW1" t="s">
        <v>18996</v>
      </c>
      <c r="OSX1" t="s">
        <v>18997</v>
      </c>
      <c r="OSY1" t="s">
        <v>18998</v>
      </c>
      <c r="OSZ1" t="s">
        <v>18999</v>
      </c>
      <c r="OTA1" t="s">
        <v>19000</v>
      </c>
      <c r="OTB1" t="s">
        <v>19001</v>
      </c>
      <c r="OTC1" t="s">
        <v>19002</v>
      </c>
      <c r="OTD1" t="s">
        <v>19003</v>
      </c>
      <c r="OTE1" t="s">
        <v>19004</v>
      </c>
      <c r="OTF1" t="s">
        <v>19005</v>
      </c>
      <c r="OTG1" t="s">
        <v>19006</v>
      </c>
      <c r="OTH1" t="s">
        <v>19007</v>
      </c>
      <c r="OTI1" t="s">
        <v>19008</v>
      </c>
      <c r="OTJ1" t="s">
        <v>19009</v>
      </c>
      <c r="OTK1" t="s">
        <v>19010</v>
      </c>
      <c r="OTL1" t="s">
        <v>19011</v>
      </c>
      <c r="OTM1" t="s">
        <v>19012</v>
      </c>
      <c r="OTN1" t="s">
        <v>19013</v>
      </c>
      <c r="OTO1" t="s">
        <v>19014</v>
      </c>
      <c r="OTP1" t="s">
        <v>19015</v>
      </c>
      <c r="OTQ1" t="s">
        <v>19016</v>
      </c>
      <c r="OTR1" t="s">
        <v>19017</v>
      </c>
      <c r="OTS1" t="s">
        <v>19018</v>
      </c>
      <c r="OTT1" t="s">
        <v>19019</v>
      </c>
      <c r="OTU1" t="s">
        <v>19020</v>
      </c>
      <c r="OTV1" t="s">
        <v>19021</v>
      </c>
      <c r="OTW1" t="s">
        <v>19022</v>
      </c>
      <c r="OTX1" t="s">
        <v>19023</v>
      </c>
      <c r="OTY1" t="s">
        <v>19024</v>
      </c>
      <c r="OTZ1" t="s">
        <v>19025</v>
      </c>
      <c r="OUA1" t="s">
        <v>19026</v>
      </c>
      <c r="OUB1" t="s">
        <v>19027</v>
      </c>
      <c r="OUC1" t="s">
        <v>19028</v>
      </c>
      <c r="OUD1" t="s">
        <v>19029</v>
      </c>
      <c r="OUE1" t="s">
        <v>19030</v>
      </c>
      <c r="OUF1" t="s">
        <v>19031</v>
      </c>
      <c r="OUG1" t="s">
        <v>19032</v>
      </c>
      <c r="OUH1" t="s">
        <v>19033</v>
      </c>
      <c r="OUI1" t="s">
        <v>19034</v>
      </c>
      <c r="OUJ1" t="s">
        <v>19035</v>
      </c>
      <c r="OUK1" t="s">
        <v>19036</v>
      </c>
      <c r="OUL1" t="s">
        <v>19037</v>
      </c>
      <c r="OUM1" t="s">
        <v>19038</v>
      </c>
      <c r="OUN1" t="s">
        <v>19039</v>
      </c>
      <c r="OUO1" t="s">
        <v>19040</v>
      </c>
      <c r="OUP1" t="s">
        <v>19041</v>
      </c>
      <c r="OUQ1" t="s">
        <v>19042</v>
      </c>
      <c r="OUR1" t="s">
        <v>19043</v>
      </c>
      <c r="OUS1" t="s">
        <v>19044</v>
      </c>
      <c r="OUT1" t="s">
        <v>19045</v>
      </c>
      <c r="OUU1" t="s">
        <v>19046</v>
      </c>
      <c r="OUV1" t="s">
        <v>19047</v>
      </c>
      <c r="OUW1" t="s">
        <v>19048</v>
      </c>
      <c r="OUX1" t="s">
        <v>19049</v>
      </c>
      <c r="OUY1" t="s">
        <v>19050</v>
      </c>
      <c r="OUZ1" t="s">
        <v>19051</v>
      </c>
      <c r="OVA1" t="s">
        <v>19052</v>
      </c>
      <c r="OVB1" t="s">
        <v>19053</v>
      </c>
      <c r="OVC1" t="s">
        <v>19054</v>
      </c>
      <c r="OVD1" t="s">
        <v>19055</v>
      </c>
      <c r="OVE1" t="s">
        <v>19056</v>
      </c>
      <c r="OVF1" t="s">
        <v>19057</v>
      </c>
      <c r="OVG1" t="s">
        <v>19058</v>
      </c>
      <c r="OVH1" t="s">
        <v>19059</v>
      </c>
      <c r="OVI1" t="s">
        <v>19060</v>
      </c>
      <c r="OVJ1" t="s">
        <v>19061</v>
      </c>
      <c r="OVK1" t="s">
        <v>19062</v>
      </c>
      <c r="OVL1" t="s">
        <v>19063</v>
      </c>
      <c r="OVM1" t="s">
        <v>19064</v>
      </c>
      <c r="OVN1" t="s">
        <v>19065</v>
      </c>
      <c r="OVO1" t="s">
        <v>19066</v>
      </c>
      <c r="OVP1" t="s">
        <v>19067</v>
      </c>
      <c r="OVQ1" t="s">
        <v>19068</v>
      </c>
      <c r="OVR1" t="s">
        <v>19069</v>
      </c>
      <c r="OVS1" t="s">
        <v>19070</v>
      </c>
      <c r="OVT1" t="s">
        <v>19071</v>
      </c>
      <c r="OVU1" t="s">
        <v>19072</v>
      </c>
      <c r="OVV1" t="s">
        <v>19073</v>
      </c>
      <c r="OVW1" t="s">
        <v>19074</v>
      </c>
      <c r="OVX1" t="s">
        <v>19075</v>
      </c>
      <c r="OVY1" t="s">
        <v>19076</v>
      </c>
      <c r="OVZ1" t="s">
        <v>19077</v>
      </c>
      <c r="OWA1" t="s">
        <v>19078</v>
      </c>
      <c r="OWB1" t="s">
        <v>19079</v>
      </c>
      <c r="OWC1" t="s">
        <v>19080</v>
      </c>
      <c r="OWD1" t="s">
        <v>19081</v>
      </c>
      <c r="OWE1" t="s">
        <v>19082</v>
      </c>
      <c r="OWF1" t="s">
        <v>19083</v>
      </c>
      <c r="OWG1" t="s">
        <v>19084</v>
      </c>
      <c r="OWH1" t="s">
        <v>19085</v>
      </c>
      <c r="OWI1" t="s">
        <v>19086</v>
      </c>
      <c r="OWJ1" t="s">
        <v>19087</v>
      </c>
      <c r="OWK1" t="s">
        <v>19088</v>
      </c>
      <c r="OWL1" t="s">
        <v>19089</v>
      </c>
      <c r="OWM1" t="s">
        <v>19090</v>
      </c>
      <c r="OWN1" t="s">
        <v>19091</v>
      </c>
      <c r="OWO1" t="s">
        <v>19092</v>
      </c>
      <c r="OWP1" t="s">
        <v>19093</v>
      </c>
      <c r="OWQ1" t="s">
        <v>19094</v>
      </c>
      <c r="OWR1" t="s">
        <v>19095</v>
      </c>
      <c r="OWS1" t="s">
        <v>19096</v>
      </c>
      <c r="OWT1" t="s">
        <v>19097</v>
      </c>
      <c r="OWU1" t="s">
        <v>19098</v>
      </c>
      <c r="OWV1" t="s">
        <v>19099</v>
      </c>
      <c r="OWW1" t="s">
        <v>19100</v>
      </c>
      <c r="OWX1" t="s">
        <v>19101</v>
      </c>
      <c r="OWY1" t="s">
        <v>19102</v>
      </c>
      <c r="OWZ1" t="s">
        <v>19103</v>
      </c>
      <c r="OXA1" t="s">
        <v>19104</v>
      </c>
      <c r="OXB1" t="s">
        <v>19105</v>
      </c>
      <c r="OXC1" t="s">
        <v>19106</v>
      </c>
      <c r="OXD1" t="s">
        <v>19107</v>
      </c>
      <c r="OXE1" t="s">
        <v>19108</v>
      </c>
      <c r="OXF1" t="s">
        <v>19109</v>
      </c>
      <c r="OXG1" t="s">
        <v>19110</v>
      </c>
      <c r="OXH1" t="s">
        <v>19111</v>
      </c>
      <c r="OXI1" t="s">
        <v>19112</v>
      </c>
      <c r="OXJ1" t="s">
        <v>19113</v>
      </c>
      <c r="OXK1" t="s">
        <v>19114</v>
      </c>
      <c r="OXL1" t="s">
        <v>19115</v>
      </c>
      <c r="OXM1" t="s">
        <v>19116</v>
      </c>
      <c r="OXN1" t="s">
        <v>19117</v>
      </c>
      <c r="OXO1" t="s">
        <v>19118</v>
      </c>
      <c r="OXP1" t="s">
        <v>19119</v>
      </c>
      <c r="OXQ1" t="s">
        <v>19120</v>
      </c>
      <c r="OXR1" t="s">
        <v>19121</v>
      </c>
      <c r="OXS1" t="s">
        <v>19122</v>
      </c>
      <c r="OXT1" t="s">
        <v>19123</v>
      </c>
      <c r="OXU1" t="s">
        <v>19124</v>
      </c>
      <c r="OXV1" t="s">
        <v>19125</v>
      </c>
      <c r="OXW1" t="s">
        <v>19126</v>
      </c>
      <c r="OXX1" t="s">
        <v>19127</v>
      </c>
      <c r="OXY1" t="s">
        <v>19128</v>
      </c>
      <c r="OXZ1" t="s">
        <v>19129</v>
      </c>
      <c r="OYA1" t="s">
        <v>19130</v>
      </c>
      <c r="OYB1" t="s">
        <v>19131</v>
      </c>
      <c r="OYC1" t="s">
        <v>19132</v>
      </c>
      <c r="OYD1" t="s">
        <v>19133</v>
      </c>
      <c r="OYE1" t="s">
        <v>19134</v>
      </c>
      <c r="OYF1" t="s">
        <v>19135</v>
      </c>
      <c r="OYG1" t="s">
        <v>19136</v>
      </c>
      <c r="OYH1" t="s">
        <v>19137</v>
      </c>
      <c r="OYI1" t="s">
        <v>19138</v>
      </c>
      <c r="OYJ1" t="s">
        <v>19139</v>
      </c>
      <c r="OYK1" t="s">
        <v>19140</v>
      </c>
      <c r="OYL1" t="s">
        <v>19141</v>
      </c>
      <c r="OYM1" t="s">
        <v>19142</v>
      </c>
      <c r="OYN1" t="s">
        <v>19143</v>
      </c>
      <c r="OYO1" t="s">
        <v>19144</v>
      </c>
      <c r="OYP1" t="s">
        <v>19145</v>
      </c>
      <c r="OYQ1" t="s">
        <v>19146</v>
      </c>
      <c r="OYR1" t="s">
        <v>19147</v>
      </c>
      <c r="OYS1" t="s">
        <v>19148</v>
      </c>
      <c r="OYT1" t="s">
        <v>19149</v>
      </c>
      <c r="OYU1" t="s">
        <v>19150</v>
      </c>
      <c r="OYV1" t="s">
        <v>19151</v>
      </c>
      <c r="OYW1" t="s">
        <v>19152</v>
      </c>
      <c r="OYX1" t="s">
        <v>19153</v>
      </c>
      <c r="OYY1" t="s">
        <v>19154</v>
      </c>
      <c r="OYZ1" t="s">
        <v>19155</v>
      </c>
      <c r="OZA1" t="s">
        <v>19156</v>
      </c>
      <c r="OZB1" t="s">
        <v>19157</v>
      </c>
      <c r="OZC1" t="s">
        <v>19158</v>
      </c>
      <c r="OZD1" t="s">
        <v>19159</v>
      </c>
      <c r="OZE1" t="s">
        <v>19160</v>
      </c>
      <c r="OZF1" t="s">
        <v>19161</v>
      </c>
      <c r="OZG1" t="s">
        <v>19162</v>
      </c>
      <c r="OZH1" t="s">
        <v>19163</v>
      </c>
      <c r="OZI1" t="s">
        <v>19164</v>
      </c>
      <c r="OZJ1" t="s">
        <v>19165</v>
      </c>
      <c r="OZK1" t="s">
        <v>19166</v>
      </c>
      <c r="OZL1" t="s">
        <v>19167</v>
      </c>
      <c r="OZM1" t="s">
        <v>19168</v>
      </c>
      <c r="OZN1" t="s">
        <v>19169</v>
      </c>
      <c r="OZO1" t="s">
        <v>19170</v>
      </c>
      <c r="OZP1" t="s">
        <v>19171</v>
      </c>
      <c r="OZQ1" t="s">
        <v>19172</v>
      </c>
      <c r="OZR1" t="s">
        <v>19173</v>
      </c>
      <c r="OZS1" t="s">
        <v>19174</v>
      </c>
      <c r="OZT1" t="s">
        <v>19175</v>
      </c>
      <c r="OZU1" t="s">
        <v>19176</v>
      </c>
      <c r="OZV1" t="s">
        <v>19177</v>
      </c>
      <c r="OZW1" t="s">
        <v>19178</v>
      </c>
      <c r="OZX1" t="s">
        <v>19179</v>
      </c>
      <c r="OZY1" t="s">
        <v>19180</v>
      </c>
      <c r="OZZ1" t="s">
        <v>19181</v>
      </c>
      <c r="PAA1" t="s">
        <v>19182</v>
      </c>
      <c r="PAB1" t="s">
        <v>19183</v>
      </c>
      <c r="PAC1" t="s">
        <v>19184</v>
      </c>
      <c r="PAD1" t="s">
        <v>19185</v>
      </c>
      <c r="PAE1" t="s">
        <v>19186</v>
      </c>
      <c r="PAF1" t="s">
        <v>19187</v>
      </c>
      <c r="PAG1" t="s">
        <v>19188</v>
      </c>
      <c r="PAH1" t="s">
        <v>19189</v>
      </c>
      <c r="PAI1" t="s">
        <v>19190</v>
      </c>
      <c r="PAJ1" t="s">
        <v>19191</v>
      </c>
      <c r="PAK1" t="s">
        <v>19192</v>
      </c>
      <c r="PAL1" t="s">
        <v>19193</v>
      </c>
      <c r="PAM1" t="s">
        <v>19194</v>
      </c>
      <c r="PAN1" t="s">
        <v>19195</v>
      </c>
      <c r="PAO1" t="s">
        <v>19196</v>
      </c>
      <c r="PAP1" t="s">
        <v>19197</v>
      </c>
      <c r="PAQ1" t="s">
        <v>19198</v>
      </c>
      <c r="PAR1" t="s">
        <v>19199</v>
      </c>
      <c r="PAS1" t="s">
        <v>19200</v>
      </c>
      <c r="PAT1" t="s">
        <v>19201</v>
      </c>
      <c r="PAU1" t="s">
        <v>19202</v>
      </c>
      <c r="PAV1" t="s">
        <v>19203</v>
      </c>
      <c r="PAW1" t="s">
        <v>19204</v>
      </c>
      <c r="PAX1" t="s">
        <v>19205</v>
      </c>
      <c r="PAY1" t="s">
        <v>19206</v>
      </c>
      <c r="PAZ1" t="s">
        <v>19207</v>
      </c>
      <c r="PBA1" t="s">
        <v>19208</v>
      </c>
      <c r="PBB1" t="s">
        <v>19209</v>
      </c>
      <c r="PBC1" t="s">
        <v>19210</v>
      </c>
      <c r="PBD1" t="s">
        <v>19211</v>
      </c>
      <c r="PBE1" t="s">
        <v>19212</v>
      </c>
      <c r="PBF1" t="s">
        <v>19213</v>
      </c>
      <c r="PBG1" t="s">
        <v>19214</v>
      </c>
      <c r="PBH1" t="s">
        <v>19215</v>
      </c>
      <c r="PBI1" t="s">
        <v>19216</v>
      </c>
      <c r="PBJ1" t="s">
        <v>19217</v>
      </c>
      <c r="PBK1" t="s">
        <v>19218</v>
      </c>
      <c r="PBL1" t="s">
        <v>19219</v>
      </c>
      <c r="PBM1" t="s">
        <v>19220</v>
      </c>
      <c r="PBN1" t="s">
        <v>19221</v>
      </c>
      <c r="PBO1" t="s">
        <v>19222</v>
      </c>
      <c r="PBP1" t="s">
        <v>19223</v>
      </c>
      <c r="PBQ1" t="s">
        <v>19224</v>
      </c>
      <c r="PBR1" t="s">
        <v>19225</v>
      </c>
      <c r="PBS1" t="s">
        <v>19226</v>
      </c>
      <c r="PBT1" t="s">
        <v>19227</v>
      </c>
      <c r="PBU1" t="s">
        <v>19228</v>
      </c>
      <c r="PBV1" t="s">
        <v>19229</v>
      </c>
      <c r="PBW1" t="s">
        <v>19230</v>
      </c>
      <c r="PBX1" t="s">
        <v>19231</v>
      </c>
      <c r="PBY1" t="s">
        <v>19232</v>
      </c>
      <c r="PBZ1" t="s">
        <v>19233</v>
      </c>
      <c r="PCA1" t="s">
        <v>19234</v>
      </c>
      <c r="PCB1" t="s">
        <v>19235</v>
      </c>
      <c r="PCC1" t="s">
        <v>19236</v>
      </c>
      <c r="PCD1" t="s">
        <v>19237</v>
      </c>
      <c r="PCE1" t="s">
        <v>19238</v>
      </c>
      <c r="PCF1" t="s">
        <v>19239</v>
      </c>
      <c r="PCG1" t="s">
        <v>19240</v>
      </c>
      <c r="PCH1" t="s">
        <v>19241</v>
      </c>
      <c r="PCI1" t="s">
        <v>19242</v>
      </c>
      <c r="PCJ1" t="s">
        <v>19243</v>
      </c>
      <c r="PCK1" t="s">
        <v>19244</v>
      </c>
      <c r="PCL1" t="s">
        <v>19245</v>
      </c>
      <c r="PCM1" t="s">
        <v>19246</v>
      </c>
      <c r="PCN1" t="s">
        <v>19247</v>
      </c>
      <c r="PCO1" t="s">
        <v>19248</v>
      </c>
      <c r="PCP1" t="s">
        <v>19249</v>
      </c>
      <c r="PCQ1" t="s">
        <v>19250</v>
      </c>
      <c r="PCR1" t="s">
        <v>19251</v>
      </c>
      <c r="PCS1" t="s">
        <v>19252</v>
      </c>
      <c r="PCT1" t="s">
        <v>19253</v>
      </c>
      <c r="PCU1" t="s">
        <v>19254</v>
      </c>
      <c r="PCV1" t="s">
        <v>19255</v>
      </c>
      <c r="PCW1" t="s">
        <v>19256</v>
      </c>
      <c r="PCX1" t="s">
        <v>19257</v>
      </c>
      <c r="PCY1" t="s">
        <v>19258</v>
      </c>
      <c r="PCZ1" t="s">
        <v>19259</v>
      </c>
      <c r="PDA1" t="s">
        <v>19260</v>
      </c>
      <c r="PDB1" t="s">
        <v>19261</v>
      </c>
      <c r="PDC1" t="s">
        <v>19262</v>
      </c>
      <c r="PDD1" t="s">
        <v>19263</v>
      </c>
      <c r="PDE1" t="s">
        <v>19264</v>
      </c>
      <c r="PDF1" t="s">
        <v>19265</v>
      </c>
      <c r="PDG1" t="s">
        <v>19266</v>
      </c>
      <c r="PDH1" t="s">
        <v>19267</v>
      </c>
      <c r="PDI1" t="s">
        <v>19268</v>
      </c>
      <c r="PDJ1" t="s">
        <v>19269</v>
      </c>
      <c r="PDK1" t="s">
        <v>19270</v>
      </c>
      <c r="PDL1" t="s">
        <v>19271</v>
      </c>
      <c r="PDM1" t="s">
        <v>19272</v>
      </c>
      <c r="PDN1" t="s">
        <v>19273</v>
      </c>
      <c r="PDO1" t="s">
        <v>19274</v>
      </c>
      <c r="PDP1" t="s">
        <v>19275</v>
      </c>
      <c r="PDQ1" t="s">
        <v>19276</v>
      </c>
      <c r="PDR1" t="s">
        <v>19277</v>
      </c>
      <c r="PDS1" t="s">
        <v>19278</v>
      </c>
      <c r="PDT1" t="s">
        <v>19279</v>
      </c>
      <c r="PDU1" t="s">
        <v>19280</v>
      </c>
      <c r="PDV1" t="s">
        <v>19281</v>
      </c>
      <c r="PDW1" t="s">
        <v>19282</v>
      </c>
      <c r="PDX1" t="s">
        <v>19283</v>
      </c>
      <c r="PDY1" t="s">
        <v>19284</v>
      </c>
      <c r="PDZ1" t="s">
        <v>19285</v>
      </c>
      <c r="PEA1" t="s">
        <v>19286</v>
      </c>
      <c r="PEB1" t="s">
        <v>19287</v>
      </c>
      <c r="PEC1" t="s">
        <v>19288</v>
      </c>
      <c r="PED1" t="s">
        <v>19289</v>
      </c>
      <c r="PEE1" t="s">
        <v>19290</v>
      </c>
      <c r="PEF1" t="s">
        <v>19291</v>
      </c>
      <c r="PEG1" t="s">
        <v>19292</v>
      </c>
      <c r="PEH1" t="s">
        <v>19293</v>
      </c>
      <c r="PEI1" t="s">
        <v>19294</v>
      </c>
      <c r="PEJ1" t="s">
        <v>19295</v>
      </c>
      <c r="PEK1" t="s">
        <v>19296</v>
      </c>
      <c r="PEL1" t="s">
        <v>19297</v>
      </c>
      <c r="PEM1" t="s">
        <v>19298</v>
      </c>
      <c r="PEN1" t="s">
        <v>19299</v>
      </c>
      <c r="PEO1" t="s">
        <v>19300</v>
      </c>
      <c r="PEP1" t="s">
        <v>19301</v>
      </c>
      <c r="PEQ1" t="s">
        <v>19302</v>
      </c>
      <c r="PER1" t="s">
        <v>19303</v>
      </c>
      <c r="PES1" t="s">
        <v>19304</v>
      </c>
      <c r="PET1" t="s">
        <v>19305</v>
      </c>
      <c r="PEU1" t="s">
        <v>19306</v>
      </c>
      <c r="PEV1" t="s">
        <v>19307</v>
      </c>
      <c r="PEW1" t="s">
        <v>19308</v>
      </c>
      <c r="PEX1" t="s">
        <v>19309</v>
      </c>
      <c r="PEY1" t="s">
        <v>19310</v>
      </c>
      <c r="PEZ1" t="s">
        <v>19311</v>
      </c>
      <c r="PFA1" t="s">
        <v>19312</v>
      </c>
      <c r="PFB1" t="s">
        <v>19313</v>
      </c>
      <c r="PFC1" t="s">
        <v>19314</v>
      </c>
      <c r="PFD1" t="s">
        <v>19315</v>
      </c>
      <c r="PFE1" t="s">
        <v>19316</v>
      </c>
      <c r="PFF1" t="s">
        <v>19317</v>
      </c>
      <c r="PFG1" t="s">
        <v>19318</v>
      </c>
      <c r="PFH1" t="s">
        <v>19319</v>
      </c>
      <c r="PFI1" t="s">
        <v>19320</v>
      </c>
      <c r="PFJ1" t="s">
        <v>19321</v>
      </c>
      <c r="PFK1" t="s">
        <v>19322</v>
      </c>
      <c r="PFL1" t="s">
        <v>19323</v>
      </c>
      <c r="PFM1" t="s">
        <v>19324</v>
      </c>
      <c r="PFN1" t="s">
        <v>19325</v>
      </c>
      <c r="PFO1" t="s">
        <v>19326</v>
      </c>
      <c r="PFP1" t="s">
        <v>19327</v>
      </c>
      <c r="PFQ1" t="s">
        <v>19328</v>
      </c>
      <c r="PFR1" t="s">
        <v>19329</v>
      </c>
      <c r="PFS1" t="s">
        <v>19330</v>
      </c>
      <c r="PFT1" t="s">
        <v>19331</v>
      </c>
      <c r="PFU1" t="s">
        <v>19332</v>
      </c>
      <c r="PFV1" t="s">
        <v>19333</v>
      </c>
      <c r="PFW1" t="s">
        <v>19334</v>
      </c>
      <c r="PFX1" t="s">
        <v>19335</v>
      </c>
      <c r="PFY1" t="s">
        <v>19336</v>
      </c>
      <c r="PFZ1" t="s">
        <v>19337</v>
      </c>
      <c r="PGA1" t="s">
        <v>19338</v>
      </c>
      <c r="PGB1" t="s">
        <v>19339</v>
      </c>
      <c r="PGC1" t="s">
        <v>19340</v>
      </c>
      <c r="PGD1" t="s">
        <v>19341</v>
      </c>
      <c r="PGE1" t="s">
        <v>19342</v>
      </c>
      <c r="PGF1" t="s">
        <v>19343</v>
      </c>
      <c r="PGG1" t="s">
        <v>19344</v>
      </c>
      <c r="PGH1" t="s">
        <v>19345</v>
      </c>
      <c r="PGI1" t="s">
        <v>19346</v>
      </c>
      <c r="PGJ1" t="s">
        <v>19347</v>
      </c>
      <c r="PGK1" t="s">
        <v>19348</v>
      </c>
      <c r="PGL1" t="s">
        <v>19349</v>
      </c>
      <c r="PGM1" t="s">
        <v>19350</v>
      </c>
      <c r="PGN1" t="s">
        <v>19351</v>
      </c>
      <c r="PGO1" t="s">
        <v>19352</v>
      </c>
      <c r="PGP1" t="s">
        <v>19353</v>
      </c>
      <c r="PGQ1" t="s">
        <v>19354</v>
      </c>
      <c r="PGR1" t="s">
        <v>19355</v>
      </c>
      <c r="PGS1" t="s">
        <v>19356</v>
      </c>
      <c r="PGT1" t="s">
        <v>19357</v>
      </c>
      <c r="PGU1" t="s">
        <v>19358</v>
      </c>
      <c r="PGV1" t="s">
        <v>19359</v>
      </c>
      <c r="PGW1" t="s">
        <v>19360</v>
      </c>
      <c r="PGX1" t="s">
        <v>19361</v>
      </c>
      <c r="PGY1" t="s">
        <v>19362</v>
      </c>
      <c r="PGZ1" t="s">
        <v>19363</v>
      </c>
      <c r="PHA1" t="s">
        <v>19364</v>
      </c>
      <c r="PHB1" t="s">
        <v>19365</v>
      </c>
      <c r="PHC1" t="s">
        <v>19366</v>
      </c>
      <c r="PHD1" t="s">
        <v>19367</v>
      </c>
      <c r="PHE1" t="s">
        <v>19368</v>
      </c>
      <c r="PHF1" t="s">
        <v>19369</v>
      </c>
      <c r="PHG1" t="s">
        <v>19370</v>
      </c>
      <c r="PHH1" t="s">
        <v>19371</v>
      </c>
      <c r="PHI1" t="s">
        <v>19372</v>
      </c>
      <c r="PHJ1" t="s">
        <v>19373</v>
      </c>
      <c r="PHK1" t="s">
        <v>19374</v>
      </c>
      <c r="PHL1" t="s">
        <v>19375</v>
      </c>
      <c r="PHM1" t="s">
        <v>19376</v>
      </c>
      <c r="PHN1" t="s">
        <v>19377</v>
      </c>
      <c r="PHO1" t="s">
        <v>19378</v>
      </c>
      <c r="PHP1" t="s">
        <v>19379</v>
      </c>
      <c r="PHQ1" t="s">
        <v>19380</v>
      </c>
      <c r="PHR1" t="s">
        <v>19381</v>
      </c>
      <c r="PHS1" t="s">
        <v>19382</v>
      </c>
      <c r="PHT1" t="s">
        <v>19383</v>
      </c>
      <c r="PHU1" t="s">
        <v>19384</v>
      </c>
      <c r="PHV1" t="s">
        <v>19385</v>
      </c>
      <c r="PHW1" t="s">
        <v>19386</v>
      </c>
      <c r="PHX1" t="s">
        <v>19387</v>
      </c>
      <c r="PHY1" t="s">
        <v>19388</v>
      </c>
      <c r="PHZ1" t="s">
        <v>19389</v>
      </c>
      <c r="PIA1" t="s">
        <v>19390</v>
      </c>
      <c r="PIB1" t="s">
        <v>19391</v>
      </c>
      <c r="PIC1" t="s">
        <v>19392</v>
      </c>
      <c r="PID1" t="s">
        <v>19393</v>
      </c>
      <c r="PIE1" t="s">
        <v>19394</v>
      </c>
      <c r="PIF1" t="s">
        <v>19395</v>
      </c>
      <c r="PIG1" t="s">
        <v>19396</v>
      </c>
      <c r="PIH1" t="s">
        <v>19397</v>
      </c>
      <c r="PII1" t="s">
        <v>19398</v>
      </c>
      <c r="PIJ1" t="s">
        <v>19399</v>
      </c>
      <c r="PIK1" t="s">
        <v>19400</v>
      </c>
      <c r="PIL1" t="s">
        <v>19401</v>
      </c>
      <c r="PIM1" t="s">
        <v>19402</v>
      </c>
      <c r="PIN1" t="s">
        <v>19403</v>
      </c>
      <c r="PIO1" t="s">
        <v>19404</v>
      </c>
      <c r="PIP1" t="s">
        <v>19405</v>
      </c>
      <c r="PIQ1" t="s">
        <v>19406</v>
      </c>
      <c r="PIR1" t="s">
        <v>19407</v>
      </c>
      <c r="PIS1" t="s">
        <v>19408</v>
      </c>
      <c r="PIT1" t="s">
        <v>19409</v>
      </c>
      <c r="PIU1" t="s">
        <v>19410</v>
      </c>
      <c r="PIV1" t="s">
        <v>19411</v>
      </c>
      <c r="PIW1" t="s">
        <v>19412</v>
      </c>
      <c r="PIX1" t="s">
        <v>19413</v>
      </c>
      <c r="PIY1" t="s">
        <v>19414</v>
      </c>
      <c r="PIZ1" t="s">
        <v>19415</v>
      </c>
      <c r="PJA1" t="s">
        <v>19416</v>
      </c>
      <c r="PJB1" t="s">
        <v>19417</v>
      </c>
      <c r="PJC1" t="s">
        <v>19418</v>
      </c>
      <c r="PJD1" t="s">
        <v>19419</v>
      </c>
      <c r="PJE1" t="s">
        <v>19420</v>
      </c>
      <c r="PJF1" t="s">
        <v>19421</v>
      </c>
      <c r="PJG1" t="s">
        <v>19422</v>
      </c>
      <c r="PJH1" t="s">
        <v>19423</v>
      </c>
      <c r="PJI1" t="s">
        <v>19424</v>
      </c>
      <c r="PJJ1" t="s">
        <v>19425</v>
      </c>
      <c r="PJK1" t="s">
        <v>19426</v>
      </c>
      <c r="PJL1" t="s">
        <v>19427</v>
      </c>
      <c r="PJM1" t="s">
        <v>19428</v>
      </c>
      <c r="PJN1" t="s">
        <v>19429</v>
      </c>
      <c r="PJO1" t="s">
        <v>19430</v>
      </c>
      <c r="PJP1" t="s">
        <v>19431</v>
      </c>
      <c r="PJQ1" t="s">
        <v>19432</v>
      </c>
      <c r="PJR1" t="s">
        <v>19433</v>
      </c>
      <c r="PJS1" t="s">
        <v>19434</v>
      </c>
      <c r="PJT1" t="s">
        <v>19435</v>
      </c>
      <c r="PJU1" t="s">
        <v>19436</v>
      </c>
      <c r="PJV1" t="s">
        <v>19437</v>
      </c>
      <c r="PJW1" t="s">
        <v>19438</v>
      </c>
      <c r="PJX1" t="s">
        <v>19439</v>
      </c>
      <c r="PJY1" t="s">
        <v>19440</v>
      </c>
      <c r="PJZ1" t="s">
        <v>19441</v>
      </c>
      <c r="PKA1" t="s">
        <v>19442</v>
      </c>
      <c r="PKB1" t="s">
        <v>19443</v>
      </c>
      <c r="PKC1" t="s">
        <v>19444</v>
      </c>
      <c r="PKD1" t="s">
        <v>19445</v>
      </c>
      <c r="PKE1" t="s">
        <v>19446</v>
      </c>
      <c r="PKF1" t="s">
        <v>19447</v>
      </c>
      <c r="PKG1" t="s">
        <v>19448</v>
      </c>
      <c r="PKH1" t="s">
        <v>19449</v>
      </c>
      <c r="PKI1" t="s">
        <v>19450</v>
      </c>
      <c r="PKJ1" t="s">
        <v>19451</v>
      </c>
      <c r="PKK1" t="s">
        <v>19452</v>
      </c>
      <c r="PKL1" t="s">
        <v>19453</v>
      </c>
      <c r="PKM1" t="s">
        <v>19454</v>
      </c>
      <c r="PKN1" t="s">
        <v>19455</v>
      </c>
      <c r="PKO1" t="s">
        <v>19456</v>
      </c>
      <c r="PKP1" t="s">
        <v>19457</v>
      </c>
      <c r="PKQ1" t="s">
        <v>19458</v>
      </c>
      <c r="PKR1" t="s">
        <v>19459</v>
      </c>
      <c r="PKS1" t="s">
        <v>19460</v>
      </c>
      <c r="PKT1" t="s">
        <v>19461</v>
      </c>
      <c r="PKU1" t="s">
        <v>19462</v>
      </c>
      <c r="PKV1" t="s">
        <v>19463</v>
      </c>
      <c r="PKW1" t="s">
        <v>19464</v>
      </c>
      <c r="PKX1" t="s">
        <v>19465</v>
      </c>
      <c r="PKY1" t="s">
        <v>19466</v>
      </c>
      <c r="PKZ1" t="s">
        <v>19467</v>
      </c>
      <c r="PLA1" t="s">
        <v>19468</v>
      </c>
      <c r="PLB1" t="s">
        <v>19469</v>
      </c>
      <c r="PLC1" t="s">
        <v>19470</v>
      </c>
      <c r="PLD1" t="s">
        <v>19471</v>
      </c>
      <c r="PLE1" t="s">
        <v>19472</v>
      </c>
      <c r="PLF1" t="s">
        <v>19473</v>
      </c>
      <c r="PLG1" t="s">
        <v>19474</v>
      </c>
      <c r="PLH1" t="s">
        <v>19475</v>
      </c>
      <c r="PLI1" t="s">
        <v>19476</v>
      </c>
      <c r="PLJ1" t="s">
        <v>19477</v>
      </c>
      <c r="PLK1" t="s">
        <v>19478</v>
      </c>
      <c r="PLL1" t="s">
        <v>19479</v>
      </c>
      <c r="PLM1" t="s">
        <v>19480</v>
      </c>
      <c r="PLN1" t="s">
        <v>19481</v>
      </c>
      <c r="PLO1" t="s">
        <v>19482</v>
      </c>
      <c r="PLP1" t="s">
        <v>19483</v>
      </c>
      <c r="PLQ1" t="s">
        <v>19484</v>
      </c>
      <c r="PLR1" t="s">
        <v>19485</v>
      </c>
      <c r="PLS1" t="s">
        <v>19486</v>
      </c>
      <c r="PLT1" t="s">
        <v>19487</v>
      </c>
      <c r="PLU1" t="s">
        <v>19488</v>
      </c>
      <c r="PLV1" t="s">
        <v>19489</v>
      </c>
      <c r="PLW1" t="s">
        <v>19490</v>
      </c>
      <c r="PLX1" t="s">
        <v>19491</v>
      </c>
      <c r="PLY1" t="s">
        <v>19492</v>
      </c>
      <c r="PLZ1" t="s">
        <v>19493</v>
      </c>
      <c r="PMA1" t="s">
        <v>19494</v>
      </c>
      <c r="PMB1" t="s">
        <v>19495</v>
      </c>
      <c r="PMC1" t="s">
        <v>19496</v>
      </c>
      <c r="PMD1" t="s">
        <v>19497</v>
      </c>
      <c r="PME1" t="s">
        <v>19498</v>
      </c>
      <c r="PMF1" t="s">
        <v>19499</v>
      </c>
      <c r="PMG1" t="s">
        <v>19500</v>
      </c>
      <c r="PMH1" t="s">
        <v>19501</v>
      </c>
      <c r="PMI1" t="s">
        <v>19502</v>
      </c>
      <c r="PMJ1" t="s">
        <v>19503</v>
      </c>
      <c r="PMK1" t="s">
        <v>19504</v>
      </c>
      <c r="PML1" t="s">
        <v>19505</v>
      </c>
      <c r="PMM1" t="s">
        <v>19506</v>
      </c>
      <c r="PMN1" t="s">
        <v>19507</v>
      </c>
      <c r="PMO1" t="s">
        <v>19508</v>
      </c>
      <c r="PMP1" t="s">
        <v>19509</v>
      </c>
      <c r="PMQ1" t="s">
        <v>19510</v>
      </c>
      <c r="PMR1" t="s">
        <v>19511</v>
      </c>
      <c r="PMS1" t="s">
        <v>19512</v>
      </c>
      <c r="PMT1" t="s">
        <v>19513</v>
      </c>
      <c r="PMU1" t="s">
        <v>19514</v>
      </c>
      <c r="PMV1" t="s">
        <v>19515</v>
      </c>
      <c r="PMW1" t="s">
        <v>19516</v>
      </c>
      <c r="PMX1" t="s">
        <v>19517</v>
      </c>
      <c r="PMY1" t="s">
        <v>19518</v>
      </c>
      <c r="PMZ1" t="s">
        <v>19519</v>
      </c>
      <c r="PNA1" t="s">
        <v>19520</v>
      </c>
      <c r="PNB1" t="s">
        <v>19521</v>
      </c>
      <c r="PNC1" t="s">
        <v>19522</v>
      </c>
      <c r="PND1" t="s">
        <v>19523</v>
      </c>
      <c r="PNE1" t="s">
        <v>19524</v>
      </c>
      <c r="PNF1" t="s">
        <v>19525</v>
      </c>
      <c r="PNG1" t="s">
        <v>19526</v>
      </c>
      <c r="PNH1" t="s">
        <v>19527</v>
      </c>
      <c r="PNI1" t="s">
        <v>19528</v>
      </c>
      <c r="PNJ1" t="s">
        <v>19529</v>
      </c>
      <c r="PNK1" t="s">
        <v>19530</v>
      </c>
      <c r="PNL1" t="s">
        <v>19531</v>
      </c>
      <c r="PNM1" t="s">
        <v>19532</v>
      </c>
      <c r="PNN1" t="s">
        <v>19533</v>
      </c>
      <c r="PNO1" t="s">
        <v>19534</v>
      </c>
      <c r="PNP1" t="s">
        <v>19535</v>
      </c>
      <c r="PNQ1" t="s">
        <v>19536</v>
      </c>
      <c r="PNR1" t="s">
        <v>19537</v>
      </c>
      <c r="PNS1" t="s">
        <v>19538</v>
      </c>
      <c r="PNT1" t="s">
        <v>19539</v>
      </c>
      <c r="PNU1" t="s">
        <v>19540</v>
      </c>
      <c r="PNV1" t="s">
        <v>19541</v>
      </c>
      <c r="PNW1" t="s">
        <v>19542</v>
      </c>
      <c r="PNX1" t="s">
        <v>19543</v>
      </c>
      <c r="PNY1" t="s">
        <v>19544</v>
      </c>
      <c r="PNZ1" t="s">
        <v>19545</v>
      </c>
      <c r="POA1" t="s">
        <v>19546</v>
      </c>
      <c r="POB1" t="s">
        <v>19547</v>
      </c>
      <c r="POC1" t="s">
        <v>19548</v>
      </c>
      <c r="POD1" t="s">
        <v>19549</v>
      </c>
      <c r="POE1" t="s">
        <v>19550</v>
      </c>
      <c r="POF1" t="s">
        <v>19551</v>
      </c>
      <c r="POG1" t="s">
        <v>19552</v>
      </c>
      <c r="POH1" t="s">
        <v>19553</v>
      </c>
      <c r="POI1" t="s">
        <v>19554</v>
      </c>
      <c r="POJ1" t="s">
        <v>19555</v>
      </c>
      <c r="POK1" t="s">
        <v>19556</v>
      </c>
      <c r="POL1" t="s">
        <v>19557</v>
      </c>
      <c r="POM1" t="s">
        <v>19558</v>
      </c>
      <c r="PON1" t="s">
        <v>19559</v>
      </c>
      <c r="POO1" t="s">
        <v>19560</v>
      </c>
      <c r="POP1" t="s">
        <v>19561</v>
      </c>
      <c r="POQ1" t="s">
        <v>19562</v>
      </c>
      <c r="POR1" t="s">
        <v>19563</v>
      </c>
      <c r="POS1" t="s">
        <v>19564</v>
      </c>
      <c r="POT1" t="s">
        <v>19565</v>
      </c>
      <c r="POU1" t="s">
        <v>19566</v>
      </c>
      <c r="POV1" t="s">
        <v>19567</v>
      </c>
      <c r="POW1" t="s">
        <v>19568</v>
      </c>
      <c r="POX1" t="s">
        <v>19569</v>
      </c>
      <c r="POY1" t="s">
        <v>19570</v>
      </c>
      <c r="POZ1" t="s">
        <v>19571</v>
      </c>
      <c r="PPA1" t="s">
        <v>19572</v>
      </c>
      <c r="PPB1" t="s">
        <v>19573</v>
      </c>
      <c r="PPC1" t="s">
        <v>19574</v>
      </c>
      <c r="PPD1" t="s">
        <v>19575</v>
      </c>
      <c r="PPE1" t="s">
        <v>19576</v>
      </c>
      <c r="PPF1" t="s">
        <v>19577</v>
      </c>
      <c r="PPG1" t="s">
        <v>19578</v>
      </c>
      <c r="PPH1" t="s">
        <v>19579</v>
      </c>
      <c r="PPI1" t="s">
        <v>19580</v>
      </c>
      <c r="PPJ1" t="s">
        <v>19581</v>
      </c>
      <c r="PPK1" t="s">
        <v>19582</v>
      </c>
      <c r="PPL1" t="s">
        <v>19583</v>
      </c>
      <c r="PPM1" t="s">
        <v>19584</v>
      </c>
      <c r="PPN1" t="s">
        <v>19585</v>
      </c>
      <c r="PPO1" t="s">
        <v>19586</v>
      </c>
      <c r="PPP1" t="s">
        <v>19587</v>
      </c>
      <c r="PPQ1" t="s">
        <v>19588</v>
      </c>
      <c r="PPR1" t="s">
        <v>19589</v>
      </c>
      <c r="PPS1" t="s">
        <v>19590</v>
      </c>
      <c r="PPT1" t="s">
        <v>19591</v>
      </c>
      <c r="PPU1" t="s">
        <v>19592</v>
      </c>
      <c r="PPV1" t="s">
        <v>19593</v>
      </c>
      <c r="PPW1" t="s">
        <v>19594</v>
      </c>
      <c r="PPX1" t="s">
        <v>19595</v>
      </c>
      <c r="PPY1" t="s">
        <v>19596</v>
      </c>
      <c r="PPZ1" t="s">
        <v>19597</v>
      </c>
      <c r="PQA1" t="s">
        <v>19598</v>
      </c>
      <c r="PQB1" t="s">
        <v>19599</v>
      </c>
      <c r="PQC1" t="s">
        <v>19600</v>
      </c>
      <c r="PQD1" t="s">
        <v>19601</v>
      </c>
      <c r="PQE1" t="s">
        <v>19602</v>
      </c>
      <c r="PQF1" t="s">
        <v>19603</v>
      </c>
      <c r="PQG1" t="s">
        <v>19604</v>
      </c>
      <c r="PQH1" t="s">
        <v>19605</v>
      </c>
      <c r="PQI1" t="s">
        <v>19606</v>
      </c>
      <c r="PQJ1" t="s">
        <v>19607</v>
      </c>
      <c r="PQK1" t="s">
        <v>19608</v>
      </c>
      <c r="PQL1" t="s">
        <v>19609</v>
      </c>
      <c r="PQM1" t="s">
        <v>19610</v>
      </c>
      <c r="PQN1" t="s">
        <v>19611</v>
      </c>
      <c r="PQO1" t="s">
        <v>19612</v>
      </c>
      <c r="PQP1" t="s">
        <v>19613</v>
      </c>
      <c r="PQQ1" t="s">
        <v>19614</v>
      </c>
      <c r="PQR1" t="s">
        <v>19615</v>
      </c>
      <c r="PQS1" t="s">
        <v>19616</v>
      </c>
      <c r="PQT1" t="s">
        <v>19617</v>
      </c>
      <c r="PQU1" t="s">
        <v>19618</v>
      </c>
      <c r="PQV1" t="s">
        <v>19619</v>
      </c>
      <c r="PQW1" t="s">
        <v>19620</v>
      </c>
      <c r="PQX1" t="s">
        <v>19621</v>
      </c>
      <c r="PQY1" t="s">
        <v>19622</v>
      </c>
      <c r="PQZ1" t="s">
        <v>19623</v>
      </c>
      <c r="PRA1" t="s">
        <v>19624</v>
      </c>
      <c r="PRB1" t="s">
        <v>19625</v>
      </c>
      <c r="PRC1" t="s">
        <v>19626</v>
      </c>
      <c r="PRD1" t="s">
        <v>19627</v>
      </c>
      <c r="PRE1" t="s">
        <v>19628</v>
      </c>
      <c r="PRF1" t="s">
        <v>19629</v>
      </c>
      <c r="PRG1" t="s">
        <v>19630</v>
      </c>
      <c r="PRH1" t="s">
        <v>19631</v>
      </c>
      <c r="PRI1" t="s">
        <v>19632</v>
      </c>
      <c r="PRJ1" t="s">
        <v>19633</v>
      </c>
      <c r="PRK1" t="s">
        <v>19634</v>
      </c>
      <c r="PRL1" t="s">
        <v>19635</v>
      </c>
      <c r="PRM1" t="s">
        <v>19636</v>
      </c>
      <c r="PRN1" t="s">
        <v>19637</v>
      </c>
      <c r="PRO1" t="s">
        <v>19638</v>
      </c>
      <c r="PRP1" t="s">
        <v>19639</v>
      </c>
      <c r="PRQ1" t="s">
        <v>19640</v>
      </c>
      <c r="PRR1" t="s">
        <v>19641</v>
      </c>
      <c r="PRS1" t="s">
        <v>19642</v>
      </c>
      <c r="PRT1" t="s">
        <v>19643</v>
      </c>
      <c r="PRU1" t="s">
        <v>19644</v>
      </c>
      <c r="PRV1" t="s">
        <v>19645</v>
      </c>
      <c r="PRW1" t="s">
        <v>19646</v>
      </c>
      <c r="PRX1" t="s">
        <v>19647</v>
      </c>
      <c r="PRY1" t="s">
        <v>19648</v>
      </c>
      <c r="PRZ1" t="s">
        <v>19649</v>
      </c>
      <c r="PSA1" t="s">
        <v>19650</v>
      </c>
      <c r="PSB1" t="s">
        <v>19651</v>
      </c>
      <c r="PSC1" t="s">
        <v>19652</v>
      </c>
      <c r="PSD1" t="s">
        <v>19653</v>
      </c>
      <c r="PSE1" t="s">
        <v>19654</v>
      </c>
      <c r="PSF1" t="s">
        <v>19655</v>
      </c>
      <c r="PSG1" t="s">
        <v>19656</v>
      </c>
      <c r="PSH1" t="s">
        <v>19657</v>
      </c>
      <c r="PSI1" t="s">
        <v>19658</v>
      </c>
      <c r="PSJ1" t="s">
        <v>19659</v>
      </c>
      <c r="PSK1" t="s">
        <v>19660</v>
      </c>
      <c r="PSL1" t="s">
        <v>19661</v>
      </c>
      <c r="PSM1" t="s">
        <v>19662</v>
      </c>
      <c r="PSN1" t="s">
        <v>19663</v>
      </c>
      <c r="PSO1" t="s">
        <v>19664</v>
      </c>
      <c r="PSP1" t="s">
        <v>19665</v>
      </c>
      <c r="PSQ1" t="s">
        <v>19666</v>
      </c>
      <c r="PSR1" t="s">
        <v>19667</v>
      </c>
      <c r="PSS1" t="s">
        <v>19668</v>
      </c>
      <c r="PST1" t="s">
        <v>19669</v>
      </c>
      <c r="PSU1" t="s">
        <v>19670</v>
      </c>
      <c r="PSV1" t="s">
        <v>19671</v>
      </c>
      <c r="PSW1" t="s">
        <v>19672</v>
      </c>
      <c r="PSX1" t="s">
        <v>19673</v>
      </c>
      <c r="PSY1" t="s">
        <v>19674</v>
      </c>
      <c r="PSZ1" t="s">
        <v>19675</v>
      </c>
      <c r="PTA1" t="s">
        <v>19676</v>
      </c>
      <c r="PTB1" t="s">
        <v>19677</v>
      </c>
      <c r="PTC1" t="s">
        <v>19678</v>
      </c>
      <c r="PTD1" t="s">
        <v>19679</v>
      </c>
      <c r="PTE1" t="s">
        <v>19680</v>
      </c>
      <c r="PTF1" t="s">
        <v>19681</v>
      </c>
      <c r="PTG1" t="s">
        <v>19682</v>
      </c>
      <c r="PTH1" t="s">
        <v>19683</v>
      </c>
      <c r="PTI1" t="s">
        <v>19684</v>
      </c>
      <c r="PTJ1" t="s">
        <v>19685</v>
      </c>
      <c r="PTK1" t="s">
        <v>19686</v>
      </c>
      <c r="PTL1" t="s">
        <v>19687</v>
      </c>
      <c r="PTM1" t="s">
        <v>19688</v>
      </c>
      <c r="PTN1" t="s">
        <v>19689</v>
      </c>
      <c r="PTO1" t="s">
        <v>19690</v>
      </c>
      <c r="PTP1" t="s">
        <v>19691</v>
      </c>
      <c r="PTQ1" t="s">
        <v>19692</v>
      </c>
      <c r="PTR1" t="s">
        <v>19693</v>
      </c>
      <c r="PTS1" t="s">
        <v>19694</v>
      </c>
      <c r="PTT1" t="s">
        <v>19695</v>
      </c>
      <c r="PTU1" t="s">
        <v>19696</v>
      </c>
      <c r="PTV1" t="s">
        <v>19697</v>
      </c>
      <c r="PTW1" t="s">
        <v>19698</v>
      </c>
      <c r="PTX1" t="s">
        <v>19699</v>
      </c>
      <c r="PTY1" t="s">
        <v>19700</v>
      </c>
      <c r="PTZ1" t="s">
        <v>19701</v>
      </c>
      <c r="PUA1" t="s">
        <v>19702</v>
      </c>
      <c r="PUB1" t="s">
        <v>19703</v>
      </c>
      <c r="PUC1" t="s">
        <v>19704</v>
      </c>
      <c r="PUD1" t="s">
        <v>19705</v>
      </c>
      <c r="PUE1" t="s">
        <v>19706</v>
      </c>
      <c r="PUF1" t="s">
        <v>19707</v>
      </c>
      <c r="PUG1" t="s">
        <v>19708</v>
      </c>
      <c r="PUH1" t="s">
        <v>19709</v>
      </c>
      <c r="PUI1" t="s">
        <v>19710</v>
      </c>
      <c r="PUJ1" t="s">
        <v>19711</v>
      </c>
      <c r="PUK1" t="s">
        <v>19712</v>
      </c>
      <c r="PUL1" t="s">
        <v>19713</v>
      </c>
      <c r="PUM1" t="s">
        <v>19714</v>
      </c>
      <c r="PUN1" t="s">
        <v>19715</v>
      </c>
      <c r="PUO1" t="s">
        <v>19716</v>
      </c>
      <c r="PUP1" t="s">
        <v>19717</v>
      </c>
      <c r="PUQ1" t="s">
        <v>19718</v>
      </c>
      <c r="PUR1" t="s">
        <v>19719</v>
      </c>
      <c r="PUS1" t="s">
        <v>19720</v>
      </c>
      <c r="PUT1" t="s">
        <v>19721</v>
      </c>
      <c r="PUU1" t="s">
        <v>19722</v>
      </c>
      <c r="PUV1" t="s">
        <v>19723</v>
      </c>
      <c r="PUW1" t="s">
        <v>19724</v>
      </c>
      <c r="PUX1" t="s">
        <v>19725</v>
      </c>
      <c r="PUY1" t="s">
        <v>19726</v>
      </c>
      <c r="PUZ1" t="s">
        <v>19727</v>
      </c>
      <c r="PVA1" t="s">
        <v>19728</v>
      </c>
      <c r="PVB1" t="s">
        <v>19729</v>
      </c>
      <c r="PVC1" t="s">
        <v>19730</v>
      </c>
      <c r="PVD1" t="s">
        <v>19731</v>
      </c>
      <c r="PVE1" t="s">
        <v>19732</v>
      </c>
      <c r="PVF1" t="s">
        <v>19733</v>
      </c>
      <c r="PVG1" t="s">
        <v>19734</v>
      </c>
      <c r="PVH1" t="s">
        <v>19735</v>
      </c>
      <c r="PVI1" t="s">
        <v>19736</v>
      </c>
      <c r="PVJ1" t="s">
        <v>19737</v>
      </c>
      <c r="PVK1" t="s">
        <v>19738</v>
      </c>
      <c r="PVL1" t="s">
        <v>19739</v>
      </c>
      <c r="PVM1" t="s">
        <v>19740</v>
      </c>
      <c r="PVN1" t="s">
        <v>19741</v>
      </c>
      <c r="PVO1" t="s">
        <v>19742</v>
      </c>
      <c r="PVP1" t="s">
        <v>19743</v>
      </c>
      <c r="PVQ1" t="s">
        <v>19744</v>
      </c>
      <c r="PVR1" t="s">
        <v>19745</v>
      </c>
      <c r="PVS1" t="s">
        <v>19746</v>
      </c>
      <c r="PVT1" t="s">
        <v>19747</v>
      </c>
      <c r="PVU1" t="s">
        <v>19748</v>
      </c>
      <c r="PVV1" t="s">
        <v>19749</v>
      </c>
      <c r="PVW1" t="s">
        <v>19750</v>
      </c>
      <c r="PVX1" t="s">
        <v>19751</v>
      </c>
      <c r="PVY1" t="s">
        <v>19752</v>
      </c>
      <c r="PVZ1" t="s">
        <v>19753</v>
      </c>
      <c r="PWA1" t="s">
        <v>19754</v>
      </c>
      <c r="PWB1" t="s">
        <v>19755</v>
      </c>
      <c r="PWC1" t="s">
        <v>19756</v>
      </c>
      <c r="PWD1" t="s">
        <v>19757</v>
      </c>
      <c r="PWE1" t="s">
        <v>19758</v>
      </c>
      <c r="PWF1" t="s">
        <v>19759</v>
      </c>
      <c r="PWG1" t="s">
        <v>19760</v>
      </c>
      <c r="PWH1" t="s">
        <v>19761</v>
      </c>
      <c r="PWI1" t="s">
        <v>19762</v>
      </c>
      <c r="PWJ1" t="s">
        <v>19763</v>
      </c>
      <c r="PWK1" t="s">
        <v>19764</v>
      </c>
      <c r="PWL1" t="s">
        <v>19765</v>
      </c>
      <c r="PWM1" t="s">
        <v>19766</v>
      </c>
      <c r="PWN1" t="s">
        <v>19767</v>
      </c>
      <c r="PWO1" t="s">
        <v>19768</v>
      </c>
      <c r="PWP1" t="s">
        <v>19769</v>
      </c>
      <c r="PWQ1" t="s">
        <v>19770</v>
      </c>
      <c r="PWR1" t="s">
        <v>19771</v>
      </c>
      <c r="PWS1" t="s">
        <v>19772</v>
      </c>
      <c r="PWT1" t="s">
        <v>19773</v>
      </c>
      <c r="PWU1" t="s">
        <v>19774</v>
      </c>
      <c r="PWV1" t="s">
        <v>19775</v>
      </c>
      <c r="PWW1" t="s">
        <v>19776</v>
      </c>
      <c r="PWX1" t="s">
        <v>19777</v>
      </c>
      <c r="PWY1" t="s">
        <v>19778</v>
      </c>
      <c r="PWZ1" t="s">
        <v>19779</v>
      </c>
      <c r="PXA1" t="s">
        <v>19780</v>
      </c>
      <c r="PXB1" t="s">
        <v>19781</v>
      </c>
      <c r="PXC1" t="s">
        <v>19782</v>
      </c>
      <c r="PXD1" t="s">
        <v>19783</v>
      </c>
      <c r="PXE1" t="s">
        <v>19784</v>
      </c>
      <c r="PXF1" t="s">
        <v>19785</v>
      </c>
      <c r="PXG1" t="s">
        <v>19786</v>
      </c>
      <c r="PXH1" t="s">
        <v>19787</v>
      </c>
      <c r="PXI1" t="s">
        <v>19788</v>
      </c>
      <c r="PXJ1" t="s">
        <v>19789</v>
      </c>
      <c r="PXK1" t="s">
        <v>19790</v>
      </c>
      <c r="PXL1" t="s">
        <v>19791</v>
      </c>
      <c r="PXM1" t="s">
        <v>19792</v>
      </c>
      <c r="PXN1" t="s">
        <v>19793</v>
      </c>
      <c r="PXO1" t="s">
        <v>19794</v>
      </c>
      <c r="PXP1" t="s">
        <v>19795</v>
      </c>
      <c r="PXQ1" t="s">
        <v>19796</v>
      </c>
      <c r="PXR1" t="s">
        <v>19797</v>
      </c>
      <c r="PXS1" t="s">
        <v>19798</v>
      </c>
      <c r="PXT1" t="s">
        <v>19799</v>
      </c>
      <c r="PXU1" t="s">
        <v>19800</v>
      </c>
      <c r="PXV1" t="s">
        <v>19801</v>
      </c>
      <c r="PXW1" t="s">
        <v>19802</v>
      </c>
      <c r="PXX1" t="s">
        <v>19803</v>
      </c>
      <c r="PXY1" t="s">
        <v>19804</v>
      </c>
      <c r="PXZ1" t="s">
        <v>19805</v>
      </c>
      <c r="PYA1" t="s">
        <v>19806</v>
      </c>
      <c r="PYB1" t="s">
        <v>19807</v>
      </c>
      <c r="PYC1" t="s">
        <v>19808</v>
      </c>
      <c r="PYD1" t="s">
        <v>19809</v>
      </c>
      <c r="PYE1" t="s">
        <v>19810</v>
      </c>
      <c r="PYF1" t="s">
        <v>19811</v>
      </c>
      <c r="PYG1" t="s">
        <v>19812</v>
      </c>
      <c r="PYH1" t="s">
        <v>19813</v>
      </c>
      <c r="PYI1" t="s">
        <v>19814</v>
      </c>
      <c r="PYJ1" t="s">
        <v>19815</v>
      </c>
      <c r="PYK1" t="s">
        <v>19816</v>
      </c>
      <c r="PYL1" t="s">
        <v>19817</v>
      </c>
      <c r="PYM1" t="s">
        <v>19818</v>
      </c>
      <c r="PYN1" t="s">
        <v>19819</v>
      </c>
      <c r="PYO1" t="s">
        <v>19820</v>
      </c>
      <c r="PYP1" t="s">
        <v>19821</v>
      </c>
      <c r="PYQ1" t="s">
        <v>19822</v>
      </c>
      <c r="PYR1" t="s">
        <v>19823</v>
      </c>
      <c r="PYS1" t="s">
        <v>19824</v>
      </c>
      <c r="PYT1" t="s">
        <v>19825</v>
      </c>
      <c r="PYU1" t="s">
        <v>19826</v>
      </c>
      <c r="PYV1" t="s">
        <v>19827</v>
      </c>
      <c r="PYW1" t="s">
        <v>19828</v>
      </c>
      <c r="PYX1" t="s">
        <v>19829</v>
      </c>
      <c r="PYY1" t="s">
        <v>19830</v>
      </c>
      <c r="PYZ1" t="s">
        <v>19831</v>
      </c>
      <c r="PZA1" t="s">
        <v>19832</v>
      </c>
      <c r="PZB1" t="s">
        <v>19833</v>
      </c>
      <c r="PZC1" t="s">
        <v>19834</v>
      </c>
      <c r="PZD1" t="s">
        <v>19835</v>
      </c>
      <c r="PZE1" t="s">
        <v>19836</v>
      </c>
      <c r="PZF1" t="s">
        <v>19837</v>
      </c>
      <c r="PZG1" t="s">
        <v>19838</v>
      </c>
      <c r="PZH1" t="s">
        <v>19839</v>
      </c>
      <c r="PZI1" t="s">
        <v>19840</v>
      </c>
      <c r="PZJ1" t="s">
        <v>19841</v>
      </c>
      <c r="PZK1" t="s">
        <v>19842</v>
      </c>
      <c r="PZL1" t="s">
        <v>19843</v>
      </c>
      <c r="PZM1" t="s">
        <v>19844</v>
      </c>
      <c r="PZN1" t="s">
        <v>19845</v>
      </c>
      <c r="PZO1" t="s">
        <v>19846</v>
      </c>
      <c r="PZP1" t="s">
        <v>19847</v>
      </c>
      <c r="PZQ1" t="s">
        <v>19848</v>
      </c>
      <c r="PZR1" t="s">
        <v>19849</v>
      </c>
      <c r="PZS1" t="s">
        <v>19850</v>
      </c>
      <c r="PZT1" t="s">
        <v>19851</v>
      </c>
      <c r="PZU1" t="s">
        <v>19852</v>
      </c>
      <c r="PZV1" t="s">
        <v>19853</v>
      </c>
      <c r="PZW1" t="s">
        <v>19854</v>
      </c>
      <c r="PZX1" t="s">
        <v>19855</v>
      </c>
      <c r="PZY1" t="s">
        <v>19856</v>
      </c>
      <c r="PZZ1" t="s">
        <v>19857</v>
      </c>
      <c r="QAA1" t="s">
        <v>19858</v>
      </c>
      <c r="QAB1" t="s">
        <v>19859</v>
      </c>
      <c r="QAC1" t="s">
        <v>19860</v>
      </c>
      <c r="QAD1" t="s">
        <v>19861</v>
      </c>
      <c r="QAE1" t="s">
        <v>19862</v>
      </c>
      <c r="QAF1" t="s">
        <v>19863</v>
      </c>
      <c r="QAG1" t="s">
        <v>19864</v>
      </c>
      <c r="QAH1" t="s">
        <v>19865</v>
      </c>
      <c r="QAI1" t="s">
        <v>19866</v>
      </c>
      <c r="QAJ1" t="s">
        <v>19867</v>
      </c>
      <c r="QAK1" t="s">
        <v>19868</v>
      </c>
      <c r="QAL1" t="s">
        <v>19869</v>
      </c>
      <c r="QAM1" t="s">
        <v>19870</v>
      </c>
      <c r="QAN1" t="s">
        <v>19871</v>
      </c>
      <c r="QAO1" t="s">
        <v>19872</v>
      </c>
      <c r="QAP1" t="s">
        <v>19873</v>
      </c>
      <c r="QAQ1" t="s">
        <v>19874</v>
      </c>
      <c r="QAR1" t="s">
        <v>19875</v>
      </c>
      <c r="QAS1" t="s">
        <v>19876</v>
      </c>
      <c r="QAT1" t="s">
        <v>19877</v>
      </c>
      <c r="QAU1" t="s">
        <v>19878</v>
      </c>
      <c r="QAV1" t="s">
        <v>19879</v>
      </c>
      <c r="QAW1" t="s">
        <v>19880</v>
      </c>
      <c r="QAX1" t="s">
        <v>19881</v>
      </c>
      <c r="QAY1" t="s">
        <v>19882</v>
      </c>
      <c r="QAZ1" t="s">
        <v>19883</v>
      </c>
      <c r="QBA1" t="s">
        <v>19884</v>
      </c>
      <c r="QBB1" t="s">
        <v>19885</v>
      </c>
      <c r="QBC1" t="s">
        <v>19886</v>
      </c>
      <c r="QBD1" t="s">
        <v>19887</v>
      </c>
      <c r="QBE1" t="s">
        <v>19888</v>
      </c>
      <c r="QBF1" t="s">
        <v>19889</v>
      </c>
      <c r="QBG1" t="s">
        <v>19890</v>
      </c>
      <c r="QBH1" t="s">
        <v>19891</v>
      </c>
      <c r="QBI1" t="s">
        <v>19892</v>
      </c>
      <c r="QBJ1" t="s">
        <v>19893</v>
      </c>
      <c r="QBK1" t="s">
        <v>19894</v>
      </c>
      <c r="QBL1" t="s">
        <v>19895</v>
      </c>
      <c r="QBM1" t="s">
        <v>19896</v>
      </c>
      <c r="QBN1" t="s">
        <v>19897</v>
      </c>
      <c r="QBO1" t="s">
        <v>19898</v>
      </c>
      <c r="QBP1" t="s">
        <v>19899</v>
      </c>
      <c r="QBQ1" t="s">
        <v>19900</v>
      </c>
      <c r="QBR1" t="s">
        <v>19901</v>
      </c>
      <c r="QBS1" t="s">
        <v>19902</v>
      </c>
      <c r="QBT1" t="s">
        <v>19903</v>
      </c>
      <c r="QBU1" t="s">
        <v>19904</v>
      </c>
      <c r="QBV1" t="s">
        <v>19905</v>
      </c>
      <c r="QBW1" t="s">
        <v>19906</v>
      </c>
      <c r="QBX1" t="s">
        <v>19907</v>
      </c>
      <c r="QBY1" t="s">
        <v>19908</v>
      </c>
      <c r="QBZ1" t="s">
        <v>19909</v>
      </c>
      <c r="QCA1" t="s">
        <v>19910</v>
      </c>
      <c r="QCB1" t="s">
        <v>19911</v>
      </c>
      <c r="QCC1" t="s">
        <v>19912</v>
      </c>
      <c r="QCD1" t="s">
        <v>19913</v>
      </c>
      <c r="QCE1" t="s">
        <v>19914</v>
      </c>
      <c r="QCF1" t="s">
        <v>19915</v>
      </c>
      <c r="QCG1" t="s">
        <v>19916</v>
      </c>
      <c r="QCH1" t="s">
        <v>19917</v>
      </c>
      <c r="QCI1" t="s">
        <v>19918</v>
      </c>
      <c r="QCJ1" t="s">
        <v>19919</v>
      </c>
      <c r="QCK1" t="s">
        <v>19920</v>
      </c>
      <c r="QCL1" t="s">
        <v>19921</v>
      </c>
      <c r="QCM1" t="s">
        <v>19922</v>
      </c>
      <c r="QCN1" t="s">
        <v>19923</v>
      </c>
      <c r="QCO1" t="s">
        <v>19924</v>
      </c>
      <c r="QCP1" t="s">
        <v>19925</v>
      </c>
      <c r="QCQ1" t="s">
        <v>19926</v>
      </c>
      <c r="QCR1" t="s">
        <v>19927</v>
      </c>
      <c r="QCS1" t="s">
        <v>19928</v>
      </c>
      <c r="QCT1" t="s">
        <v>19929</v>
      </c>
      <c r="QCU1" t="s">
        <v>19930</v>
      </c>
      <c r="QCV1" t="s">
        <v>19931</v>
      </c>
      <c r="QCW1" t="s">
        <v>19932</v>
      </c>
      <c r="QCX1" t="s">
        <v>19933</v>
      </c>
      <c r="QCY1" t="s">
        <v>19934</v>
      </c>
      <c r="QCZ1" t="s">
        <v>19935</v>
      </c>
      <c r="QDA1" t="s">
        <v>19936</v>
      </c>
      <c r="QDB1" t="s">
        <v>19937</v>
      </c>
      <c r="QDC1" t="s">
        <v>19938</v>
      </c>
      <c r="QDD1" t="s">
        <v>19939</v>
      </c>
      <c r="QDE1" t="s">
        <v>19940</v>
      </c>
      <c r="QDF1" t="s">
        <v>19941</v>
      </c>
      <c r="QDG1" t="s">
        <v>19942</v>
      </c>
      <c r="QDH1" t="s">
        <v>19943</v>
      </c>
      <c r="QDI1" t="s">
        <v>19944</v>
      </c>
      <c r="QDJ1" t="s">
        <v>19945</v>
      </c>
      <c r="QDK1" t="s">
        <v>19946</v>
      </c>
      <c r="QDL1" t="s">
        <v>19947</v>
      </c>
      <c r="QDM1" t="s">
        <v>19948</v>
      </c>
      <c r="QDN1" t="s">
        <v>19949</v>
      </c>
      <c r="QDO1" t="s">
        <v>19950</v>
      </c>
      <c r="QDP1" t="s">
        <v>19951</v>
      </c>
      <c r="QDQ1" t="s">
        <v>19952</v>
      </c>
      <c r="QDR1" t="s">
        <v>19953</v>
      </c>
      <c r="QDS1" t="s">
        <v>19954</v>
      </c>
      <c r="QDT1" t="s">
        <v>19955</v>
      </c>
      <c r="QDU1" t="s">
        <v>19956</v>
      </c>
      <c r="QDV1" t="s">
        <v>19957</v>
      </c>
      <c r="QDW1" t="s">
        <v>19958</v>
      </c>
      <c r="QDX1" t="s">
        <v>19959</v>
      </c>
      <c r="QDY1" t="s">
        <v>19960</v>
      </c>
      <c r="QDZ1" t="s">
        <v>19961</v>
      </c>
      <c r="QEA1" t="s">
        <v>19962</v>
      </c>
      <c r="QEB1" t="s">
        <v>19963</v>
      </c>
      <c r="QEC1" t="s">
        <v>19964</v>
      </c>
      <c r="QED1" t="s">
        <v>19965</v>
      </c>
      <c r="QEE1" t="s">
        <v>19966</v>
      </c>
      <c r="QEF1" t="s">
        <v>19967</v>
      </c>
      <c r="QEG1" t="s">
        <v>19968</v>
      </c>
      <c r="QEH1" t="s">
        <v>19969</v>
      </c>
      <c r="QEI1" t="s">
        <v>19970</v>
      </c>
      <c r="QEJ1" t="s">
        <v>19971</v>
      </c>
      <c r="QEK1" t="s">
        <v>19972</v>
      </c>
      <c r="QEL1" t="s">
        <v>19973</v>
      </c>
      <c r="QEM1" t="s">
        <v>19974</v>
      </c>
      <c r="QEN1" t="s">
        <v>19975</v>
      </c>
      <c r="QEO1" t="s">
        <v>19976</v>
      </c>
      <c r="QEP1" t="s">
        <v>19977</v>
      </c>
      <c r="QEQ1" t="s">
        <v>19978</v>
      </c>
      <c r="QER1" t="s">
        <v>19979</v>
      </c>
      <c r="QES1" t="s">
        <v>19980</v>
      </c>
      <c r="QET1" t="s">
        <v>19981</v>
      </c>
      <c r="QEU1" t="s">
        <v>19982</v>
      </c>
      <c r="QEV1" t="s">
        <v>19983</v>
      </c>
      <c r="QEW1" t="s">
        <v>19984</v>
      </c>
      <c r="QEX1" t="s">
        <v>19985</v>
      </c>
      <c r="QEY1" t="s">
        <v>19986</v>
      </c>
      <c r="QEZ1" t="s">
        <v>19987</v>
      </c>
      <c r="QFA1" t="s">
        <v>19988</v>
      </c>
      <c r="QFB1" t="s">
        <v>19989</v>
      </c>
      <c r="QFC1" t="s">
        <v>19990</v>
      </c>
      <c r="QFD1" t="s">
        <v>19991</v>
      </c>
      <c r="QFE1" t="s">
        <v>19992</v>
      </c>
      <c r="QFF1" t="s">
        <v>19993</v>
      </c>
      <c r="QFG1" t="s">
        <v>19994</v>
      </c>
      <c r="QFH1" t="s">
        <v>19995</v>
      </c>
      <c r="QFI1" t="s">
        <v>19996</v>
      </c>
      <c r="QFJ1" t="s">
        <v>19997</v>
      </c>
      <c r="QFK1" t="s">
        <v>19998</v>
      </c>
      <c r="QFL1" t="s">
        <v>19999</v>
      </c>
      <c r="QFM1" t="s">
        <v>20000</v>
      </c>
      <c r="QFN1" t="s">
        <v>20001</v>
      </c>
      <c r="QFO1" t="s">
        <v>20002</v>
      </c>
      <c r="QFP1" t="s">
        <v>20003</v>
      </c>
      <c r="QFQ1" t="s">
        <v>20004</v>
      </c>
      <c r="QFR1" t="s">
        <v>20005</v>
      </c>
      <c r="QFS1" t="s">
        <v>20006</v>
      </c>
      <c r="QFT1" t="s">
        <v>20007</v>
      </c>
      <c r="QFU1" t="s">
        <v>20008</v>
      </c>
      <c r="QFV1" t="s">
        <v>20009</v>
      </c>
      <c r="QFW1" t="s">
        <v>20010</v>
      </c>
      <c r="QFX1" t="s">
        <v>20011</v>
      </c>
      <c r="QFY1" t="s">
        <v>20012</v>
      </c>
      <c r="QFZ1" t="s">
        <v>20013</v>
      </c>
      <c r="QGA1" t="s">
        <v>20014</v>
      </c>
      <c r="QGB1" t="s">
        <v>20015</v>
      </c>
      <c r="QGC1" t="s">
        <v>20016</v>
      </c>
      <c r="QGD1" t="s">
        <v>20017</v>
      </c>
      <c r="QGE1" t="s">
        <v>20018</v>
      </c>
      <c r="QGF1" t="s">
        <v>20019</v>
      </c>
      <c r="QGG1" t="s">
        <v>20020</v>
      </c>
      <c r="QGH1" t="s">
        <v>20021</v>
      </c>
      <c r="QGI1" t="s">
        <v>20022</v>
      </c>
      <c r="QGJ1" t="s">
        <v>20023</v>
      </c>
      <c r="QGK1" t="s">
        <v>20024</v>
      </c>
      <c r="QGL1" t="s">
        <v>20025</v>
      </c>
      <c r="QGM1" t="s">
        <v>20026</v>
      </c>
      <c r="QGN1" t="s">
        <v>20027</v>
      </c>
      <c r="QGO1" t="s">
        <v>20028</v>
      </c>
      <c r="QGP1" t="s">
        <v>20029</v>
      </c>
      <c r="QGQ1" t="s">
        <v>20030</v>
      </c>
      <c r="QGR1" t="s">
        <v>20031</v>
      </c>
      <c r="QGS1" t="s">
        <v>20032</v>
      </c>
      <c r="QGT1" t="s">
        <v>20033</v>
      </c>
      <c r="QGU1" t="s">
        <v>20034</v>
      </c>
      <c r="QGV1" t="s">
        <v>20035</v>
      </c>
      <c r="QGW1" t="s">
        <v>20036</v>
      </c>
      <c r="QGX1" t="s">
        <v>20037</v>
      </c>
      <c r="QGY1" t="s">
        <v>20038</v>
      </c>
      <c r="QGZ1" t="s">
        <v>20039</v>
      </c>
      <c r="QHA1" t="s">
        <v>20040</v>
      </c>
      <c r="QHB1" t="s">
        <v>20041</v>
      </c>
      <c r="QHC1" t="s">
        <v>20042</v>
      </c>
      <c r="QHD1" t="s">
        <v>20043</v>
      </c>
      <c r="QHE1" t="s">
        <v>20044</v>
      </c>
      <c r="QHF1" t="s">
        <v>20045</v>
      </c>
      <c r="QHG1" t="s">
        <v>20046</v>
      </c>
      <c r="QHH1" t="s">
        <v>20047</v>
      </c>
      <c r="QHI1" t="s">
        <v>20048</v>
      </c>
      <c r="QHJ1" t="s">
        <v>20049</v>
      </c>
      <c r="QHK1" t="s">
        <v>20050</v>
      </c>
      <c r="QHL1" t="s">
        <v>20051</v>
      </c>
      <c r="QHM1" t="s">
        <v>20052</v>
      </c>
      <c r="QHN1" t="s">
        <v>20053</v>
      </c>
      <c r="QHO1" t="s">
        <v>20054</v>
      </c>
      <c r="QHP1" t="s">
        <v>20055</v>
      </c>
      <c r="QHQ1" t="s">
        <v>20056</v>
      </c>
      <c r="QHR1" t="s">
        <v>20057</v>
      </c>
      <c r="QHS1" t="s">
        <v>20058</v>
      </c>
      <c r="QHT1" t="s">
        <v>20059</v>
      </c>
      <c r="QHU1" t="s">
        <v>20060</v>
      </c>
      <c r="QHV1" t="s">
        <v>20061</v>
      </c>
      <c r="QHW1" t="s">
        <v>20062</v>
      </c>
      <c r="QHX1" t="s">
        <v>20063</v>
      </c>
      <c r="QHY1" t="s">
        <v>20064</v>
      </c>
      <c r="QHZ1" t="s">
        <v>20065</v>
      </c>
      <c r="QIA1" t="s">
        <v>20066</v>
      </c>
      <c r="QIB1" t="s">
        <v>20067</v>
      </c>
      <c r="QIC1" t="s">
        <v>20068</v>
      </c>
      <c r="QID1" t="s">
        <v>20069</v>
      </c>
      <c r="QIE1" t="s">
        <v>20070</v>
      </c>
      <c r="QIF1" t="s">
        <v>20071</v>
      </c>
      <c r="QIG1" t="s">
        <v>20072</v>
      </c>
      <c r="QIH1" t="s">
        <v>20073</v>
      </c>
      <c r="QII1" t="s">
        <v>20074</v>
      </c>
      <c r="QIJ1" t="s">
        <v>20075</v>
      </c>
      <c r="QIK1" t="s">
        <v>20076</v>
      </c>
      <c r="QIL1" t="s">
        <v>20077</v>
      </c>
      <c r="QIM1" t="s">
        <v>20078</v>
      </c>
      <c r="QIN1" t="s">
        <v>20079</v>
      </c>
      <c r="QIO1" t="s">
        <v>20080</v>
      </c>
      <c r="QIP1" t="s">
        <v>20081</v>
      </c>
      <c r="QIQ1" t="s">
        <v>20082</v>
      </c>
      <c r="QIR1" t="s">
        <v>20083</v>
      </c>
      <c r="QIS1" t="s">
        <v>20084</v>
      </c>
      <c r="QIT1" t="s">
        <v>20085</v>
      </c>
      <c r="QIU1" t="s">
        <v>20086</v>
      </c>
      <c r="QIV1" t="s">
        <v>20087</v>
      </c>
      <c r="QIW1" t="s">
        <v>20088</v>
      </c>
      <c r="QIX1" t="s">
        <v>20089</v>
      </c>
      <c r="QIY1" t="s">
        <v>20090</v>
      </c>
      <c r="QIZ1" t="s">
        <v>20091</v>
      </c>
      <c r="QJA1" t="s">
        <v>20092</v>
      </c>
      <c r="QJB1" t="s">
        <v>20093</v>
      </c>
      <c r="QJC1" t="s">
        <v>20094</v>
      </c>
      <c r="QJD1" t="s">
        <v>20095</v>
      </c>
      <c r="QJE1" t="s">
        <v>20096</v>
      </c>
      <c r="QJF1" t="s">
        <v>20097</v>
      </c>
      <c r="QJG1" t="s">
        <v>20098</v>
      </c>
      <c r="QJH1" t="s">
        <v>20099</v>
      </c>
      <c r="QJI1" t="s">
        <v>20100</v>
      </c>
      <c r="QJJ1" t="s">
        <v>20101</v>
      </c>
      <c r="QJK1" t="s">
        <v>20102</v>
      </c>
      <c r="QJL1" t="s">
        <v>20103</v>
      </c>
      <c r="QJM1" t="s">
        <v>20104</v>
      </c>
      <c r="QJN1" t="s">
        <v>20105</v>
      </c>
      <c r="QJO1" t="s">
        <v>20106</v>
      </c>
      <c r="QJP1" t="s">
        <v>20107</v>
      </c>
      <c r="QJQ1" t="s">
        <v>20108</v>
      </c>
      <c r="QJR1" t="s">
        <v>20109</v>
      </c>
      <c r="QJS1" t="s">
        <v>20110</v>
      </c>
      <c r="QJT1" t="s">
        <v>20111</v>
      </c>
      <c r="QJU1" t="s">
        <v>20112</v>
      </c>
      <c r="QJV1" t="s">
        <v>20113</v>
      </c>
      <c r="QJW1" t="s">
        <v>20114</v>
      </c>
      <c r="QJX1" t="s">
        <v>20115</v>
      </c>
      <c r="QJY1" t="s">
        <v>20116</v>
      </c>
      <c r="QJZ1" t="s">
        <v>20117</v>
      </c>
      <c r="QKA1" t="s">
        <v>20118</v>
      </c>
      <c r="QKB1" t="s">
        <v>20119</v>
      </c>
      <c r="QKC1" t="s">
        <v>20120</v>
      </c>
      <c r="QKD1" t="s">
        <v>20121</v>
      </c>
      <c r="QKE1" t="s">
        <v>20122</v>
      </c>
      <c r="QKF1" t="s">
        <v>20123</v>
      </c>
      <c r="QKG1" t="s">
        <v>20124</v>
      </c>
      <c r="QKH1" t="s">
        <v>20125</v>
      </c>
      <c r="QKI1" t="s">
        <v>20126</v>
      </c>
      <c r="QKJ1" t="s">
        <v>20127</v>
      </c>
      <c r="QKK1" t="s">
        <v>20128</v>
      </c>
      <c r="QKL1" t="s">
        <v>20129</v>
      </c>
      <c r="QKM1" t="s">
        <v>20130</v>
      </c>
      <c r="QKN1" t="s">
        <v>20131</v>
      </c>
      <c r="QKO1" t="s">
        <v>20132</v>
      </c>
      <c r="QKP1" t="s">
        <v>20133</v>
      </c>
      <c r="QKQ1" t="s">
        <v>20134</v>
      </c>
      <c r="QKR1" t="s">
        <v>20135</v>
      </c>
      <c r="QKS1" t="s">
        <v>20136</v>
      </c>
      <c r="QKT1" t="s">
        <v>20137</v>
      </c>
      <c r="QKU1" t="s">
        <v>20138</v>
      </c>
      <c r="QKV1" t="s">
        <v>20139</v>
      </c>
      <c r="QKW1" t="s">
        <v>20140</v>
      </c>
      <c r="QKX1" t="s">
        <v>20141</v>
      </c>
      <c r="QKY1" t="s">
        <v>20142</v>
      </c>
      <c r="QKZ1" t="s">
        <v>20143</v>
      </c>
      <c r="QLA1" t="s">
        <v>20144</v>
      </c>
      <c r="QLB1" t="s">
        <v>20145</v>
      </c>
      <c r="QLC1" t="s">
        <v>20146</v>
      </c>
      <c r="QLD1" t="s">
        <v>20147</v>
      </c>
      <c r="QLE1" t="s">
        <v>20148</v>
      </c>
      <c r="QLF1" t="s">
        <v>20149</v>
      </c>
      <c r="QLG1" t="s">
        <v>20150</v>
      </c>
      <c r="QLH1" t="s">
        <v>20151</v>
      </c>
      <c r="QLI1" t="s">
        <v>20152</v>
      </c>
      <c r="QLJ1" t="s">
        <v>20153</v>
      </c>
      <c r="QLK1" t="s">
        <v>20154</v>
      </c>
      <c r="QLL1" t="s">
        <v>20155</v>
      </c>
      <c r="QLM1" t="s">
        <v>20156</v>
      </c>
      <c r="QLN1" t="s">
        <v>20157</v>
      </c>
      <c r="QLO1" t="s">
        <v>20158</v>
      </c>
      <c r="QLP1" t="s">
        <v>20159</v>
      </c>
      <c r="QLQ1" t="s">
        <v>20160</v>
      </c>
      <c r="QLR1" t="s">
        <v>20161</v>
      </c>
      <c r="QLS1" t="s">
        <v>20162</v>
      </c>
      <c r="QLT1" t="s">
        <v>20163</v>
      </c>
      <c r="QLU1" t="s">
        <v>20164</v>
      </c>
      <c r="QLV1" t="s">
        <v>20165</v>
      </c>
      <c r="QLW1" t="s">
        <v>20166</v>
      </c>
      <c r="QLX1" t="s">
        <v>20167</v>
      </c>
      <c r="QLY1" t="s">
        <v>20168</v>
      </c>
      <c r="QLZ1" t="s">
        <v>20169</v>
      </c>
      <c r="QMA1" t="s">
        <v>20170</v>
      </c>
      <c r="QMB1" t="s">
        <v>20171</v>
      </c>
      <c r="QMC1" t="s">
        <v>20172</v>
      </c>
      <c r="QMD1" t="s">
        <v>20173</v>
      </c>
      <c r="QME1" t="s">
        <v>20174</v>
      </c>
      <c r="QMF1" t="s">
        <v>20175</v>
      </c>
      <c r="QMG1" t="s">
        <v>20176</v>
      </c>
      <c r="QMH1" t="s">
        <v>20177</v>
      </c>
      <c r="QMI1" t="s">
        <v>20178</v>
      </c>
      <c r="QMJ1" t="s">
        <v>20179</v>
      </c>
      <c r="QMK1" t="s">
        <v>20180</v>
      </c>
      <c r="QML1" t="s">
        <v>20181</v>
      </c>
      <c r="QMM1" t="s">
        <v>20182</v>
      </c>
      <c r="QMN1" t="s">
        <v>20183</v>
      </c>
      <c r="QMO1" t="s">
        <v>20184</v>
      </c>
      <c r="QMP1" t="s">
        <v>20185</v>
      </c>
      <c r="QMQ1" t="s">
        <v>20186</v>
      </c>
      <c r="QMR1" t="s">
        <v>20187</v>
      </c>
      <c r="QMS1" t="s">
        <v>20188</v>
      </c>
      <c r="QMT1" t="s">
        <v>20189</v>
      </c>
      <c r="QMU1" t="s">
        <v>20190</v>
      </c>
      <c r="QMV1" t="s">
        <v>20191</v>
      </c>
      <c r="QMW1" t="s">
        <v>20192</v>
      </c>
      <c r="QMX1" t="s">
        <v>20193</v>
      </c>
      <c r="QMY1" t="s">
        <v>20194</v>
      </c>
      <c r="QMZ1" t="s">
        <v>20195</v>
      </c>
      <c r="QNA1" t="s">
        <v>20196</v>
      </c>
      <c r="QNB1" t="s">
        <v>20197</v>
      </c>
      <c r="QNC1" t="s">
        <v>20198</v>
      </c>
      <c r="QND1" t="s">
        <v>20199</v>
      </c>
      <c r="QNE1" t="s">
        <v>20200</v>
      </c>
      <c r="QNF1" t="s">
        <v>20201</v>
      </c>
      <c r="QNG1" t="s">
        <v>20202</v>
      </c>
      <c r="QNH1" t="s">
        <v>20203</v>
      </c>
      <c r="QNI1" t="s">
        <v>20204</v>
      </c>
      <c r="QNJ1" t="s">
        <v>20205</v>
      </c>
      <c r="QNK1" t="s">
        <v>20206</v>
      </c>
      <c r="QNL1" t="s">
        <v>20207</v>
      </c>
      <c r="QNM1" t="s">
        <v>20208</v>
      </c>
      <c r="QNN1" t="s">
        <v>20209</v>
      </c>
      <c r="QNO1" t="s">
        <v>20210</v>
      </c>
      <c r="QNP1" t="s">
        <v>20211</v>
      </c>
      <c r="QNQ1" t="s">
        <v>20212</v>
      </c>
      <c r="QNR1" t="s">
        <v>20213</v>
      </c>
      <c r="QNS1" t="s">
        <v>20214</v>
      </c>
      <c r="QNT1" t="s">
        <v>20215</v>
      </c>
      <c r="QNU1" t="s">
        <v>20216</v>
      </c>
      <c r="QNV1" t="s">
        <v>20217</v>
      </c>
      <c r="QNW1" t="s">
        <v>20218</v>
      </c>
      <c r="QNX1" t="s">
        <v>20219</v>
      </c>
      <c r="QNY1" t="s">
        <v>20220</v>
      </c>
      <c r="QNZ1" t="s">
        <v>20221</v>
      </c>
      <c r="QOA1" t="s">
        <v>20222</v>
      </c>
      <c r="QOB1" t="s">
        <v>20223</v>
      </c>
      <c r="QOC1" t="s">
        <v>20224</v>
      </c>
      <c r="QOD1" t="s">
        <v>20225</v>
      </c>
      <c r="QOE1" t="s">
        <v>20226</v>
      </c>
      <c r="QOF1" t="s">
        <v>20227</v>
      </c>
      <c r="QOG1" t="s">
        <v>20228</v>
      </c>
      <c r="QOH1" t="s">
        <v>20229</v>
      </c>
      <c r="QOI1" t="s">
        <v>20230</v>
      </c>
      <c r="QOJ1" t="s">
        <v>20231</v>
      </c>
      <c r="QOK1" t="s">
        <v>20232</v>
      </c>
      <c r="QOL1" t="s">
        <v>20233</v>
      </c>
      <c r="QOM1" t="s">
        <v>20234</v>
      </c>
      <c r="QON1" t="s">
        <v>20235</v>
      </c>
      <c r="QOO1" t="s">
        <v>20236</v>
      </c>
      <c r="QOP1" t="s">
        <v>20237</v>
      </c>
      <c r="QOQ1" t="s">
        <v>20238</v>
      </c>
      <c r="QOR1" t="s">
        <v>20239</v>
      </c>
      <c r="QOS1" t="s">
        <v>20240</v>
      </c>
      <c r="QOT1" t="s">
        <v>20241</v>
      </c>
      <c r="QOU1" t="s">
        <v>20242</v>
      </c>
      <c r="QOV1" t="s">
        <v>20243</v>
      </c>
      <c r="QOW1" t="s">
        <v>20244</v>
      </c>
      <c r="QOX1" t="s">
        <v>20245</v>
      </c>
      <c r="QOY1" t="s">
        <v>20246</v>
      </c>
      <c r="QOZ1" t="s">
        <v>20247</v>
      </c>
      <c r="QPA1" t="s">
        <v>20248</v>
      </c>
      <c r="QPB1" t="s">
        <v>20249</v>
      </c>
      <c r="QPC1" t="s">
        <v>20250</v>
      </c>
      <c r="QPD1" t="s">
        <v>20251</v>
      </c>
      <c r="QPE1" t="s">
        <v>20252</v>
      </c>
      <c r="QPF1" t="s">
        <v>20253</v>
      </c>
      <c r="QPG1" t="s">
        <v>20254</v>
      </c>
      <c r="QPH1" t="s">
        <v>20255</v>
      </c>
      <c r="QPI1" t="s">
        <v>20256</v>
      </c>
      <c r="QPJ1" t="s">
        <v>20257</v>
      </c>
      <c r="QPK1" t="s">
        <v>20258</v>
      </c>
      <c r="QPL1" t="s">
        <v>20259</v>
      </c>
      <c r="QPM1" t="s">
        <v>20260</v>
      </c>
      <c r="QPN1" t="s">
        <v>20261</v>
      </c>
      <c r="QPO1" t="s">
        <v>20262</v>
      </c>
      <c r="QPP1" t="s">
        <v>20263</v>
      </c>
      <c r="QPQ1" t="s">
        <v>20264</v>
      </c>
      <c r="QPR1" t="s">
        <v>20265</v>
      </c>
      <c r="QPS1" t="s">
        <v>20266</v>
      </c>
      <c r="QPT1" t="s">
        <v>20267</v>
      </c>
      <c r="QPU1" t="s">
        <v>20268</v>
      </c>
      <c r="QPV1" t="s">
        <v>20269</v>
      </c>
      <c r="QPW1" t="s">
        <v>20270</v>
      </c>
      <c r="QPX1" t="s">
        <v>20271</v>
      </c>
      <c r="QPY1" t="s">
        <v>20272</v>
      </c>
      <c r="QPZ1" t="s">
        <v>20273</v>
      </c>
      <c r="QQA1" t="s">
        <v>20274</v>
      </c>
      <c r="QQB1" t="s">
        <v>20275</v>
      </c>
      <c r="QQC1" t="s">
        <v>20276</v>
      </c>
      <c r="QQD1" t="s">
        <v>20277</v>
      </c>
      <c r="QQE1" t="s">
        <v>20278</v>
      </c>
      <c r="QQF1" t="s">
        <v>20279</v>
      </c>
      <c r="QQG1" t="s">
        <v>20280</v>
      </c>
      <c r="QQH1" t="s">
        <v>20281</v>
      </c>
      <c r="QQI1" t="s">
        <v>20282</v>
      </c>
      <c r="QQJ1" t="s">
        <v>20283</v>
      </c>
      <c r="QQK1" t="s">
        <v>20284</v>
      </c>
      <c r="QQL1" t="s">
        <v>20285</v>
      </c>
      <c r="QQM1" t="s">
        <v>20286</v>
      </c>
      <c r="QQN1" t="s">
        <v>20287</v>
      </c>
      <c r="QQO1" t="s">
        <v>20288</v>
      </c>
      <c r="QQP1" t="s">
        <v>20289</v>
      </c>
      <c r="QQQ1" t="s">
        <v>20290</v>
      </c>
      <c r="QQR1" t="s">
        <v>20291</v>
      </c>
      <c r="QQS1" t="s">
        <v>20292</v>
      </c>
      <c r="QQT1" t="s">
        <v>20293</v>
      </c>
      <c r="QQU1" t="s">
        <v>20294</v>
      </c>
      <c r="QQV1" t="s">
        <v>20295</v>
      </c>
      <c r="QQW1" t="s">
        <v>20296</v>
      </c>
      <c r="QQX1" t="s">
        <v>20297</v>
      </c>
      <c r="QQY1" t="s">
        <v>20298</v>
      </c>
      <c r="QQZ1" t="s">
        <v>20299</v>
      </c>
      <c r="QRA1" t="s">
        <v>20300</v>
      </c>
      <c r="QRB1" t="s">
        <v>20301</v>
      </c>
      <c r="QRC1" t="s">
        <v>20302</v>
      </c>
      <c r="QRD1" t="s">
        <v>20303</v>
      </c>
      <c r="QRE1" t="s">
        <v>20304</v>
      </c>
      <c r="QRF1" t="s">
        <v>20305</v>
      </c>
      <c r="QRG1" t="s">
        <v>20306</v>
      </c>
      <c r="QRH1" t="s">
        <v>20307</v>
      </c>
      <c r="QRI1" t="s">
        <v>20308</v>
      </c>
      <c r="QRJ1" t="s">
        <v>20309</v>
      </c>
      <c r="QRK1" t="s">
        <v>20310</v>
      </c>
      <c r="QRL1" t="s">
        <v>20311</v>
      </c>
      <c r="QRM1" t="s">
        <v>20312</v>
      </c>
      <c r="QRN1" t="s">
        <v>20313</v>
      </c>
      <c r="QRO1" t="s">
        <v>20314</v>
      </c>
      <c r="QRP1" t="s">
        <v>20315</v>
      </c>
      <c r="QRQ1" t="s">
        <v>20316</v>
      </c>
      <c r="QRR1" t="s">
        <v>20317</v>
      </c>
      <c r="QRS1" t="s">
        <v>20318</v>
      </c>
      <c r="QRT1" t="s">
        <v>20319</v>
      </c>
      <c r="QRU1" t="s">
        <v>20320</v>
      </c>
      <c r="QRV1" t="s">
        <v>20321</v>
      </c>
      <c r="QRW1" t="s">
        <v>20322</v>
      </c>
      <c r="QRX1" t="s">
        <v>20323</v>
      </c>
      <c r="QRY1" t="s">
        <v>20324</v>
      </c>
      <c r="QRZ1" t="s">
        <v>20325</v>
      </c>
      <c r="QSA1" t="s">
        <v>20326</v>
      </c>
      <c r="QSB1" t="s">
        <v>20327</v>
      </c>
      <c r="QSC1" t="s">
        <v>20328</v>
      </c>
      <c r="QSD1" t="s">
        <v>20329</v>
      </c>
      <c r="QSE1" t="s">
        <v>20330</v>
      </c>
      <c r="QSF1" t="s">
        <v>20331</v>
      </c>
      <c r="QSG1" t="s">
        <v>20332</v>
      </c>
      <c r="QSH1" t="s">
        <v>20333</v>
      </c>
      <c r="QSI1" t="s">
        <v>20334</v>
      </c>
      <c r="QSJ1" t="s">
        <v>20335</v>
      </c>
      <c r="QSK1" t="s">
        <v>20336</v>
      </c>
      <c r="QSL1" t="s">
        <v>20337</v>
      </c>
      <c r="QSM1" t="s">
        <v>20338</v>
      </c>
      <c r="QSN1" t="s">
        <v>20339</v>
      </c>
      <c r="QSO1" t="s">
        <v>20340</v>
      </c>
      <c r="QSP1" t="s">
        <v>20341</v>
      </c>
      <c r="QSQ1" t="s">
        <v>20342</v>
      </c>
      <c r="QSR1" t="s">
        <v>20343</v>
      </c>
      <c r="QSS1" t="s">
        <v>20344</v>
      </c>
      <c r="QST1" t="s">
        <v>20345</v>
      </c>
      <c r="QSU1" t="s">
        <v>20346</v>
      </c>
      <c r="QSV1" t="s">
        <v>20347</v>
      </c>
      <c r="QSW1" t="s">
        <v>20348</v>
      </c>
      <c r="QSX1" t="s">
        <v>20349</v>
      </c>
      <c r="QSY1" t="s">
        <v>20350</v>
      </c>
      <c r="QSZ1" t="s">
        <v>20351</v>
      </c>
      <c r="QTA1" t="s">
        <v>20352</v>
      </c>
      <c r="QTB1" t="s">
        <v>20353</v>
      </c>
      <c r="QTC1" t="s">
        <v>20354</v>
      </c>
      <c r="QTD1" t="s">
        <v>20355</v>
      </c>
      <c r="QTE1" t="s">
        <v>20356</v>
      </c>
      <c r="QTF1" t="s">
        <v>20357</v>
      </c>
      <c r="QTG1" t="s">
        <v>20358</v>
      </c>
      <c r="QTH1" t="s">
        <v>20359</v>
      </c>
      <c r="QTI1" t="s">
        <v>20360</v>
      </c>
      <c r="QTJ1" t="s">
        <v>20361</v>
      </c>
      <c r="QTK1" t="s">
        <v>20362</v>
      </c>
      <c r="QTL1" t="s">
        <v>20363</v>
      </c>
      <c r="QTM1" t="s">
        <v>20364</v>
      </c>
      <c r="QTN1" t="s">
        <v>20365</v>
      </c>
      <c r="QTO1" t="s">
        <v>20366</v>
      </c>
      <c r="QTP1" t="s">
        <v>20367</v>
      </c>
      <c r="QTQ1" t="s">
        <v>20368</v>
      </c>
      <c r="QTR1" t="s">
        <v>20369</v>
      </c>
      <c r="QTS1" t="s">
        <v>20370</v>
      </c>
      <c r="QTT1" t="s">
        <v>20371</v>
      </c>
      <c r="QTU1" t="s">
        <v>20372</v>
      </c>
      <c r="QTV1" t="s">
        <v>20373</v>
      </c>
      <c r="QTW1" t="s">
        <v>20374</v>
      </c>
      <c r="QTX1" t="s">
        <v>20375</v>
      </c>
      <c r="QTY1" t="s">
        <v>20376</v>
      </c>
      <c r="QTZ1" t="s">
        <v>20377</v>
      </c>
      <c r="QUA1" t="s">
        <v>20378</v>
      </c>
      <c r="QUB1" t="s">
        <v>20379</v>
      </c>
      <c r="QUC1" t="s">
        <v>20380</v>
      </c>
      <c r="QUD1" t="s">
        <v>20381</v>
      </c>
      <c r="QUE1" t="s">
        <v>20382</v>
      </c>
      <c r="QUF1" t="s">
        <v>20383</v>
      </c>
      <c r="QUG1" t="s">
        <v>20384</v>
      </c>
      <c r="QUH1" t="s">
        <v>20385</v>
      </c>
      <c r="QUI1" t="s">
        <v>20386</v>
      </c>
      <c r="QUJ1" t="s">
        <v>20387</v>
      </c>
      <c r="QUK1" t="s">
        <v>20388</v>
      </c>
      <c r="QUL1" t="s">
        <v>20389</v>
      </c>
      <c r="QUM1" t="s">
        <v>20390</v>
      </c>
      <c r="QUN1" t="s">
        <v>20391</v>
      </c>
      <c r="QUO1" t="s">
        <v>20392</v>
      </c>
      <c r="QUP1" t="s">
        <v>20393</v>
      </c>
      <c r="QUQ1" t="s">
        <v>20394</v>
      </c>
      <c r="QUR1" t="s">
        <v>20395</v>
      </c>
      <c r="QUS1" t="s">
        <v>20396</v>
      </c>
      <c r="QUT1" t="s">
        <v>20397</v>
      </c>
      <c r="QUU1" t="s">
        <v>20398</v>
      </c>
      <c r="QUV1" t="s">
        <v>20399</v>
      </c>
      <c r="QUW1" t="s">
        <v>20400</v>
      </c>
      <c r="QUX1" t="s">
        <v>20401</v>
      </c>
      <c r="QUY1" t="s">
        <v>20402</v>
      </c>
      <c r="QUZ1" t="s">
        <v>20403</v>
      </c>
      <c r="QVA1" t="s">
        <v>20404</v>
      </c>
      <c r="QVB1" t="s">
        <v>20405</v>
      </c>
      <c r="QVC1" t="s">
        <v>20406</v>
      </c>
      <c r="QVD1" t="s">
        <v>20407</v>
      </c>
      <c r="QVE1" t="s">
        <v>20408</v>
      </c>
      <c r="QVF1" t="s">
        <v>20409</v>
      </c>
      <c r="QVG1" t="s">
        <v>20410</v>
      </c>
      <c r="QVH1" t="s">
        <v>20411</v>
      </c>
      <c r="QVI1" t="s">
        <v>20412</v>
      </c>
      <c r="QVJ1" t="s">
        <v>20413</v>
      </c>
      <c r="QVK1" t="s">
        <v>20414</v>
      </c>
      <c r="QVL1" t="s">
        <v>20415</v>
      </c>
      <c r="QVM1" t="s">
        <v>20416</v>
      </c>
      <c r="QVN1" t="s">
        <v>20417</v>
      </c>
      <c r="QVO1" t="s">
        <v>20418</v>
      </c>
      <c r="QVP1" t="s">
        <v>20419</v>
      </c>
      <c r="QVQ1" t="s">
        <v>20420</v>
      </c>
      <c r="QVR1" t="s">
        <v>20421</v>
      </c>
      <c r="QVS1" t="s">
        <v>20422</v>
      </c>
      <c r="QVT1" t="s">
        <v>20423</v>
      </c>
      <c r="QVU1" t="s">
        <v>20424</v>
      </c>
      <c r="QVV1" t="s">
        <v>20425</v>
      </c>
      <c r="QVW1" t="s">
        <v>20426</v>
      </c>
      <c r="QVX1" t="s">
        <v>20427</v>
      </c>
      <c r="QVY1" t="s">
        <v>20428</v>
      </c>
      <c r="QVZ1" t="s">
        <v>20429</v>
      </c>
      <c r="QWA1" t="s">
        <v>20430</v>
      </c>
      <c r="QWB1" t="s">
        <v>20431</v>
      </c>
      <c r="QWC1" t="s">
        <v>20432</v>
      </c>
      <c r="QWD1" t="s">
        <v>20433</v>
      </c>
      <c r="QWE1" t="s">
        <v>20434</v>
      </c>
      <c r="QWF1" t="s">
        <v>20435</v>
      </c>
      <c r="QWG1" t="s">
        <v>20436</v>
      </c>
      <c r="QWH1" t="s">
        <v>20437</v>
      </c>
      <c r="QWI1" t="s">
        <v>20438</v>
      </c>
      <c r="QWJ1" t="s">
        <v>20439</v>
      </c>
      <c r="QWK1" t="s">
        <v>20440</v>
      </c>
      <c r="QWL1" t="s">
        <v>20441</v>
      </c>
      <c r="QWM1" t="s">
        <v>20442</v>
      </c>
      <c r="QWN1" t="s">
        <v>20443</v>
      </c>
      <c r="QWO1" t="s">
        <v>20444</v>
      </c>
      <c r="QWP1" t="s">
        <v>20445</v>
      </c>
      <c r="QWQ1" t="s">
        <v>20446</v>
      </c>
      <c r="QWR1" t="s">
        <v>20447</v>
      </c>
      <c r="QWS1" t="s">
        <v>20448</v>
      </c>
      <c r="QWT1" t="s">
        <v>20449</v>
      </c>
      <c r="QWU1" t="s">
        <v>20450</v>
      </c>
      <c r="QWV1" t="s">
        <v>20451</v>
      </c>
      <c r="QWW1" t="s">
        <v>20452</v>
      </c>
      <c r="QWX1" t="s">
        <v>20453</v>
      </c>
      <c r="QWY1" t="s">
        <v>20454</v>
      </c>
      <c r="QWZ1" t="s">
        <v>20455</v>
      </c>
      <c r="QXA1" t="s">
        <v>20456</v>
      </c>
      <c r="QXB1" t="s">
        <v>20457</v>
      </c>
      <c r="QXC1" t="s">
        <v>20458</v>
      </c>
      <c r="QXD1" t="s">
        <v>20459</v>
      </c>
      <c r="QXE1" t="s">
        <v>20460</v>
      </c>
      <c r="QXF1" t="s">
        <v>20461</v>
      </c>
      <c r="QXG1" t="s">
        <v>20462</v>
      </c>
      <c r="QXH1" t="s">
        <v>20463</v>
      </c>
      <c r="QXI1" t="s">
        <v>20464</v>
      </c>
      <c r="QXJ1" t="s">
        <v>20465</v>
      </c>
      <c r="QXK1" t="s">
        <v>20466</v>
      </c>
      <c r="QXL1" t="s">
        <v>20467</v>
      </c>
      <c r="QXM1" t="s">
        <v>20468</v>
      </c>
      <c r="QXN1" t="s">
        <v>20469</v>
      </c>
      <c r="QXO1" t="s">
        <v>20470</v>
      </c>
      <c r="QXP1" t="s">
        <v>20471</v>
      </c>
      <c r="QXQ1" t="s">
        <v>20472</v>
      </c>
      <c r="QXR1" t="s">
        <v>20473</v>
      </c>
      <c r="QXS1" t="s">
        <v>20474</v>
      </c>
      <c r="QXT1" t="s">
        <v>20475</v>
      </c>
      <c r="QXU1" t="s">
        <v>20476</v>
      </c>
      <c r="QXV1" t="s">
        <v>20477</v>
      </c>
      <c r="QXW1" t="s">
        <v>20478</v>
      </c>
      <c r="QXX1" t="s">
        <v>20479</v>
      </c>
      <c r="QXY1" t="s">
        <v>20480</v>
      </c>
      <c r="QXZ1" t="s">
        <v>20481</v>
      </c>
      <c r="QYA1" t="s">
        <v>20482</v>
      </c>
      <c r="QYB1" t="s">
        <v>20483</v>
      </c>
      <c r="QYC1" t="s">
        <v>20484</v>
      </c>
      <c r="QYD1" t="s">
        <v>20485</v>
      </c>
      <c r="QYE1" t="s">
        <v>20486</v>
      </c>
      <c r="QYF1" t="s">
        <v>20487</v>
      </c>
      <c r="QYG1" t="s">
        <v>20488</v>
      </c>
      <c r="QYH1" t="s">
        <v>20489</v>
      </c>
      <c r="QYI1" t="s">
        <v>20490</v>
      </c>
      <c r="QYJ1" t="s">
        <v>20491</v>
      </c>
      <c r="QYK1" t="s">
        <v>20492</v>
      </c>
      <c r="QYL1" t="s">
        <v>20493</v>
      </c>
      <c r="QYM1" t="s">
        <v>20494</v>
      </c>
      <c r="QYN1" t="s">
        <v>20495</v>
      </c>
      <c r="QYO1" t="s">
        <v>20496</v>
      </c>
      <c r="QYP1" t="s">
        <v>20497</v>
      </c>
      <c r="QYQ1" t="s">
        <v>20498</v>
      </c>
      <c r="QYR1" t="s">
        <v>20499</v>
      </c>
      <c r="QYS1" t="s">
        <v>20500</v>
      </c>
      <c r="QYT1" t="s">
        <v>20501</v>
      </c>
      <c r="QYU1" t="s">
        <v>20502</v>
      </c>
      <c r="QYV1" t="s">
        <v>20503</v>
      </c>
      <c r="QYW1" t="s">
        <v>20504</v>
      </c>
      <c r="QYX1" t="s">
        <v>20505</v>
      </c>
      <c r="QYY1" t="s">
        <v>20506</v>
      </c>
      <c r="QYZ1" t="s">
        <v>20507</v>
      </c>
      <c r="QZA1" t="s">
        <v>20508</v>
      </c>
      <c r="QZB1" t="s">
        <v>20509</v>
      </c>
      <c r="QZC1" t="s">
        <v>20510</v>
      </c>
      <c r="QZD1" t="s">
        <v>20511</v>
      </c>
      <c r="QZE1" t="s">
        <v>20512</v>
      </c>
      <c r="QZF1" t="s">
        <v>20513</v>
      </c>
      <c r="QZG1" t="s">
        <v>20514</v>
      </c>
      <c r="QZH1" t="s">
        <v>20515</v>
      </c>
      <c r="QZI1" t="s">
        <v>20516</v>
      </c>
      <c r="QZJ1" t="s">
        <v>20517</v>
      </c>
      <c r="QZK1" t="s">
        <v>20518</v>
      </c>
      <c r="QZL1" t="s">
        <v>20519</v>
      </c>
      <c r="QZM1" t="s">
        <v>20520</v>
      </c>
      <c r="QZN1" t="s">
        <v>20521</v>
      </c>
      <c r="QZO1" t="s">
        <v>20522</v>
      </c>
      <c r="QZP1" t="s">
        <v>20523</v>
      </c>
      <c r="QZQ1" t="s">
        <v>20524</v>
      </c>
      <c r="QZR1" t="s">
        <v>20525</v>
      </c>
      <c r="QZS1" t="s">
        <v>20526</v>
      </c>
      <c r="QZT1" t="s">
        <v>20527</v>
      </c>
      <c r="QZU1" t="s">
        <v>20528</v>
      </c>
      <c r="QZV1" t="s">
        <v>20529</v>
      </c>
      <c r="QZW1" t="s">
        <v>20530</v>
      </c>
      <c r="QZX1" t="s">
        <v>20531</v>
      </c>
      <c r="QZY1" t="s">
        <v>20532</v>
      </c>
      <c r="QZZ1" t="s">
        <v>20533</v>
      </c>
      <c r="RAA1" t="s">
        <v>20534</v>
      </c>
      <c r="RAB1" t="s">
        <v>20535</v>
      </c>
      <c r="RAC1" t="s">
        <v>20536</v>
      </c>
      <c r="RAD1" t="s">
        <v>20537</v>
      </c>
      <c r="RAE1" t="s">
        <v>20538</v>
      </c>
      <c r="RAF1" t="s">
        <v>20539</v>
      </c>
      <c r="RAG1" t="s">
        <v>20540</v>
      </c>
      <c r="RAH1" t="s">
        <v>20541</v>
      </c>
      <c r="RAI1" t="s">
        <v>20542</v>
      </c>
      <c r="RAJ1" t="s">
        <v>20543</v>
      </c>
      <c r="RAK1" t="s">
        <v>20544</v>
      </c>
      <c r="RAL1" t="s">
        <v>20545</v>
      </c>
      <c r="RAM1" t="s">
        <v>20546</v>
      </c>
      <c r="RAN1" t="s">
        <v>20547</v>
      </c>
      <c r="RAO1" t="s">
        <v>20548</v>
      </c>
      <c r="RAP1" t="s">
        <v>20549</v>
      </c>
      <c r="RAQ1" t="s">
        <v>20550</v>
      </c>
      <c r="RAR1" t="s">
        <v>20551</v>
      </c>
      <c r="RAS1" t="s">
        <v>20552</v>
      </c>
      <c r="RAT1" t="s">
        <v>20553</v>
      </c>
      <c r="RAU1" t="s">
        <v>20554</v>
      </c>
      <c r="RAV1" t="s">
        <v>20555</v>
      </c>
      <c r="RAW1" t="s">
        <v>20556</v>
      </c>
      <c r="RAX1" t="s">
        <v>20557</v>
      </c>
      <c r="RAY1" t="s">
        <v>20558</v>
      </c>
      <c r="RAZ1" t="s">
        <v>20559</v>
      </c>
      <c r="RBA1" t="s">
        <v>20560</v>
      </c>
      <c r="RBB1" t="s">
        <v>20561</v>
      </c>
      <c r="RBC1" t="s">
        <v>20562</v>
      </c>
      <c r="RBD1" t="s">
        <v>20563</v>
      </c>
      <c r="RBE1" t="s">
        <v>20564</v>
      </c>
      <c r="RBF1" t="s">
        <v>20565</v>
      </c>
      <c r="RBG1" t="s">
        <v>20566</v>
      </c>
      <c r="RBH1" t="s">
        <v>20567</v>
      </c>
      <c r="RBI1" t="s">
        <v>20568</v>
      </c>
      <c r="RBJ1" t="s">
        <v>20569</v>
      </c>
      <c r="RBK1" t="s">
        <v>20570</v>
      </c>
      <c r="RBL1" t="s">
        <v>20571</v>
      </c>
      <c r="RBM1" t="s">
        <v>20572</v>
      </c>
      <c r="RBN1" t="s">
        <v>20573</v>
      </c>
      <c r="RBO1" t="s">
        <v>20574</v>
      </c>
      <c r="RBP1" t="s">
        <v>20575</v>
      </c>
      <c r="RBQ1" t="s">
        <v>20576</v>
      </c>
      <c r="RBR1" t="s">
        <v>20577</v>
      </c>
      <c r="RBS1" t="s">
        <v>20578</v>
      </c>
      <c r="RBT1" t="s">
        <v>20579</v>
      </c>
      <c r="RBU1" t="s">
        <v>20580</v>
      </c>
      <c r="RBV1" t="s">
        <v>20581</v>
      </c>
      <c r="RBW1" t="s">
        <v>20582</v>
      </c>
      <c r="RBX1" t="s">
        <v>20583</v>
      </c>
      <c r="RBY1" t="s">
        <v>20584</v>
      </c>
      <c r="RBZ1" t="s">
        <v>20585</v>
      </c>
      <c r="RCA1" t="s">
        <v>20586</v>
      </c>
      <c r="RCB1" t="s">
        <v>20587</v>
      </c>
      <c r="RCC1" t="s">
        <v>20588</v>
      </c>
      <c r="RCD1" t="s">
        <v>20589</v>
      </c>
      <c r="RCE1" t="s">
        <v>20590</v>
      </c>
      <c r="RCF1" t="s">
        <v>20591</v>
      </c>
      <c r="RCG1" t="s">
        <v>20592</v>
      </c>
      <c r="RCH1" t="s">
        <v>20593</v>
      </c>
      <c r="RCI1" t="s">
        <v>20594</v>
      </c>
      <c r="RCJ1" t="s">
        <v>20595</v>
      </c>
      <c r="RCK1" t="s">
        <v>20596</v>
      </c>
      <c r="RCL1" t="s">
        <v>20597</v>
      </c>
      <c r="RCM1" t="s">
        <v>20598</v>
      </c>
      <c r="RCN1" t="s">
        <v>20599</v>
      </c>
      <c r="RCO1" t="s">
        <v>20600</v>
      </c>
      <c r="RCP1" t="s">
        <v>20601</v>
      </c>
      <c r="RCQ1" t="s">
        <v>20602</v>
      </c>
      <c r="RCR1" t="s">
        <v>20603</v>
      </c>
      <c r="RCS1" t="s">
        <v>20604</v>
      </c>
      <c r="RCT1" t="s">
        <v>20605</v>
      </c>
      <c r="RCU1" t="s">
        <v>20606</v>
      </c>
      <c r="RCV1" t="s">
        <v>20607</v>
      </c>
      <c r="RCW1" t="s">
        <v>20608</v>
      </c>
      <c r="RCX1" t="s">
        <v>20609</v>
      </c>
      <c r="RCY1" t="s">
        <v>20610</v>
      </c>
      <c r="RCZ1" t="s">
        <v>20611</v>
      </c>
      <c r="RDA1" t="s">
        <v>20612</v>
      </c>
      <c r="RDB1" t="s">
        <v>20613</v>
      </c>
      <c r="RDC1" t="s">
        <v>20614</v>
      </c>
      <c r="RDD1" t="s">
        <v>20615</v>
      </c>
      <c r="RDE1" t="s">
        <v>20616</v>
      </c>
      <c r="RDF1" t="s">
        <v>20617</v>
      </c>
      <c r="RDG1" t="s">
        <v>20618</v>
      </c>
      <c r="RDH1" t="s">
        <v>20619</v>
      </c>
      <c r="RDI1" t="s">
        <v>20620</v>
      </c>
      <c r="RDJ1" t="s">
        <v>20621</v>
      </c>
      <c r="RDK1" t="s">
        <v>20622</v>
      </c>
      <c r="RDL1" t="s">
        <v>20623</v>
      </c>
      <c r="RDM1" t="s">
        <v>20624</v>
      </c>
      <c r="RDN1" t="s">
        <v>20625</v>
      </c>
      <c r="RDO1" t="s">
        <v>20626</v>
      </c>
      <c r="RDP1" t="s">
        <v>20627</v>
      </c>
      <c r="RDQ1" t="s">
        <v>20628</v>
      </c>
      <c r="RDR1" t="s">
        <v>20629</v>
      </c>
      <c r="RDS1" t="s">
        <v>20630</v>
      </c>
      <c r="RDT1" t="s">
        <v>20631</v>
      </c>
      <c r="RDU1" t="s">
        <v>20632</v>
      </c>
      <c r="RDV1" t="s">
        <v>20633</v>
      </c>
      <c r="RDW1" t="s">
        <v>20634</v>
      </c>
      <c r="RDX1" t="s">
        <v>20635</v>
      </c>
      <c r="RDY1" t="s">
        <v>20636</v>
      </c>
      <c r="RDZ1" t="s">
        <v>20637</v>
      </c>
      <c r="REA1" t="s">
        <v>20638</v>
      </c>
      <c r="REB1" t="s">
        <v>20639</v>
      </c>
      <c r="REC1" t="s">
        <v>20640</v>
      </c>
      <c r="RED1" t="s">
        <v>20641</v>
      </c>
      <c r="REE1" t="s">
        <v>20642</v>
      </c>
      <c r="REF1" t="s">
        <v>20643</v>
      </c>
      <c r="REG1" t="s">
        <v>20644</v>
      </c>
      <c r="REH1" t="s">
        <v>20645</v>
      </c>
      <c r="REI1" t="s">
        <v>20646</v>
      </c>
      <c r="REJ1" t="s">
        <v>20647</v>
      </c>
      <c r="REK1" t="s">
        <v>20648</v>
      </c>
      <c r="REL1" t="s">
        <v>20649</v>
      </c>
      <c r="REM1" t="s">
        <v>20650</v>
      </c>
      <c r="REN1" t="s">
        <v>20651</v>
      </c>
      <c r="REO1" t="s">
        <v>20652</v>
      </c>
      <c r="REP1" t="s">
        <v>20653</v>
      </c>
      <c r="REQ1" t="s">
        <v>20654</v>
      </c>
      <c r="RER1" t="s">
        <v>20655</v>
      </c>
      <c r="RES1" t="s">
        <v>20656</v>
      </c>
      <c r="RET1" t="s">
        <v>20657</v>
      </c>
      <c r="REU1" t="s">
        <v>20658</v>
      </c>
      <c r="REV1" t="s">
        <v>20659</v>
      </c>
      <c r="REW1" t="s">
        <v>20660</v>
      </c>
      <c r="REX1" t="s">
        <v>20661</v>
      </c>
      <c r="REY1" t="s">
        <v>20662</v>
      </c>
      <c r="REZ1" t="s">
        <v>20663</v>
      </c>
      <c r="RFA1" t="s">
        <v>20664</v>
      </c>
      <c r="RFB1" t="s">
        <v>20665</v>
      </c>
      <c r="RFC1" t="s">
        <v>20666</v>
      </c>
      <c r="RFD1" t="s">
        <v>20667</v>
      </c>
      <c r="RFE1" t="s">
        <v>20668</v>
      </c>
      <c r="RFF1" t="s">
        <v>20669</v>
      </c>
      <c r="RFG1" t="s">
        <v>20670</v>
      </c>
      <c r="RFH1" t="s">
        <v>20671</v>
      </c>
      <c r="RFI1" t="s">
        <v>20672</v>
      </c>
      <c r="RFJ1" t="s">
        <v>20673</v>
      </c>
      <c r="RFK1" t="s">
        <v>20674</v>
      </c>
      <c r="RFL1" t="s">
        <v>20675</v>
      </c>
      <c r="RFM1" t="s">
        <v>20676</v>
      </c>
      <c r="RFN1" t="s">
        <v>20677</v>
      </c>
      <c r="RFO1" t="s">
        <v>20678</v>
      </c>
      <c r="RFP1" t="s">
        <v>20679</v>
      </c>
      <c r="RFQ1" t="s">
        <v>20680</v>
      </c>
      <c r="RFR1" t="s">
        <v>20681</v>
      </c>
      <c r="RFS1" t="s">
        <v>20682</v>
      </c>
      <c r="RFT1" t="s">
        <v>20683</v>
      </c>
      <c r="RFU1" t="s">
        <v>20684</v>
      </c>
      <c r="RFV1" t="s">
        <v>20685</v>
      </c>
      <c r="RFW1" t="s">
        <v>20686</v>
      </c>
      <c r="RFX1" t="s">
        <v>20687</v>
      </c>
      <c r="RFY1" t="s">
        <v>20688</v>
      </c>
      <c r="RFZ1" t="s">
        <v>20689</v>
      </c>
      <c r="RGA1" t="s">
        <v>20690</v>
      </c>
      <c r="RGB1" t="s">
        <v>20691</v>
      </c>
      <c r="RGC1" t="s">
        <v>20692</v>
      </c>
      <c r="RGD1" t="s">
        <v>20693</v>
      </c>
      <c r="RGE1" t="s">
        <v>20694</v>
      </c>
      <c r="RGF1" t="s">
        <v>20695</v>
      </c>
      <c r="RGG1" t="s">
        <v>20696</v>
      </c>
      <c r="RGH1" t="s">
        <v>20697</v>
      </c>
      <c r="RGI1" t="s">
        <v>20698</v>
      </c>
      <c r="RGJ1" t="s">
        <v>20699</v>
      </c>
      <c r="RGK1" t="s">
        <v>20700</v>
      </c>
      <c r="RGL1" t="s">
        <v>20701</v>
      </c>
      <c r="RGM1" t="s">
        <v>20702</v>
      </c>
      <c r="RGN1" t="s">
        <v>20703</v>
      </c>
      <c r="RGO1" t="s">
        <v>20704</v>
      </c>
      <c r="RGP1" t="s">
        <v>20705</v>
      </c>
      <c r="RGQ1" t="s">
        <v>20706</v>
      </c>
      <c r="RGR1" t="s">
        <v>20707</v>
      </c>
      <c r="RGS1" t="s">
        <v>20708</v>
      </c>
      <c r="RGT1" t="s">
        <v>20709</v>
      </c>
      <c r="RGU1" t="s">
        <v>20710</v>
      </c>
      <c r="RGV1" t="s">
        <v>20711</v>
      </c>
      <c r="RGW1" t="s">
        <v>20712</v>
      </c>
      <c r="RGX1" t="s">
        <v>20713</v>
      </c>
      <c r="RGY1" t="s">
        <v>20714</v>
      </c>
      <c r="RGZ1" t="s">
        <v>20715</v>
      </c>
      <c r="RHA1" t="s">
        <v>20716</v>
      </c>
      <c r="RHB1" t="s">
        <v>20717</v>
      </c>
      <c r="RHC1" t="s">
        <v>20718</v>
      </c>
      <c r="RHD1" t="s">
        <v>20719</v>
      </c>
      <c r="RHE1" t="s">
        <v>20720</v>
      </c>
      <c r="RHF1" t="s">
        <v>20721</v>
      </c>
      <c r="RHG1" t="s">
        <v>20722</v>
      </c>
      <c r="RHH1" t="s">
        <v>20723</v>
      </c>
      <c r="RHI1" t="s">
        <v>20724</v>
      </c>
      <c r="RHJ1" t="s">
        <v>20725</v>
      </c>
      <c r="RHK1" t="s">
        <v>20726</v>
      </c>
      <c r="RHL1" t="s">
        <v>20727</v>
      </c>
      <c r="RHM1" t="s">
        <v>20728</v>
      </c>
      <c r="RHN1" t="s">
        <v>20729</v>
      </c>
      <c r="RHO1" t="s">
        <v>20730</v>
      </c>
      <c r="RHP1" t="s">
        <v>20731</v>
      </c>
      <c r="RHQ1" t="s">
        <v>20732</v>
      </c>
      <c r="RHR1" t="s">
        <v>20733</v>
      </c>
      <c r="RHS1" t="s">
        <v>20734</v>
      </c>
      <c r="RHT1" t="s">
        <v>20735</v>
      </c>
      <c r="RHU1" t="s">
        <v>20736</v>
      </c>
      <c r="RHV1" t="s">
        <v>20737</v>
      </c>
      <c r="RHW1" t="s">
        <v>20738</v>
      </c>
      <c r="RHX1" t="s">
        <v>20739</v>
      </c>
      <c r="RHY1" t="s">
        <v>20740</v>
      </c>
      <c r="RHZ1" t="s">
        <v>20741</v>
      </c>
      <c r="RIA1" t="s">
        <v>20742</v>
      </c>
      <c r="RIB1" t="s">
        <v>20743</v>
      </c>
      <c r="RIC1" t="s">
        <v>20744</v>
      </c>
      <c r="RID1" t="s">
        <v>20745</v>
      </c>
      <c r="RIE1" t="s">
        <v>20746</v>
      </c>
      <c r="RIF1" t="s">
        <v>20747</v>
      </c>
      <c r="RIG1" t="s">
        <v>20748</v>
      </c>
      <c r="RIH1" t="s">
        <v>20749</v>
      </c>
      <c r="RII1" t="s">
        <v>20750</v>
      </c>
      <c r="RIJ1" t="s">
        <v>20751</v>
      </c>
      <c r="RIK1" t="s">
        <v>20752</v>
      </c>
      <c r="RIL1" t="s">
        <v>20753</v>
      </c>
      <c r="RIM1" t="s">
        <v>20754</v>
      </c>
      <c r="RIN1" t="s">
        <v>20755</v>
      </c>
      <c r="RIO1" t="s">
        <v>20756</v>
      </c>
      <c r="RIP1" t="s">
        <v>20757</v>
      </c>
      <c r="RIQ1" t="s">
        <v>20758</v>
      </c>
      <c r="RIR1" t="s">
        <v>20759</v>
      </c>
      <c r="RIS1" t="s">
        <v>20760</v>
      </c>
      <c r="RIT1" t="s">
        <v>20761</v>
      </c>
      <c r="RIU1" t="s">
        <v>20762</v>
      </c>
      <c r="RIV1" t="s">
        <v>20763</v>
      </c>
      <c r="RIW1" t="s">
        <v>20764</v>
      </c>
      <c r="RIX1" t="s">
        <v>20765</v>
      </c>
      <c r="RIY1" t="s">
        <v>20766</v>
      </c>
      <c r="RIZ1" t="s">
        <v>20767</v>
      </c>
      <c r="RJA1" t="s">
        <v>20768</v>
      </c>
      <c r="RJB1" t="s">
        <v>20769</v>
      </c>
      <c r="RJC1" t="s">
        <v>20770</v>
      </c>
      <c r="RJD1" t="s">
        <v>20771</v>
      </c>
      <c r="RJE1" t="s">
        <v>20772</v>
      </c>
      <c r="RJF1" t="s">
        <v>20773</v>
      </c>
      <c r="RJG1" t="s">
        <v>20774</v>
      </c>
      <c r="RJH1" t="s">
        <v>20775</v>
      </c>
      <c r="RJI1" t="s">
        <v>20776</v>
      </c>
      <c r="RJJ1" t="s">
        <v>20777</v>
      </c>
      <c r="RJK1" t="s">
        <v>20778</v>
      </c>
      <c r="RJL1" t="s">
        <v>20779</v>
      </c>
      <c r="RJM1" t="s">
        <v>20780</v>
      </c>
      <c r="RJN1" t="s">
        <v>20781</v>
      </c>
      <c r="RJO1" t="s">
        <v>20782</v>
      </c>
      <c r="RJP1" t="s">
        <v>20783</v>
      </c>
      <c r="RJQ1" t="s">
        <v>20784</v>
      </c>
      <c r="RJR1" t="s">
        <v>20785</v>
      </c>
      <c r="RJS1" t="s">
        <v>20786</v>
      </c>
      <c r="RJT1" t="s">
        <v>20787</v>
      </c>
      <c r="RJU1" t="s">
        <v>20788</v>
      </c>
      <c r="RJV1" t="s">
        <v>20789</v>
      </c>
      <c r="RJW1" t="s">
        <v>20790</v>
      </c>
      <c r="RJX1" t="s">
        <v>20791</v>
      </c>
      <c r="RJY1" t="s">
        <v>20792</v>
      </c>
      <c r="RJZ1" t="s">
        <v>20793</v>
      </c>
      <c r="RKA1" t="s">
        <v>20794</v>
      </c>
      <c r="RKB1" t="s">
        <v>20795</v>
      </c>
      <c r="RKC1" t="s">
        <v>20796</v>
      </c>
      <c r="RKD1" t="s">
        <v>20797</v>
      </c>
      <c r="RKE1" t="s">
        <v>20798</v>
      </c>
      <c r="RKF1" t="s">
        <v>20799</v>
      </c>
      <c r="RKG1" t="s">
        <v>20800</v>
      </c>
      <c r="RKH1" t="s">
        <v>20801</v>
      </c>
      <c r="RKI1" t="s">
        <v>20802</v>
      </c>
      <c r="RKJ1" t="s">
        <v>20803</v>
      </c>
      <c r="RKK1" t="s">
        <v>20804</v>
      </c>
      <c r="RKL1" t="s">
        <v>20805</v>
      </c>
      <c r="RKM1" t="s">
        <v>20806</v>
      </c>
      <c r="RKN1" t="s">
        <v>20807</v>
      </c>
      <c r="RKO1" t="s">
        <v>20808</v>
      </c>
      <c r="RKP1" t="s">
        <v>20809</v>
      </c>
      <c r="RKQ1" t="s">
        <v>20810</v>
      </c>
      <c r="RKR1" t="s">
        <v>20811</v>
      </c>
      <c r="RKS1" t="s">
        <v>20812</v>
      </c>
      <c r="RKT1" t="s">
        <v>20813</v>
      </c>
      <c r="RKU1" t="s">
        <v>20814</v>
      </c>
      <c r="RKV1" t="s">
        <v>20815</v>
      </c>
      <c r="RKW1" t="s">
        <v>20816</v>
      </c>
      <c r="RKX1" t="s">
        <v>20817</v>
      </c>
      <c r="RKY1" t="s">
        <v>20818</v>
      </c>
      <c r="RKZ1" t="s">
        <v>20819</v>
      </c>
      <c r="RLA1" t="s">
        <v>20820</v>
      </c>
      <c r="RLB1" t="s">
        <v>20821</v>
      </c>
      <c r="RLC1" t="s">
        <v>20822</v>
      </c>
      <c r="RLD1" t="s">
        <v>20823</v>
      </c>
      <c r="RLE1" t="s">
        <v>20824</v>
      </c>
      <c r="RLF1" t="s">
        <v>20825</v>
      </c>
      <c r="RLG1" t="s">
        <v>20826</v>
      </c>
      <c r="RLH1" t="s">
        <v>20827</v>
      </c>
      <c r="RLI1" t="s">
        <v>20828</v>
      </c>
      <c r="RLJ1" t="s">
        <v>20829</v>
      </c>
      <c r="RLK1" t="s">
        <v>20830</v>
      </c>
      <c r="RLL1" t="s">
        <v>20831</v>
      </c>
      <c r="RLM1" t="s">
        <v>20832</v>
      </c>
      <c r="RLN1" t="s">
        <v>20833</v>
      </c>
      <c r="RLO1" t="s">
        <v>20834</v>
      </c>
      <c r="RLP1" t="s">
        <v>20835</v>
      </c>
      <c r="RLQ1" t="s">
        <v>20836</v>
      </c>
      <c r="RLR1" t="s">
        <v>20837</v>
      </c>
      <c r="RLS1" t="s">
        <v>20838</v>
      </c>
      <c r="RLT1" t="s">
        <v>20839</v>
      </c>
      <c r="RLU1" t="s">
        <v>20840</v>
      </c>
      <c r="RLV1" t="s">
        <v>20841</v>
      </c>
      <c r="RLW1" t="s">
        <v>20842</v>
      </c>
      <c r="RLX1" t="s">
        <v>20843</v>
      </c>
      <c r="RLY1" t="s">
        <v>20844</v>
      </c>
      <c r="RLZ1" t="s">
        <v>20845</v>
      </c>
      <c r="RMA1" t="s">
        <v>20846</v>
      </c>
      <c r="RMB1" t="s">
        <v>20847</v>
      </c>
      <c r="RMC1" t="s">
        <v>20848</v>
      </c>
      <c r="RMD1" t="s">
        <v>20849</v>
      </c>
      <c r="RME1" t="s">
        <v>20850</v>
      </c>
      <c r="RMF1" t="s">
        <v>20851</v>
      </c>
      <c r="RMG1" t="s">
        <v>20852</v>
      </c>
      <c r="RMH1" t="s">
        <v>20853</v>
      </c>
      <c r="RMI1" t="s">
        <v>20854</v>
      </c>
      <c r="RMJ1" t="s">
        <v>20855</v>
      </c>
      <c r="RMK1" t="s">
        <v>20856</v>
      </c>
      <c r="RML1" t="s">
        <v>20857</v>
      </c>
      <c r="RMM1" t="s">
        <v>20858</v>
      </c>
      <c r="RMN1" t="s">
        <v>20859</v>
      </c>
      <c r="RMO1" t="s">
        <v>20860</v>
      </c>
      <c r="RMP1" t="s">
        <v>20861</v>
      </c>
      <c r="RMQ1" t="s">
        <v>20862</v>
      </c>
      <c r="RMR1" t="s">
        <v>20863</v>
      </c>
      <c r="RMS1" t="s">
        <v>20864</v>
      </c>
      <c r="RMT1" t="s">
        <v>20865</v>
      </c>
      <c r="RMU1" t="s">
        <v>20866</v>
      </c>
      <c r="RMV1" t="s">
        <v>20867</v>
      </c>
      <c r="RMW1" t="s">
        <v>20868</v>
      </c>
      <c r="RMX1" t="s">
        <v>20869</v>
      </c>
      <c r="RMY1" t="s">
        <v>20870</v>
      </c>
      <c r="RMZ1" t="s">
        <v>20871</v>
      </c>
      <c r="RNA1" t="s">
        <v>20872</v>
      </c>
      <c r="RNB1" t="s">
        <v>20873</v>
      </c>
      <c r="RNC1" t="s">
        <v>20874</v>
      </c>
      <c r="RND1" t="s">
        <v>20875</v>
      </c>
      <c r="RNE1" t="s">
        <v>20876</v>
      </c>
      <c r="RNF1" t="s">
        <v>20877</v>
      </c>
      <c r="RNG1" t="s">
        <v>20878</v>
      </c>
      <c r="RNH1" t="s">
        <v>20879</v>
      </c>
      <c r="RNI1" t="s">
        <v>20880</v>
      </c>
      <c r="RNJ1" t="s">
        <v>20881</v>
      </c>
      <c r="RNK1" t="s">
        <v>20882</v>
      </c>
      <c r="RNL1" t="s">
        <v>20883</v>
      </c>
      <c r="RNM1" t="s">
        <v>20884</v>
      </c>
      <c r="RNN1" t="s">
        <v>20885</v>
      </c>
      <c r="RNO1" t="s">
        <v>20886</v>
      </c>
      <c r="RNP1" t="s">
        <v>20887</v>
      </c>
      <c r="RNQ1" t="s">
        <v>20888</v>
      </c>
      <c r="RNR1" t="s">
        <v>20889</v>
      </c>
      <c r="RNS1" t="s">
        <v>20890</v>
      </c>
      <c r="RNT1" t="s">
        <v>20891</v>
      </c>
      <c r="RNU1" t="s">
        <v>20892</v>
      </c>
      <c r="RNV1" t="s">
        <v>20893</v>
      </c>
      <c r="RNW1" t="s">
        <v>20894</v>
      </c>
      <c r="RNX1" t="s">
        <v>20895</v>
      </c>
      <c r="RNY1" t="s">
        <v>20896</v>
      </c>
      <c r="RNZ1" t="s">
        <v>20897</v>
      </c>
      <c r="ROA1" t="s">
        <v>20898</v>
      </c>
      <c r="ROB1" t="s">
        <v>20899</v>
      </c>
      <c r="ROC1" t="s">
        <v>20900</v>
      </c>
      <c r="ROD1" t="s">
        <v>20901</v>
      </c>
      <c r="ROE1" t="s">
        <v>20902</v>
      </c>
      <c r="ROF1" t="s">
        <v>20903</v>
      </c>
      <c r="ROG1" t="s">
        <v>20904</v>
      </c>
      <c r="ROH1" t="s">
        <v>20905</v>
      </c>
      <c r="ROI1" t="s">
        <v>20906</v>
      </c>
      <c r="ROJ1" t="s">
        <v>20907</v>
      </c>
      <c r="ROK1" t="s">
        <v>20908</v>
      </c>
      <c r="ROL1" t="s">
        <v>20909</v>
      </c>
      <c r="ROM1" t="s">
        <v>20910</v>
      </c>
      <c r="RON1" t="s">
        <v>20911</v>
      </c>
      <c r="ROO1" t="s">
        <v>20912</v>
      </c>
      <c r="ROP1" t="s">
        <v>20913</v>
      </c>
      <c r="ROQ1" t="s">
        <v>20914</v>
      </c>
      <c r="ROR1" t="s">
        <v>20915</v>
      </c>
      <c r="ROS1" t="s">
        <v>20916</v>
      </c>
      <c r="ROT1" t="s">
        <v>20917</v>
      </c>
      <c r="ROU1" t="s">
        <v>20918</v>
      </c>
      <c r="ROV1" t="s">
        <v>20919</v>
      </c>
      <c r="ROW1" t="s">
        <v>20920</v>
      </c>
      <c r="ROX1" t="s">
        <v>20921</v>
      </c>
      <c r="ROY1" t="s">
        <v>20922</v>
      </c>
      <c r="ROZ1" t="s">
        <v>20923</v>
      </c>
      <c r="RPA1" t="s">
        <v>20924</v>
      </c>
      <c r="RPB1" t="s">
        <v>20925</v>
      </c>
      <c r="RPC1" t="s">
        <v>20926</v>
      </c>
      <c r="RPD1" t="s">
        <v>20927</v>
      </c>
      <c r="RPE1" t="s">
        <v>20928</v>
      </c>
      <c r="RPF1" t="s">
        <v>20929</v>
      </c>
      <c r="RPG1" t="s">
        <v>20930</v>
      </c>
      <c r="RPH1" t="s">
        <v>20931</v>
      </c>
      <c r="RPI1" t="s">
        <v>20932</v>
      </c>
      <c r="RPJ1" t="s">
        <v>20933</v>
      </c>
      <c r="RPK1" t="s">
        <v>20934</v>
      </c>
      <c r="RPL1" t="s">
        <v>20935</v>
      </c>
      <c r="RPM1" t="s">
        <v>20936</v>
      </c>
      <c r="RPN1" t="s">
        <v>20937</v>
      </c>
      <c r="RPO1" t="s">
        <v>20938</v>
      </c>
      <c r="RPP1" t="s">
        <v>20939</v>
      </c>
      <c r="RPQ1" t="s">
        <v>20940</v>
      </c>
      <c r="RPR1" t="s">
        <v>20941</v>
      </c>
      <c r="RPS1" t="s">
        <v>20942</v>
      </c>
      <c r="RPT1" t="s">
        <v>20943</v>
      </c>
      <c r="RPU1" t="s">
        <v>20944</v>
      </c>
      <c r="RPV1" t="s">
        <v>20945</v>
      </c>
      <c r="RPW1" t="s">
        <v>20946</v>
      </c>
      <c r="RPX1" t="s">
        <v>20947</v>
      </c>
      <c r="RPY1" t="s">
        <v>20948</v>
      </c>
      <c r="RPZ1" t="s">
        <v>20949</v>
      </c>
      <c r="RQA1" t="s">
        <v>20950</v>
      </c>
      <c r="RQB1" t="s">
        <v>20951</v>
      </c>
      <c r="RQC1" t="s">
        <v>20952</v>
      </c>
      <c r="RQD1" t="s">
        <v>20953</v>
      </c>
      <c r="RQE1" t="s">
        <v>20954</v>
      </c>
      <c r="RQF1" t="s">
        <v>20955</v>
      </c>
      <c r="RQG1" t="s">
        <v>20956</v>
      </c>
      <c r="RQH1" t="s">
        <v>20957</v>
      </c>
      <c r="RQI1" t="s">
        <v>20958</v>
      </c>
      <c r="RQJ1" t="s">
        <v>20959</v>
      </c>
      <c r="RQK1" t="s">
        <v>20960</v>
      </c>
      <c r="RQL1" t="s">
        <v>20961</v>
      </c>
      <c r="RQM1" t="s">
        <v>20962</v>
      </c>
      <c r="RQN1" t="s">
        <v>20963</v>
      </c>
      <c r="RQO1" t="s">
        <v>20964</v>
      </c>
      <c r="RQP1" t="s">
        <v>20965</v>
      </c>
      <c r="RQQ1" t="s">
        <v>20966</v>
      </c>
      <c r="RQR1" t="s">
        <v>20967</v>
      </c>
      <c r="RQS1" t="s">
        <v>20968</v>
      </c>
      <c r="RQT1" t="s">
        <v>20969</v>
      </c>
      <c r="RQU1" t="s">
        <v>20970</v>
      </c>
      <c r="RQV1" t="s">
        <v>20971</v>
      </c>
      <c r="RQW1" t="s">
        <v>20972</v>
      </c>
      <c r="RQX1" t="s">
        <v>20973</v>
      </c>
      <c r="RQY1" t="s">
        <v>20974</v>
      </c>
      <c r="RQZ1" t="s">
        <v>20975</v>
      </c>
      <c r="RRA1" t="s">
        <v>20976</v>
      </c>
      <c r="RRB1" t="s">
        <v>20977</v>
      </c>
      <c r="RRC1" t="s">
        <v>20978</v>
      </c>
      <c r="RRD1" t="s">
        <v>20979</v>
      </c>
      <c r="RRE1" t="s">
        <v>20980</v>
      </c>
      <c r="RRF1" t="s">
        <v>20981</v>
      </c>
      <c r="RRG1" t="s">
        <v>20982</v>
      </c>
      <c r="RRH1" t="s">
        <v>20983</v>
      </c>
      <c r="RRI1" t="s">
        <v>20984</v>
      </c>
      <c r="RRJ1" t="s">
        <v>20985</v>
      </c>
      <c r="RRK1" t="s">
        <v>20986</v>
      </c>
      <c r="RRL1" t="s">
        <v>20987</v>
      </c>
      <c r="RRM1" t="s">
        <v>20988</v>
      </c>
      <c r="RRN1" t="s">
        <v>20989</v>
      </c>
      <c r="RRO1" t="s">
        <v>20990</v>
      </c>
      <c r="RRP1" t="s">
        <v>20991</v>
      </c>
      <c r="RRQ1" t="s">
        <v>20992</v>
      </c>
      <c r="RRR1" t="s">
        <v>20993</v>
      </c>
      <c r="RRS1" t="s">
        <v>20994</v>
      </c>
      <c r="RRT1" t="s">
        <v>20995</v>
      </c>
      <c r="RRU1" t="s">
        <v>20996</v>
      </c>
      <c r="RRV1" t="s">
        <v>20997</v>
      </c>
      <c r="RRW1" t="s">
        <v>20998</v>
      </c>
      <c r="RRX1" t="s">
        <v>20999</v>
      </c>
      <c r="RRY1" t="s">
        <v>21000</v>
      </c>
      <c r="RRZ1" t="s">
        <v>21001</v>
      </c>
      <c r="RSA1" t="s">
        <v>21002</v>
      </c>
      <c r="RSB1" t="s">
        <v>21003</v>
      </c>
      <c r="RSC1" t="s">
        <v>21004</v>
      </c>
      <c r="RSD1" t="s">
        <v>21005</v>
      </c>
      <c r="RSE1" t="s">
        <v>21006</v>
      </c>
      <c r="RSF1" t="s">
        <v>21007</v>
      </c>
      <c r="RSG1" t="s">
        <v>21008</v>
      </c>
      <c r="RSH1" t="s">
        <v>21009</v>
      </c>
      <c r="RSI1" t="s">
        <v>21010</v>
      </c>
      <c r="RSJ1" t="s">
        <v>21011</v>
      </c>
      <c r="RSK1" t="s">
        <v>21012</v>
      </c>
      <c r="RSL1" t="s">
        <v>21013</v>
      </c>
      <c r="RSM1" t="s">
        <v>21014</v>
      </c>
      <c r="RSN1" t="s">
        <v>21015</v>
      </c>
      <c r="RSO1" t="s">
        <v>21016</v>
      </c>
      <c r="RSP1" t="s">
        <v>21017</v>
      </c>
      <c r="RSQ1" t="s">
        <v>21018</v>
      </c>
      <c r="RSR1" t="s">
        <v>21019</v>
      </c>
      <c r="RSS1" t="s">
        <v>21020</v>
      </c>
      <c r="RST1" t="s">
        <v>21021</v>
      </c>
      <c r="RSU1" t="s">
        <v>21022</v>
      </c>
      <c r="RSV1" t="s">
        <v>21023</v>
      </c>
      <c r="RSW1" t="s">
        <v>21024</v>
      </c>
      <c r="RSX1" t="s">
        <v>21025</v>
      </c>
      <c r="RSY1" t="s">
        <v>21026</v>
      </c>
      <c r="RSZ1" t="s">
        <v>21027</v>
      </c>
      <c r="RTA1" t="s">
        <v>21028</v>
      </c>
      <c r="RTB1" t="s">
        <v>21029</v>
      </c>
      <c r="RTC1" t="s">
        <v>21030</v>
      </c>
      <c r="RTD1" t="s">
        <v>21031</v>
      </c>
      <c r="RTE1" t="s">
        <v>21032</v>
      </c>
      <c r="RTF1" t="s">
        <v>21033</v>
      </c>
      <c r="RTG1" t="s">
        <v>21034</v>
      </c>
      <c r="RTH1" t="s">
        <v>21035</v>
      </c>
      <c r="RTI1" t="s">
        <v>21036</v>
      </c>
      <c r="RTJ1" t="s">
        <v>21037</v>
      </c>
      <c r="RTK1" t="s">
        <v>21038</v>
      </c>
      <c r="RTL1" t="s">
        <v>21039</v>
      </c>
      <c r="RTM1" t="s">
        <v>21040</v>
      </c>
      <c r="RTN1" t="s">
        <v>21041</v>
      </c>
      <c r="RTO1" t="s">
        <v>21042</v>
      </c>
      <c r="RTP1" t="s">
        <v>21043</v>
      </c>
      <c r="RTQ1" t="s">
        <v>21044</v>
      </c>
      <c r="RTR1" t="s">
        <v>21045</v>
      </c>
      <c r="RTS1" t="s">
        <v>21046</v>
      </c>
      <c r="RTT1" t="s">
        <v>21047</v>
      </c>
      <c r="RTU1" t="s">
        <v>21048</v>
      </c>
      <c r="RTV1" t="s">
        <v>21049</v>
      </c>
      <c r="RTW1" t="s">
        <v>21050</v>
      </c>
      <c r="RTX1" t="s">
        <v>21051</v>
      </c>
      <c r="RTY1" t="s">
        <v>21052</v>
      </c>
      <c r="RTZ1" t="s">
        <v>21053</v>
      </c>
      <c r="RUA1" t="s">
        <v>21054</v>
      </c>
      <c r="RUB1" t="s">
        <v>21055</v>
      </c>
      <c r="RUC1" t="s">
        <v>21056</v>
      </c>
      <c r="RUD1" t="s">
        <v>21057</v>
      </c>
      <c r="RUE1" t="s">
        <v>21058</v>
      </c>
      <c r="RUF1" t="s">
        <v>21059</v>
      </c>
      <c r="RUG1" t="s">
        <v>21060</v>
      </c>
      <c r="RUH1" t="s">
        <v>21061</v>
      </c>
      <c r="RUI1" t="s">
        <v>21062</v>
      </c>
      <c r="RUJ1" t="s">
        <v>21063</v>
      </c>
      <c r="RUK1" t="s">
        <v>21064</v>
      </c>
      <c r="RUL1" t="s">
        <v>21065</v>
      </c>
      <c r="RUM1" t="s">
        <v>21066</v>
      </c>
      <c r="RUN1" t="s">
        <v>21067</v>
      </c>
      <c r="RUO1" t="s">
        <v>21068</v>
      </c>
      <c r="RUP1" t="s">
        <v>21069</v>
      </c>
      <c r="RUQ1" t="s">
        <v>21070</v>
      </c>
      <c r="RUR1" t="s">
        <v>21071</v>
      </c>
      <c r="RUS1" t="s">
        <v>21072</v>
      </c>
      <c r="RUT1" t="s">
        <v>21073</v>
      </c>
      <c r="RUU1" t="s">
        <v>21074</v>
      </c>
      <c r="RUV1" t="s">
        <v>21075</v>
      </c>
      <c r="RUW1" t="s">
        <v>21076</v>
      </c>
      <c r="RUX1" t="s">
        <v>21077</v>
      </c>
      <c r="RUY1" t="s">
        <v>21078</v>
      </c>
      <c r="RUZ1" t="s">
        <v>21079</v>
      </c>
      <c r="RVA1" t="s">
        <v>21080</v>
      </c>
      <c r="RVB1" t="s">
        <v>21081</v>
      </c>
      <c r="RVC1" t="s">
        <v>21082</v>
      </c>
      <c r="RVD1" t="s">
        <v>21083</v>
      </c>
      <c r="RVE1" t="s">
        <v>21084</v>
      </c>
      <c r="RVF1" t="s">
        <v>21085</v>
      </c>
      <c r="RVG1" t="s">
        <v>21086</v>
      </c>
      <c r="RVH1" t="s">
        <v>21087</v>
      </c>
      <c r="RVI1" t="s">
        <v>21088</v>
      </c>
      <c r="RVJ1" t="s">
        <v>21089</v>
      </c>
      <c r="RVK1" t="s">
        <v>21090</v>
      </c>
      <c r="RVL1" t="s">
        <v>21091</v>
      </c>
      <c r="RVM1" t="s">
        <v>21092</v>
      </c>
      <c r="RVN1" t="s">
        <v>21093</v>
      </c>
      <c r="RVO1" t="s">
        <v>21094</v>
      </c>
      <c r="RVP1" t="s">
        <v>21095</v>
      </c>
      <c r="RVQ1" t="s">
        <v>21096</v>
      </c>
      <c r="RVR1" t="s">
        <v>21097</v>
      </c>
      <c r="RVS1" t="s">
        <v>21098</v>
      </c>
      <c r="RVT1" t="s">
        <v>21099</v>
      </c>
      <c r="RVU1" t="s">
        <v>21100</v>
      </c>
      <c r="RVV1" t="s">
        <v>21101</v>
      </c>
      <c r="RVW1" t="s">
        <v>21102</v>
      </c>
      <c r="RVX1" t="s">
        <v>21103</v>
      </c>
      <c r="RVY1" t="s">
        <v>21104</v>
      </c>
      <c r="RVZ1" t="s">
        <v>21105</v>
      </c>
      <c r="RWA1" t="s">
        <v>21106</v>
      </c>
      <c r="RWB1" t="s">
        <v>21107</v>
      </c>
      <c r="RWC1" t="s">
        <v>21108</v>
      </c>
      <c r="RWD1" t="s">
        <v>21109</v>
      </c>
      <c r="RWE1" t="s">
        <v>21110</v>
      </c>
      <c r="RWF1" t="s">
        <v>21111</v>
      </c>
      <c r="RWG1" t="s">
        <v>21112</v>
      </c>
      <c r="RWH1" t="s">
        <v>21113</v>
      </c>
      <c r="RWI1" t="s">
        <v>21114</v>
      </c>
      <c r="RWJ1" t="s">
        <v>21115</v>
      </c>
      <c r="RWK1" t="s">
        <v>21116</v>
      </c>
      <c r="RWL1" t="s">
        <v>21117</v>
      </c>
      <c r="RWM1" t="s">
        <v>21118</v>
      </c>
      <c r="RWN1" t="s">
        <v>21119</v>
      </c>
      <c r="RWO1" t="s">
        <v>21120</v>
      </c>
      <c r="RWP1" t="s">
        <v>21121</v>
      </c>
      <c r="RWQ1" t="s">
        <v>21122</v>
      </c>
      <c r="RWR1" t="s">
        <v>21123</v>
      </c>
      <c r="RWS1" t="s">
        <v>21124</v>
      </c>
      <c r="RWT1" t="s">
        <v>21125</v>
      </c>
      <c r="RWU1" t="s">
        <v>21126</v>
      </c>
      <c r="RWV1" t="s">
        <v>21127</v>
      </c>
      <c r="RWW1" t="s">
        <v>21128</v>
      </c>
      <c r="RWX1" t="s">
        <v>21129</v>
      </c>
      <c r="RWY1" t="s">
        <v>21130</v>
      </c>
      <c r="RWZ1" t="s">
        <v>21131</v>
      </c>
      <c r="RXA1" t="s">
        <v>21132</v>
      </c>
      <c r="RXB1" t="s">
        <v>21133</v>
      </c>
      <c r="RXC1" t="s">
        <v>21134</v>
      </c>
      <c r="RXD1" t="s">
        <v>21135</v>
      </c>
      <c r="RXE1" t="s">
        <v>21136</v>
      </c>
      <c r="RXF1" t="s">
        <v>21137</v>
      </c>
      <c r="RXG1" t="s">
        <v>21138</v>
      </c>
      <c r="RXH1" t="s">
        <v>21139</v>
      </c>
      <c r="RXI1" t="s">
        <v>21140</v>
      </c>
      <c r="RXJ1" t="s">
        <v>21141</v>
      </c>
      <c r="RXK1" t="s">
        <v>21142</v>
      </c>
      <c r="RXL1" t="s">
        <v>21143</v>
      </c>
      <c r="RXM1" t="s">
        <v>21144</v>
      </c>
      <c r="RXN1" t="s">
        <v>21145</v>
      </c>
      <c r="RXO1" t="s">
        <v>21146</v>
      </c>
      <c r="RXP1" t="s">
        <v>21147</v>
      </c>
      <c r="RXQ1" t="s">
        <v>21148</v>
      </c>
      <c r="RXR1" t="s">
        <v>21149</v>
      </c>
      <c r="RXS1" t="s">
        <v>21150</v>
      </c>
      <c r="RXT1" t="s">
        <v>21151</v>
      </c>
      <c r="RXU1" t="s">
        <v>21152</v>
      </c>
      <c r="RXV1" t="s">
        <v>21153</v>
      </c>
      <c r="RXW1" t="s">
        <v>21154</v>
      </c>
      <c r="RXX1" t="s">
        <v>21155</v>
      </c>
      <c r="RXY1" t="s">
        <v>21156</v>
      </c>
      <c r="RXZ1" t="s">
        <v>21157</v>
      </c>
      <c r="RYA1" t="s">
        <v>21158</v>
      </c>
      <c r="RYB1" t="s">
        <v>21159</v>
      </c>
      <c r="RYC1" t="s">
        <v>21160</v>
      </c>
      <c r="RYD1" t="s">
        <v>21161</v>
      </c>
      <c r="RYE1" t="s">
        <v>21162</v>
      </c>
      <c r="RYF1" t="s">
        <v>21163</v>
      </c>
      <c r="RYG1" t="s">
        <v>21164</v>
      </c>
      <c r="RYH1" t="s">
        <v>21165</v>
      </c>
      <c r="RYI1" t="s">
        <v>21166</v>
      </c>
      <c r="RYJ1" t="s">
        <v>21167</v>
      </c>
      <c r="RYK1" t="s">
        <v>21168</v>
      </c>
      <c r="RYL1" t="s">
        <v>21169</v>
      </c>
      <c r="RYM1" t="s">
        <v>21170</v>
      </c>
      <c r="RYN1" t="s">
        <v>21171</v>
      </c>
      <c r="RYO1" t="s">
        <v>21172</v>
      </c>
      <c r="RYP1" t="s">
        <v>21173</v>
      </c>
      <c r="RYQ1" t="s">
        <v>21174</v>
      </c>
      <c r="RYR1" t="s">
        <v>21175</v>
      </c>
      <c r="RYS1" t="s">
        <v>21176</v>
      </c>
      <c r="RYT1" t="s">
        <v>21177</v>
      </c>
      <c r="RYU1" t="s">
        <v>21178</v>
      </c>
      <c r="RYV1" t="s">
        <v>21179</v>
      </c>
      <c r="RYW1" t="s">
        <v>21180</v>
      </c>
      <c r="RYX1" t="s">
        <v>21181</v>
      </c>
      <c r="RYY1" t="s">
        <v>21182</v>
      </c>
      <c r="RYZ1" t="s">
        <v>21183</v>
      </c>
      <c r="RZA1" t="s">
        <v>21184</v>
      </c>
      <c r="RZB1" t="s">
        <v>21185</v>
      </c>
      <c r="RZC1" t="s">
        <v>21186</v>
      </c>
      <c r="RZD1" t="s">
        <v>21187</v>
      </c>
      <c r="RZE1" t="s">
        <v>21188</v>
      </c>
      <c r="RZF1" t="s">
        <v>21189</v>
      </c>
      <c r="RZG1" t="s">
        <v>21190</v>
      </c>
      <c r="RZH1" t="s">
        <v>21191</v>
      </c>
      <c r="RZI1" t="s">
        <v>21192</v>
      </c>
      <c r="RZJ1" t="s">
        <v>21193</v>
      </c>
      <c r="RZK1" t="s">
        <v>21194</v>
      </c>
      <c r="RZL1" t="s">
        <v>21195</v>
      </c>
      <c r="RZM1" t="s">
        <v>21196</v>
      </c>
      <c r="RZN1" t="s">
        <v>21197</v>
      </c>
      <c r="RZO1" t="s">
        <v>21198</v>
      </c>
      <c r="RZP1" t="s">
        <v>21199</v>
      </c>
      <c r="RZQ1" t="s">
        <v>21200</v>
      </c>
      <c r="RZR1" t="s">
        <v>21201</v>
      </c>
      <c r="RZS1" t="s">
        <v>21202</v>
      </c>
      <c r="RZT1" t="s">
        <v>21203</v>
      </c>
      <c r="RZU1" t="s">
        <v>21204</v>
      </c>
      <c r="RZV1" t="s">
        <v>21205</v>
      </c>
      <c r="RZW1" t="s">
        <v>21206</v>
      </c>
      <c r="RZX1" t="s">
        <v>21207</v>
      </c>
      <c r="RZY1" t="s">
        <v>21208</v>
      </c>
      <c r="RZZ1" t="s">
        <v>21209</v>
      </c>
      <c r="SAA1" t="s">
        <v>21210</v>
      </c>
      <c r="SAB1" t="s">
        <v>21211</v>
      </c>
      <c r="SAC1" t="s">
        <v>21212</v>
      </c>
      <c r="SAD1" t="s">
        <v>21213</v>
      </c>
      <c r="SAE1" t="s">
        <v>21214</v>
      </c>
      <c r="SAF1" t="s">
        <v>21215</v>
      </c>
      <c r="SAG1" t="s">
        <v>21216</v>
      </c>
      <c r="SAH1" t="s">
        <v>21217</v>
      </c>
      <c r="SAI1" t="s">
        <v>21218</v>
      </c>
      <c r="SAJ1" t="s">
        <v>21219</v>
      </c>
      <c r="SAK1" t="s">
        <v>21220</v>
      </c>
      <c r="SAL1" t="s">
        <v>21221</v>
      </c>
      <c r="SAM1" t="s">
        <v>21222</v>
      </c>
      <c r="SAN1" t="s">
        <v>21223</v>
      </c>
      <c r="SAO1" t="s">
        <v>21224</v>
      </c>
      <c r="SAP1" t="s">
        <v>21225</v>
      </c>
      <c r="SAQ1" t="s">
        <v>21226</v>
      </c>
      <c r="SAR1" t="s">
        <v>21227</v>
      </c>
      <c r="SAS1" t="s">
        <v>21228</v>
      </c>
      <c r="SAT1" t="s">
        <v>21229</v>
      </c>
      <c r="SAU1" t="s">
        <v>21230</v>
      </c>
      <c r="SAV1" t="s">
        <v>21231</v>
      </c>
      <c r="SAW1" t="s">
        <v>21232</v>
      </c>
      <c r="SAX1" t="s">
        <v>21233</v>
      </c>
      <c r="SAY1" t="s">
        <v>21234</v>
      </c>
      <c r="SAZ1" t="s">
        <v>21235</v>
      </c>
      <c r="SBA1" t="s">
        <v>21236</v>
      </c>
      <c r="SBB1" t="s">
        <v>21237</v>
      </c>
      <c r="SBC1" t="s">
        <v>21238</v>
      </c>
      <c r="SBD1" t="s">
        <v>21239</v>
      </c>
      <c r="SBE1" t="s">
        <v>21240</v>
      </c>
      <c r="SBF1" t="s">
        <v>21241</v>
      </c>
      <c r="SBG1" t="s">
        <v>21242</v>
      </c>
      <c r="SBH1" t="s">
        <v>21243</v>
      </c>
      <c r="SBI1" t="s">
        <v>21244</v>
      </c>
      <c r="SBJ1" t="s">
        <v>21245</v>
      </c>
      <c r="SBK1" t="s">
        <v>21246</v>
      </c>
      <c r="SBL1" t="s">
        <v>21247</v>
      </c>
      <c r="SBM1" t="s">
        <v>21248</v>
      </c>
      <c r="SBN1" t="s">
        <v>21249</v>
      </c>
      <c r="SBO1" t="s">
        <v>21250</v>
      </c>
      <c r="SBP1" t="s">
        <v>21251</v>
      </c>
      <c r="SBQ1" t="s">
        <v>21252</v>
      </c>
      <c r="SBR1" t="s">
        <v>21253</v>
      </c>
      <c r="SBS1" t="s">
        <v>21254</v>
      </c>
      <c r="SBT1" t="s">
        <v>21255</v>
      </c>
      <c r="SBU1" t="s">
        <v>21256</v>
      </c>
      <c r="SBV1" t="s">
        <v>21257</v>
      </c>
      <c r="SBW1" t="s">
        <v>21258</v>
      </c>
      <c r="SBX1" t="s">
        <v>21259</v>
      </c>
      <c r="SBY1" t="s">
        <v>21260</v>
      </c>
      <c r="SBZ1" t="s">
        <v>21261</v>
      </c>
      <c r="SCA1" t="s">
        <v>21262</v>
      </c>
      <c r="SCB1" t="s">
        <v>21263</v>
      </c>
      <c r="SCC1" t="s">
        <v>21264</v>
      </c>
      <c r="SCD1" t="s">
        <v>21265</v>
      </c>
      <c r="SCE1" t="s">
        <v>21266</v>
      </c>
      <c r="SCF1" t="s">
        <v>21267</v>
      </c>
      <c r="SCG1" t="s">
        <v>21268</v>
      </c>
      <c r="SCH1" t="s">
        <v>21269</v>
      </c>
      <c r="SCI1" t="s">
        <v>21270</v>
      </c>
      <c r="SCJ1" t="s">
        <v>21271</v>
      </c>
      <c r="SCK1" t="s">
        <v>21272</v>
      </c>
      <c r="SCL1" t="s">
        <v>21273</v>
      </c>
      <c r="SCM1" t="s">
        <v>21274</v>
      </c>
      <c r="SCN1" t="s">
        <v>21275</v>
      </c>
      <c r="SCO1" t="s">
        <v>21276</v>
      </c>
      <c r="SCP1" t="s">
        <v>21277</v>
      </c>
      <c r="SCQ1" t="s">
        <v>21278</v>
      </c>
      <c r="SCR1" t="s">
        <v>21279</v>
      </c>
      <c r="SCS1" t="s">
        <v>21280</v>
      </c>
      <c r="SCT1" t="s">
        <v>21281</v>
      </c>
      <c r="SCU1" t="s">
        <v>21282</v>
      </c>
      <c r="SCV1" t="s">
        <v>21283</v>
      </c>
      <c r="SCW1" t="s">
        <v>21284</v>
      </c>
      <c r="SCX1" t="s">
        <v>21285</v>
      </c>
      <c r="SCY1" t="s">
        <v>21286</v>
      </c>
      <c r="SCZ1" t="s">
        <v>21287</v>
      </c>
      <c r="SDA1" t="s">
        <v>21288</v>
      </c>
      <c r="SDB1" t="s">
        <v>21289</v>
      </c>
      <c r="SDC1" t="s">
        <v>21290</v>
      </c>
      <c r="SDD1" t="s">
        <v>21291</v>
      </c>
      <c r="SDE1" t="s">
        <v>21292</v>
      </c>
      <c r="SDF1" t="s">
        <v>21293</v>
      </c>
      <c r="SDG1" t="s">
        <v>21294</v>
      </c>
      <c r="SDH1" t="s">
        <v>21295</v>
      </c>
      <c r="SDI1" t="s">
        <v>21296</v>
      </c>
      <c r="SDJ1" t="s">
        <v>21297</v>
      </c>
      <c r="SDK1" t="s">
        <v>21298</v>
      </c>
      <c r="SDL1" t="s">
        <v>21299</v>
      </c>
      <c r="SDM1" t="s">
        <v>21300</v>
      </c>
      <c r="SDN1" t="s">
        <v>21301</v>
      </c>
      <c r="SDO1" t="s">
        <v>21302</v>
      </c>
      <c r="SDP1" t="s">
        <v>21303</v>
      </c>
      <c r="SDQ1" t="s">
        <v>21304</v>
      </c>
      <c r="SDR1" t="s">
        <v>21305</v>
      </c>
      <c r="SDS1" t="s">
        <v>21306</v>
      </c>
      <c r="SDT1" t="s">
        <v>21307</v>
      </c>
      <c r="SDU1" t="s">
        <v>21308</v>
      </c>
      <c r="SDV1" t="s">
        <v>21309</v>
      </c>
      <c r="SDW1" t="s">
        <v>21310</v>
      </c>
      <c r="SDX1" t="s">
        <v>21311</v>
      </c>
      <c r="SDY1" t="s">
        <v>21312</v>
      </c>
      <c r="SDZ1" t="s">
        <v>21313</v>
      </c>
      <c r="SEA1" t="s">
        <v>21314</v>
      </c>
      <c r="SEB1" t="s">
        <v>21315</v>
      </c>
      <c r="SEC1" t="s">
        <v>21316</v>
      </c>
      <c r="SED1" t="s">
        <v>21317</v>
      </c>
      <c r="SEE1" t="s">
        <v>21318</v>
      </c>
      <c r="SEF1" t="s">
        <v>21319</v>
      </c>
      <c r="SEG1" t="s">
        <v>21320</v>
      </c>
      <c r="SEH1" t="s">
        <v>21321</v>
      </c>
      <c r="SEI1" t="s">
        <v>21322</v>
      </c>
      <c r="SEJ1" t="s">
        <v>21323</v>
      </c>
      <c r="SEK1" t="s">
        <v>21324</v>
      </c>
      <c r="SEL1" t="s">
        <v>21325</v>
      </c>
      <c r="SEM1" t="s">
        <v>21326</v>
      </c>
      <c r="SEN1" t="s">
        <v>21327</v>
      </c>
      <c r="SEO1" t="s">
        <v>21328</v>
      </c>
      <c r="SEP1" t="s">
        <v>21329</v>
      </c>
      <c r="SEQ1" t="s">
        <v>21330</v>
      </c>
      <c r="SER1" t="s">
        <v>21331</v>
      </c>
      <c r="SES1" t="s">
        <v>21332</v>
      </c>
      <c r="SET1" t="s">
        <v>21333</v>
      </c>
      <c r="SEU1" t="s">
        <v>21334</v>
      </c>
      <c r="SEV1" t="s">
        <v>21335</v>
      </c>
      <c r="SEW1" t="s">
        <v>21336</v>
      </c>
      <c r="SEX1" t="s">
        <v>21337</v>
      </c>
      <c r="SEY1" t="s">
        <v>21338</v>
      </c>
      <c r="SEZ1" t="s">
        <v>21339</v>
      </c>
      <c r="SFA1" t="s">
        <v>21340</v>
      </c>
      <c r="SFB1" t="s">
        <v>21341</v>
      </c>
      <c r="SFC1" t="s">
        <v>21342</v>
      </c>
      <c r="SFD1" t="s">
        <v>21343</v>
      </c>
      <c r="SFE1" t="s">
        <v>21344</v>
      </c>
      <c r="SFF1" t="s">
        <v>21345</v>
      </c>
      <c r="SFG1" t="s">
        <v>21346</v>
      </c>
      <c r="SFH1" t="s">
        <v>21347</v>
      </c>
      <c r="SFI1" t="s">
        <v>21348</v>
      </c>
      <c r="SFJ1" t="s">
        <v>21349</v>
      </c>
      <c r="SFK1" t="s">
        <v>21350</v>
      </c>
      <c r="SFL1" t="s">
        <v>21351</v>
      </c>
      <c r="SFM1" t="s">
        <v>21352</v>
      </c>
      <c r="SFN1" t="s">
        <v>21353</v>
      </c>
      <c r="SFO1" t="s">
        <v>21354</v>
      </c>
      <c r="SFP1" t="s">
        <v>21355</v>
      </c>
      <c r="SFQ1" t="s">
        <v>21356</v>
      </c>
      <c r="SFR1" t="s">
        <v>21357</v>
      </c>
      <c r="SFS1" t="s">
        <v>21358</v>
      </c>
      <c r="SFT1" t="s">
        <v>21359</v>
      </c>
      <c r="SFU1" t="s">
        <v>21360</v>
      </c>
      <c r="SFV1" t="s">
        <v>21361</v>
      </c>
      <c r="SFW1" t="s">
        <v>21362</v>
      </c>
      <c r="SFX1" t="s">
        <v>21363</v>
      </c>
      <c r="SFY1" t="s">
        <v>21364</v>
      </c>
      <c r="SFZ1" t="s">
        <v>21365</v>
      </c>
      <c r="SGA1" t="s">
        <v>21366</v>
      </c>
      <c r="SGB1" t="s">
        <v>21367</v>
      </c>
      <c r="SGC1" t="s">
        <v>21368</v>
      </c>
      <c r="SGD1" t="s">
        <v>21369</v>
      </c>
      <c r="SGE1" t="s">
        <v>21370</v>
      </c>
      <c r="SGF1" t="s">
        <v>21371</v>
      </c>
      <c r="SGG1" t="s">
        <v>21372</v>
      </c>
      <c r="SGH1" t="s">
        <v>21373</v>
      </c>
      <c r="SGI1" t="s">
        <v>21374</v>
      </c>
      <c r="SGJ1" t="s">
        <v>21375</v>
      </c>
      <c r="SGK1" t="s">
        <v>21376</v>
      </c>
      <c r="SGL1" t="s">
        <v>21377</v>
      </c>
      <c r="SGM1" t="s">
        <v>21378</v>
      </c>
      <c r="SGN1" t="s">
        <v>21379</v>
      </c>
      <c r="SGO1" t="s">
        <v>21380</v>
      </c>
      <c r="SGP1" t="s">
        <v>21381</v>
      </c>
      <c r="SGQ1" t="s">
        <v>21382</v>
      </c>
      <c r="SGR1" t="s">
        <v>21383</v>
      </c>
      <c r="SGS1" t="s">
        <v>21384</v>
      </c>
      <c r="SGT1" t="s">
        <v>21385</v>
      </c>
      <c r="SGU1" t="s">
        <v>21386</v>
      </c>
      <c r="SGV1" t="s">
        <v>21387</v>
      </c>
      <c r="SGW1" t="s">
        <v>21388</v>
      </c>
      <c r="SGX1" t="s">
        <v>21389</v>
      </c>
      <c r="SGY1" t="s">
        <v>21390</v>
      </c>
      <c r="SGZ1" t="s">
        <v>21391</v>
      </c>
      <c r="SHA1" t="s">
        <v>21392</v>
      </c>
      <c r="SHB1" t="s">
        <v>21393</v>
      </c>
      <c r="SHC1" t="s">
        <v>21394</v>
      </c>
      <c r="SHD1" t="s">
        <v>21395</v>
      </c>
      <c r="SHE1" t="s">
        <v>21396</v>
      </c>
      <c r="SHF1" t="s">
        <v>21397</v>
      </c>
      <c r="SHG1" t="s">
        <v>21398</v>
      </c>
      <c r="SHH1" t="s">
        <v>21399</v>
      </c>
      <c r="SHI1" t="s">
        <v>21400</v>
      </c>
      <c r="SHJ1" t="s">
        <v>21401</v>
      </c>
      <c r="SHK1" t="s">
        <v>21402</v>
      </c>
      <c r="SHL1" t="s">
        <v>21403</v>
      </c>
      <c r="SHM1" t="s">
        <v>21404</v>
      </c>
      <c r="SHN1" t="s">
        <v>21405</v>
      </c>
      <c r="SHO1" t="s">
        <v>21406</v>
      </c>
      <c r="SHP1" t="s">
        <v>21407</v>
      </c>
      <c r="SHQ1" t="s">
        <v>21408</v>
      </c>
      <c r="SHR1" t="s">
        <v>21409</v>
      </c>
      <c r="SHS1" t="s">
        <v>21410</v>
      </c>
      <c r="SHT1" t="s">
        <v>21411</v>
      </c>
      <c r="SHU1" t="s">
        <v>21412</v>
      </c>
      <c r="SHV1" t="s">
        <v>21413</v>
      </c>
      <c r="SHW1" t="s">
        <v>21414</v>
      </c>
      <c r="SHX1" t="s">
        <v>21415</v>
      </c>
      <c r="SHY1" t="s">
        <v>21416</v>
      </c>
      <c r="SHZ1" t="s">
        <v>21417</v>
      </c>
      <c r="SIA1" t="s">
        <v>21418</v>
      </c>
      <c r="SIB1" t="s">
        <v>21419</v>
      </c>
      <c r="SIC1" t="s">
        <v>21420</v>
      </c>
      <c r="SID1" t="s">
        <v>21421</v>
      </c>
      <c r="SIE1" t="s">
        <v>21422</v>
      </c>
      <c r="SIF1" t="s">
        <v>21423</v>
      </c>
      <c r="SIG1" t="s">
        <v>21424</v>
      </c>
      <c r="SIH1" t="s">
        <v>21425</v>
      </c>
      <c r="SII1" t="s">
        <v>21426</v>
      </c>
      <c r="SIJ1" t="s">
        <v>21427</v>
      </c>
      <c r="SIK1" t="s">
        <v>21428</v>
      </c>
      <c r="SIL1" t="s">
        <v>21429</v>
      </c>
      <c r="SIM1" t="s">
        <v>21430</v>
      </c>
      <c r="SIN1" t="s">
        <v>21431</v>
      </c>
      <c r="SIO1" t="s">
        <v>21432</v>
      </c>
      <c r="SIP1" t="s">
        <v>21433</v>
      </c>
      <c r="SIQ1" t="s">
        <v>21434</v>
      </c>
      <c r="SIR1" t="s">
        <v>21435</v>
      </c>
      <c r="SIS1" t="s">
        <v>21436</v>
      </c>
      <c r="SIT1" t="s">
        <v>21437</v>
      </c>
      <c r="SIU1" t="s">
        <v>21438</v>
      </c>
      <c r="SIV1" t="s">
        <v>21439</v>
      </c>
      <c r="SIW1" t="s">
        <v>21440</v>
      </c>
      <c r="SIX1" t="s">
        <v>21441</v>
      </c>
      <c r="SIY1" t="s">
        <v>21442</v>
      </c>
      <c r="SIZ1" t="s">
        <v>21443</v>
      </c>
      <c r="SJA1" t="s">
        <v>21444</v>
      </c>
      <c r="SJB1" t="s">
        <v>21445</v>
      </c>
      <c r="SJC1" t="s">
        <v>21446</v>
      </c>
      <c r="SJD1" t="s">
        <v>21447</v>
      </c>
      <c r="SJE1" t="s">
        <v>21448</v>
      </c>
      <c r="SJF1" t="s">
        <v>21449</v>
      </c>
      <c r="SJG1" t="s">
        <v>21450</v>
      </c>
      <c r="SJH1" t="s">
        <v>21451</v>
      </c>
      <c r="SJI1" t="s">
        <v>21452</v>
      </c>
      <c r="SJJ1" t="s">
        <v>21453</v>
      </c>
      <c r="SJK1" t="s">
        <v>21454</v>
      </c>
      <c r="SJL1" t="s">
        <v>21455</v>
      </c>
      <c r="SJM1" t="s">
        <v>21456</v>
      </c>
      <c r="SJN1" t="s">
        <v>21457</v>
      </c>
      <c r="SJO1" t="s">
        <v>21458</v>
      </c>
      <c r="SJP1" t="s">
        <v>21459</v>
      </c>
      <c r="SJQ1" t="s">
        <v>21460</v>
      </c>
      <c r="SJR1" t="s">
        <v>21461</v>
      </c>
      <c r="SJS1" t="s">
        <v>21462</v>
      </c>
      <c r="SJT1" t="s">
        <v>21463</v>
      </c>
      <c r="SJU1" t="s">
        <v>21464</v>
      </c>
      <c r="SJV1" t="s">
        <v>21465</v>
      </c>
      <c r="SJW1" t="s">
        <v>21466</v>
      </c>
      <c r="SJX1" t="s">
        <v>21467</v>
      </c>
      <c r="SJY1" t="s">
        <v>21468</v>
      </c>
      <c r="SJZ1" t="s">
        <v>21469</v>
      </c>
      <c r="SKA1" t="s">
        <v>21470</v>
      </c>
      <c r="SKB1" t="s">
        <v>21471</v>
      </c>
      <c r="SKC1" t="s">
        <v>21472</v>
      </c>
      <c r="SKD1" t="s">
        <v>21473</v>
      </c>
      <c r="SKE1" t="s">
        <v>21474</v>
      </c>
      <c r="SKF1" t="s">
        <v>21475</v>
      </c>
      <c r="SKG1" t="s">
        <v>21476</v>
      </c>
      <c r="SKH1" t="s">
        <v>21477</v>
      </c>
      <c r="SKI1" t="s">
        <v>21478</v>
      </c>
      <c r="SKJ1" t="s">
        <v>21479</v>
      </c>
      <c r="SKK1" t="s">
        <v>21480</v>
      </c>
      <c r="SKL1" t="s">
        <v>21481</v>
      </c>
      <c r="SKM1" t="s">
        <v>21482</v>
      </c>
      <c r="SKN1" t="s">
        <v>21483</v>
      </c>
      <c r="SKO1" t="s">
        <v>21484</v>
      </c>
      <c r="SKP1" t="s">
        <v>21485</v>
      </c>
      <c r="SKQ1" t="s">
        <v>21486</v>
      </c>
      <c r="SKR1" t="s">
        <v>21487</v>
      </c>
      <c r="SKS1" t="s">
        <v>21488</v>
      </c>
      <c r="SKT1" t="s">
        <v>21489</v>
      </c>
      <c r="SKU1" t="s">
        <v>21490</v>
      </c>
      <c r="SKV1" t="s">
        <v>21491</v>
      </c>
      <c r="SKW1" t="s">
        <v>21492</v>
      </c>
      <c r="SKX1" t="s">
        <v>21493</v>
      </c>
      <c r="SKY1" t="s">
        <v>21494</v>
      </c>
      <c r="SKZ1" t="s">
        <v>21495</v>
      </c>
      <c r="SLA1" t="s">
        <v>21496</v>
      </c>
      <c r="SLB1" t="s">
        <v>21497</v>
      </c>
      <c r="SLC1" t="s">
        <v>21498</v>
      </c>
      <c r="SLD1" t="s">
        <v>21499</v>
      </c>
      <c r="SLE1" t="s">
        <v>21500</v>
      </c>
      <c r="SLF1" t="s">
        <v>21501</v>
      </c>
      <c r="SLG1" t="s">
        <v>21502</v>
      </c>
      <c r="SLH1" t="s">
        <v>21503</v>
      </c>
      <c r="SLI1" t="s">
        <v>21504</v>
      </c>
      <c r="SLJ1" t="s">
        <v>21505</v>
      </c>
      <c r="SLK1" t="s">
        <v>21506</v>
      </c>
      <c r="SLL1" t="s">
        <v>21507</v>
      </c>
      <c r="SLM1" t="s">
        <v>21508</v>
      </c>
      <c r="SLN1" t="s">
        <v>21509</v>
      </c>
      <c r="SLO1" t="s">
        <v>21510</v>
      </c>
      <c r="SLP1" t="s">
        <v>21511</v>
      </c>
      <c r="SLQ1" t="s">
        <v>21512</v>
      </c>
      <c r="SLR1" t="s">
        <v>21513</v>
      </c>
      <c r="SLS1" t="s">
        <v>21514</v>
      </c>
      <c r="SLT1" t="s">
        <v>21515</v>
      </c>
      <c r="SLU1" t="s">
        <v>21516</v>
      </c>
      <c r="SLV1" t="s">
        <v>21517</v>
      </c>
      <c r="SLW1" t="s">
        <v>21518</v>
      </c>
      <c r="SLX1" t="s">
        <v>21519</v>
      </c>
      <c r="SLY1" t="s">
        <v>21520</v>
      </c>
      <c r="SLZ1" t="s">
        <v>21521</v>
      </c>
      <c r="SMA1" t="s">
        <v>21522</v>
      </c>
      <c r="SMB1" t="s">
        <v>21523</v>
      </c>
      <c r="SMC1" t="s">
        <v>21524</v>
      </c>
      <c r="SMD1" t="s">
        <v>21525</v>
      </c>
      <c r="SME1" t="s">
        <v>21526</v>
      </c>
      <c r="SMF1" t="s">
        <v>21527</v>
      </c>
      <c r="SMG1" t="s">
        <v>21528</v>
      </c>
      <c r="SMH1" t="s">
        <v>21529</v>
      </c>
      <c r="SMI1" t="s">
        <v>21530</v>
      </c>
      <c r="SMJ1" t="s">
        <v>21531</v>
      </c>
      <c r="SMK1" t="s">
        <v>21532</v>
      </c>
      <c r="SML1" t="s">
        <v>21533</v>
      </c>
      <c r="SMM1" t="s">
        <v>21534</v>
      </c>
      <c r="SMN1" t="s">
        <v>21535</v>
      </c>
      <c r="SMO1" t="s">
        <v>21536</v>
      </c>
      <c r="SMP1" t="s">
        <v>21537</v>
      </c>
      <c r="SMQ1" t="s">
        <v>21538</v>
      </c>
      <c r="SMR1" t="s">
        <v>21539</v>
      </c>
      <c r="SMS1" t="s">
        <v>21540</v>
      </c>
      <c r="SMT1" t="s">
        <v>21541</v>
      </c>
      <c r="SMU1" t="s">
        <v>21542</v>
      </c>
      <c r="SMV1" t="s">
        <v>21543</v>
      </c>
      <c r="SMW1" t="s">
        <v>21544</v>
      </c>
      <c r="SMX1" t="s">
        <v>21545</v>
      </c>
      <c r="SMY1" t="s">
        <v>21546</v>
      </c>
      <c r="SMZ1" t="s">
        <v>21547</v>
      </c>
      <c r="SNA1" t="s">
        <v>21548</v>
      </c>
      <c r="SNB1" t="s">
        <v>21549</v>
      </c>
      <c r="SNC1" t="s">
        <v>21550</v>
      </c>
      <c r="SND1" t="s">
        <v>21551</v>
      </c>
      <c r="SNE1" t="s">
        <v>21552</v>
      </c>
      <c r="SNF1" t="s">
        <v>21553</v>
      </c>
      <c r="SNG1" t="s">
        <v>21554</v>
      </c>
      <c r="SNH1" t="s">
        <v>21555</v>
      </c>
      <c r="SNI1" t="s">
        <v>21556</v>
      </c>
      <c r="SNJ1" t="s">
        <v>21557</v>
      </c>
      <c r="SNK1" t="s">
        <v>21558</v>
      </c>
      <c r="SNL1" t="s">
        <v>21559</v>
      </c>
      <c r="SNM1" t="s">
        <v>21560</v>
      </c>
      <c r="SNN1" t="s">
        <v>21561</v>
      </c>
      <c r="SNO1" t="s">
        <v>21562</v>
      </c>
      <c r="SNP1" t="s">
        <v>21563</v>
      </c>
      <c r="SNQ1" t="s">
        <v>21564</v>
      </c>
      <c r="SNR1" t="s">
        <v>21565</v>
      </c>
      <c r="SNS1" t="s">
        <v>21566</v>
      </c>
      <c r="SNT1" t="s">
        <v>21567</v>
      </c>
      <c r="SNU1" t="s">
        <v>21568</v>
      </c>
      <c r="SNV1" t="s">
        <v>21569</v>
      </c>
      <c r="SNW1" t="s">
        <v>21570</v>
      </c>
      <c r="SNX1" t="s">
        <v>21571</v>
      </c>
      <c r="SNY1" t="s">
        <v>21572</v>
      </c>
      <c r="SNZ1" t="s">
        <v>21573</v>
      </c>
      <c r="SOA1" t="s">
        <v>21574</v>
      </c>
      <c r="SOB1" t="s">
        <v>21575</v>
      </c>
      <c r="SOC1" t="s">
        <v>21576</v>
      </c>
      <c r="SOD1" t="s">
        <v>21577</v>
      </c>
      <c r="SOE1" t="s">
        <v>21578</v>
      </c>
      <c r="SOF1" t="s">
        <v>21579</v>
      </c>
      <c r="SOG1" t="s">
        <v>21580</v>
      </c>
      <c r="SOH1" t="s">
        <v>21581</v>
      </c>
      <c r="SOI1" t="s">
        <v>21582</v>
      </c>
      <c r="SOJ1" t="s">
        <v>21583</v>
      </c>
      <c r="SOK1" t="s">
        <v>21584</v>
      </c>
      <c r="SOL1" t="s">
        <v>21585</v>
      </c>
      <c r="SOM1" t="s">
        <v>21586</v>
      </c>
      <c r="SON1" t="s">
        <v>21587</v>
      </c>
      <c r="SOO1" t="s">
        <v>21588</v>
      </c>
      <c r="SOP1" t="s">
        <v>21589</v>
      </c>
      <c r="SOQ1" t="s">
        <v>21590</v>
      </c>
      <c r="SOR1" t="s">
        <v>21591</v>
      </c>
      <c r="SOS1" t="s">
        <v>21592</v>
      </c>
      <c r="SOT1" t="s">
        <v>21593</v>
      </c>
      <c r="SOU1" t="s">
        <v>21594</v>
      </c>
      <c r="SOV1" t="s">
        <v>21595</v>
      </c>
      <c r="SOW1" t="s">
        <v>21596</v>
      </c>
      <c r="SOX1" t="s">
        <v>21597</v>
      </c>
      <c r="SOY1" t="s">
        <v>21598</v>
      </c>
      <c r="SOZ1" t="s">
        <v>21599</v>
      </c>
      <c r="SPA1" t="s">
        <v>21600</v>
      </c>
      <c r="SPB1" t="s">
        <v>21601</v>
      </c>
      <c r="SPC1" t="s">
        <v>21602</v>
      </c>
      <c r="SPD1" t="s">
        <v>21603</v>
      </c>
      <c r="SPE1" t="s">
        <v>21604</v>
      </c>
      <c r="SPF1" t="s">
        <v>21605</v>
      </c>
      <c r="SPG1" t="s">
        <v>21606</v>
      </c>
      <c r="SPH1" t="s">
        <v>21607</v>
      </c>
      <c r="SPI1" t="s">
        <v>21608</v>
      </c>
      <c r="SPJ1" t="s">
        <v>21609</v>
      </c>
      <c r="SPK1" t="s">
        <v>21610</v>
      </c>
      <c r="SPL1" t="s">
        <v>21611</v>
      </c>
      <c r="SPM1" t="s">
        <v>21612</v>
      </c>
      <c r="SPN1" t="s">
        <v>21613</v>
      </c>
      <c r="SPO1" t="s">
        <v>21614</v>
      </c>
      <c r="SPP1" t="s">
        <v>21615</v>
      </c>
      <c r="SPQ1" t="s">
        <v>21616</v>
      </c>
      <c r="SPR1" t="s">
        <v>21617</v>
      </c>
      <c r="SPS1" t="s">
        <v>21618</v>
      </c>
      <c r="SPT1" t="s">
        <v>21619</v>
      </c>
      <c r="SPU1" t="s">
        <v>21620</v>
      </c>
      <c r="SPV1" t="s">
        <v>21621</v>
      </c>
      <c r="SPW1" t="s">
        <v>21622</v>
      </c>
      <c r="SPX1" t="s">
        <v>21623</v>
      </c>
      <c r="SPY1" t="s">
        <v>21624</v>
      </c>
      <c r="SPZ1" t="s">
        <v>21625</v>
      </c>
      <c r="SQA1" t="s">
        <v>21626</v>
      </c>
      <c r="SQB1" t="s">
        <v>21627</v>
      </c>
      <c r="SQC1" t="s">
        <v>21628</v>
      </c>
      <c r="SQD1" t="s">
        <v>21629</v>
      </c>
      <c r="SQE1" t="s">
        <v>21630</v>
      </c>
      <c r="SQF1" t="s">
        <v>21631</v>
      </c>
      <c r="SQG1" t="s">
        <v>21632</v>
      </c>
      <c r="SQH1" t="s">
        <v>21633</v>
      </c>
      <c r="SQI1" t="s">
        <v>21634</v>
      </c>
      <c r="SQJ1" t="s">
        <v>21635</v>
      </c>
      <c r="SQK1" t="s">
        <v>21636</v>
      </c>
      <c r="SQL1" t="s">
        <v>21637</v>
      </c>
      <c r="SQM1" t="s">
        <v>21638</v>
      </c>
      <c r="SQN1" t="s">
        <v>21639</v>
      </c>
      <c r="SQO1" t="s">
        <v>21640</v>
      </c>
      <c r="SQP1" t="s">
        <v>21641</v>
      </c>
      <c r="SQQ1" t="s">
        <v>21642</v>
      </c>
      <c r="SQR1" t="s">
        <v>21643</v>
      </c>
      <c r="SQS1" t="s">
        <v>21644</v>
      </c>
      <c r="SQT1" t="s">
        <v>21645</v>
      </c>
      <c r="SQU1" t="s">
        <v>21646</v>
      </c>
      <c r="SQV1" t="s">
        <v>21647</v>
      </c>
      <c r="SQW1" t="s">
        <v>21648</v>
      </c>
      <c r="SQX1" t="s">
        <v>21649</v>
      </c>
      <c r="SQY1" t="s">
        <v>21650</v>
      </c>
      <c r="SQZ1" t="s">
        <v>21651</v>
      </c>
      <c r="SRA1" t="s">
        <v>21652</v>
      </c>
      <c r="SRB1" t="s">
        <v>21653</v>
      </c>
      <c r="SRC1" t="s">
        <v>21654</v>
      </c>
      <c r="SRD1" t="s">
        <v>21655</v>
      </c>
      <c r="SRE1" t="s">
        <v>21656</v>
      </c>
      <c r="SRF1" t="s">
        <v>21657</v>
      </c>
      <c r="SRG1" t="s">
        <v>21658</v>
      </c>
      <c r="SRH1" t="s">
        <v>21659</v>
      </c>
      <c r="SRI1" t="s">
        <v>21660</v>
      </c>
      <c r="SRJ1" t="s">
        <v>21661</v>
      </c>
      <c r="SRK1" t="s">
        <v>21662</v>
      </c>
      <c r="SRL1" t="s">
        <v>21663</v>
      </c>
      <c r="SRM1" t="s">
        <v>21664</v>
      </c>
      <c r="SRN1" t="s">
        <v>21665</v>
      </c>
      <c r="SRO1" t="s">
        <v>21666</v>
      </c>
      <c r="SRP1" t="s">
        <v>21667</v>
      </c>
      <c r="SRQ1" t="s">
        <v>21668</v>
      </c>
      <c r="SRR1" t="s">
        <v>21669</v>
      </c>
      <c r="SRS1" t="s">
        <v>21670</v>
      </c>
      <c r="SRT1" t="s">
        <v>21671</v>
      </c>
      <c r="SRU1" t="s">
        <v>21672</v>
      </c>
      <c r="SRV1" t="s">
        <v>21673</v>
      </c>
      <c r="SRW1" t="s">
        <v>21674</v>
      </c>
      <c r="SRX1" t="s">
        <v>21675</v>
      </c>
      <c r="SRY1" t="s">
        <v>21676</v>
      </c>
      <c r="SRZ1" t="s">
        <v>21677</v>
      </c>
      <c r="SSA1" t="s">
        <v>21678</v>
      </c>
      <c r="SSB1" t="s">
        <v>21679</v>
      </c>
      <c r="SSC1" t="s">
        <v>21680</v>
      </c>
      <c r="SSD1" t="s">
        <v>21681</v>
      </c>
      <c r="SSE1" t="s">
        <v>21682</v>
      </c>
      <c r="SSF1" t="s">
        <v>21683</v>
      </c>
      <c r="SSG1" t="s">
        <v>21684</v>
      </c>
      <c r="SSH1" t="s">
        <v>21685</v>
      </c>
      <c r="SSI1" t="s">
        <v>21686</v>
      </c>
      <c r="SSJ1" t="s">
        <v>21687</v>
      </c>
      <c r="SSK1" t="s">
        <v>21688</v>
      </c>
      <c r="SSL1" t="s">
        <v>21689</v>
      </c>
      <c r="SSM1" t="s">
        <v>21690</v>
      </c>
      <c r="SSN1" t="s">
        <v>21691</v>
      </c>
      <c r="SSO1" t="s">
        <v>21692</v>
      </c>
      <c r="SSP1" t="s">
        <v>21693</v>
      </c>
      <c r="SSQ1" t="s">
        <v>21694</v>
      </c>
      <c r="SSR1" t="s">
        <v>21695</v>
      </c>
      <c r="SSS1" t="s">
        <v>21696</v>
      </c>
      <c r="SST1" t="s">
        <v>21697</v>
      </c>
      <c r="SSU1" t="s">
        <v>21698</v>
      </c>
      <c r="SSV1" t="s">
        <v>21699</v>
      </c>
      <c r="SSW1" t="s">
        <v>21700</v>
      </c>
      <c r="SSX1" t="s">
        <v>21701</v>
      </c>
      <c r="SSY1" t="s">
        <v>21702</v>
      </c>
      <c r="SSZ1" t="s">
        <v>21703</v>
      </c>
      <c r="STA1" t="s">
        <v>21704</v>
      </c>
      <c r="STB1" t="s">
        <v>21705</v>
      </c>
      <c r="STC1" t="s">
        <v>21706</v>
      </c>
      <c r="STD1" t="s">
        <v>21707</v>
      </c>
      <c r="STE1" t="s">
        <v>21708</v>
      </c>
      <c r="STF1" t="s">
        <v>21709</v>
      </c>
      <c r="STG1" t="s">
        <v>21710</v>
      </c>
      <c r="STH1" t="s">
        <v>21711</v>
      </c>
      <c r="STI1" t="s">
        <v>21712</v>
      </c>
      <c r="STJ1" t="s">
        <v>21713</v>
      </c>
      <c r="STK1" t="s">
        <v>21714</v>
      </c>
      <c r="STL1" t="s">
        <v>21715</v>
      </c>
      <c r="STM1" t="s">
        <v>21716</v>
      </c>
      <c r="STN1" t="s">
        <v>21717</v>
      </c>
      <c r="STO1" t="s">
        <v>21718</v>
      </c>
      <c r="STP1" t="s">
        <v>21719</v>
      </c>
      <c r="STQ1" t="s">
        <v>21720</v>
      </c>
      <c r="STR1" t="s">
        <v>21721</v>
      </c>
      <c r="STS1" t="s">
        <v>21722</v>
      </c>
      <c r="STT1" t="s">
        <v>21723</v>
      </c>
      <c r="STU1" t="s">
        <v>21724</v>
      </c>
      <c r="STV1" t="s">
        <v>21725</v>
      </c>
      <c r="STW1" t="s">
        <v>21726</v>
      </c>
      <c r="STX1" t="s">
        <v>21727</v>
      </c>
      <c r="STY1" t="s">
        <v>21728</v>
      </c>
      <c r="STZ1" t="s">
        <v>21729</v>
      </c>
      <c r="SUA1" t="s">
        <v>21730</v>
      </c>
      <c r="SUB1" t="s">
        <v>21731</v>
      </c>
      <c r="SUC1" t="s">
        <v>21732</v>
      </c>
      <c r="SUD1" t="s">
        <v>21733</v>
      </c>
      <c r="SUE1" t="s">
        <v>21734</v>
      </c>
      <c r="SUF1" t="s">
        <v>21735</v>
      </c>
      <c r="SUG1" t="s">
        <v>21736</v>
      </c>
      <c r="SUH1" t="s">
        <v>21737</v>
      </c>
      <c r="SUI1" t="s">
        <v>21738</v>
      </c>
      <c r="SUJ1" t="s">
        <v>21739</v>
      </c>
      <c r="SUK1" t="s">
        <v>21740</v>
      </c>
      <c r="SUL1" t="s">
        <v>21741</v>
      </c>
      <c r="SUM1" t="s">
        <v>21742</v>
      </c>
      <c r="SUN1" t="s">
        <v>21743</v>
      </c>
      <c r="SUO1" t="s">
        <v>21744</v>
      </c>
      <c r="SUP1" t="s">
        <v>21745</v>
      </c>
      <c r="SUQ1" t="s">
        <v>21746</v>
      </c>
      <c r="SUR1" t="s">
        <v>21747</v>
      </c>
      <c r="SUS1" t="s">
        <v>21748</v>
      </c>
      <c r="SUT1" t="s">
        <v>21749</v>
      </c>
      <c r="SUU1" t="s">
        <v>21750</v>
      </c>
      <c r="SUV1" t="s">
        <v>21751</v>
      </c>
      <c r="SUW1" t="s">
        <v>21752</v>
      </c>
      <c r="SUX1" t="s">
        <v>21753</v>
      </c>
      <c r="SUY1" t="s">
        <v>21754</v>
      </c>
      <c r="SUZ1" t="s">
        <v>21755</v>
      </c>
      <c r="SVA1" t="s">
        <v>21756</v>
      </c>
      <c r="SVB1" t="s">
        <v>21757</v>
      </c>
      <c r="SVC1" t="s">
        <v>21758</v>
      </c>
      <c r="SVD1" t="s">
        <v>21759</v>
      </c>
      <c r="SVE1" t="s">
        <v>21760</v>
      </c>
      <c r="SVF1" t="s">
        <v>21761</v>
      </c>
      <c r="SVG1" t="s">
        <v>21762</v>
      </c>
      <c r="SVH1" t="s">
        <v>21763</v>
      </c>
      <c r="SVI1" t="s">
        <v>21764</v>
      </c>
      <c r="SVJ1" t="s">
        <v>21765</v>
      </c>
      <c r="SVK1" t="s">
        <v>21766</v>
      </c>
      <c r="SVL1" t="s">
        <v>21767</v>
      </c>
      <c r="SVM1" t="s">
        <v>21768</v>
      </c>
      <c r="SVN1" t="s">
        <v>21769</v>
      </c>
      <c r="SVO1" t="s">
        <v>21770</v>
      </c>
      <c r="SVP1" t="s">
        <v>21771</v>
      </c>
      <c r="SVQ1" t="s">
        <v>21772</v>
      </c>
      <c r="SVR1" t="s">
        <v>21773</v>
      </c>
      <c r="SVS1" t="s">
        <v>21774</v>
      </c>
      <c r="SVT1" t="s">
        <v>21775</v>
      </c>
      <c r="SVU1" t="s">
        <v>21776</v>
      </c>
      <c r="SVV1" t="s">
        <v>21777</v>
      </c>
      <c r="SVW1" t="s">
        <v>21778</v>
      </c>
      <c r="SVX1" t="s">
        <v>21779</v>
      </c>
      <c r="SVY1" t="s">
        <v>21780</v>
      </c>
      <c r="SVZ1" t="s">
        <v>21781</v>
      </c>
      <c r="SWA1" t="s">
        <v>21782</v>
      </c>
      <c r="SWB1" t="s">
        <v>21783</v>
      </c>
      <c r="SWC1" t="s">
        <v>21784</v>
      </c>
      <c r="SWD1" t="s">
        <v>21785</v>
      </c>
      <c r="SWE1" t="s">
        <v>21786</v>
      </c>
      <c r="SWF1" t="s">
        <v>21787</v>
      </c>
      <c r="SWG1" t="s">
        <v>21788</v>
      </c>
      <c r="SWH1" t="s">
        <v>21789</v>
      </c>
      <c r="SWI1" t="s">
        <v>21790</v>
      </c>
      <c r="SWJ1" t="s">
        <v>21791</v>
      </c>
      <c r="SWK1" t="s">
        <v>21792</v>
      </c>
      <c r="SWL1" t="s">
        <v>21793</v>
      </c>
      <c r="SWM1" t="s">
        <v>21794</v>
      </c>
      <c r="SWN1" t="s">
        <v>21795</v>
      </c>
      <c r="SWO1" t="s">
        <v>21796</v>
      </c>
      <c r="SWP1" t="s">
        <v>21797</v>
      </c>
      <c r="SWQ1" t="s">
        <v>21798</v>
      </c>
      <c r="SWR1" t="s">
        <v>21799</v>
      </c>
      <c r="SWS1" t="s">
        <v>21800</v>
      </c>
      <c r="SWT1" t="s">
        <v>21801</v>
      </c>
      <c r="SWU1" t="s">
        <v>21802</v>
      </c>
      <c r="SWV1" t="s">
        <v>21803</v>
      </c>
      <c r="SWW1" t="s">
        <v>21804</v>
      </c>
      <c r="SWX1" t="s">
        <v>21805</v>
      </c>
      <c r="SWY1" t="s">
        <v>21806</v>
      </c>
      <c r="SWZ1" t="s">
        <v>21807</v>
      </c>
      <c r="SXA1" t="s">
        <v>21808</v>
      </c>
      <c r="SXB1" t="s">
        <v>21809</v>
      </c>
      <c r="SXC1" t="s">
        <v>21810</v>
      </c>
      <c r="SXD1" t="s">
        <v>21811</v>
      </c>
      <c r="SXE1" t="s">
        <v>21812</v>
      </c>
      <c r="SXF1" t="s">
        <v>21813</v>
      </c>
      <c r="SXG1" t="s">
        <v>21814</v>
      </c>
      <c r="SXH1" t="s">
        <v>21815</v>
      </c>
      <c r="SXI1" t="s">
        <v>21816</v>
      </c>
      <c r="SXJ1" t="s">
        <v>21817</v>
      </c>
      <c r="SXK1" t="s">
        <v>21818</v>
      </c>
      <c r="SXL1" t="s">
        <v>21819</v>
      </c>
      <c r="SXM1" t="s">
        <v>21820</v>
      </c>
      <c r="SXN1" t="s">
        <v>21821</v>
      </c>
      <c r="SXO1" t="s">
        <v>21822</v>
      </c>
      <c r="SXP1" t="s">
        <v>21823</v>
      </c>
      <c r="SXQ1" t="s">
        <v>21824</v>
      </c>
      <c r="SXR1" t="s">
        <v>21825</v>
      </c>
      <c r="SXS1" t="s">
        <v>21826</v>
      </c>
      <c r="SXT1" t="s">
        <v>21827</v>
      </c>
      <c r="SXU1" t="s">
        <v>21828</v>
      </c>
      <c r="SXV1" t="s">
        <v>21829</v>
      </c>
      <c r="SXW1" t="s">
        <v>21830</v>
      </c>
      <c r="SXX1" t="s">
        <v>21831</v>
      </c>
      <c r="SXY1" t="s">
        <v>21832</v>
      </c>
      <c r="SXZ1" t="s">
        <v>21833</v>
      </c>
      <c r="SYA1" t="s">
        <v>21834</v>
      </c>
      <c r="SYB1" t="s">
        <v>21835</v>
      </c>
      <c r="SYC1" t="s">
        <v>21836</v>
      </c>
      <c r="SYD1" t="s">
        <v>21837</v>
      </c>
      <c r="SYE1" t="s">
        <v>21838</v>
      </c>
      <c r="SYF1" t="s">
        <v>21839</v>
      </c>
      <c r="SYG1" t="s">
        <v>21840</v>
      </c>
      <c r="SYH1" t="s">
        <v>21841</v>
      </c>
      <c r="SYI1" t="s">
        <v>21842</v>
      </c>
      <c r="SYJ1" t="s">
        <v>21843</v>
      </c>
      <c r="SYK1" t="s">
        <v>21844</v>
      </c>
      <c r="SYL1" t="s">
        <v>21845</v>
      </c>
      <c r="SYM1" t="s">
        <v>21846</v>
      </c>
      <c r="SYN1" t="s">
        <v>21847</v>
      </c>
      <c r="SYO1" t="s">
        <v>21848</v>
      </c>
      <c r="SYP1" t="s">
        <v>21849</v>
      </c>
      <c r="SYQ1" t="s">
        <v>21850</v>
      </c>
      <c r="SYR1" t="s">
        <v>21851</v>
      </c>
      <c r="SYS1" t="s">
        <v>21852</v>
      </c>
      <c r="SYT1" t="s">
        <v>21853</v>
      </c>
      <c r="SYU1" t="s">
        <v>21854</v>
      </c>
      <c r="SYV1" t="s">
        <v>21855</v>
      </c>
      <c r="SYW1" t="s">
        <v>21856</v>
      </c>
      <c r="SYX1" t="s">
        <v>21857</v>
      </c>
      <c r="SYY1" t="s">
        <v>21858</v>
      </c>
      <c r="SYZ1" t="s">
        <v>21859</v>
      </c>
      <c r="SZA1" t="s">
        <v>21860</v>
      </c>
      <c r="SZB1" t="s">
        <v>21861</v>
      </c>
      <c r="SZC1" t="s">
        <v>21862</v>
      </c>
      <c r="SZD1" t="s">
        <v>21863</v>
      </c>
      <c r="SZE1" t="s">
        <v>21864</v>
      </c>
      <c r="SZF1" t="s">
        <v>21865</v>
      </c>
      <c r="SZG1" t="s">
        <v>21866</v>
      </c>
      <c r="SZH1" t="s">
        <v>21867</v>
      </c>
      <c r="SZI1" t="s">
        <v>21868</v>
      </c>
      <c r="SZJ1" t="s">
        <v>21869</v>
      </c>
      <c r="SZK1" t="s">
        <v>21870</v>
      </c>
      <c r="SZL1" t="s">
        <v>21871</v>
      </c>
      <c r="SZM1" t="s">
        <v>21872</v>
      </c>
      <c r="SZN1" t="s">
        <v>21873</v>
      </c>
      <c r="SZO1" t="s">
        <v>21874</v>
      </c>
      <c r="SZP1" t="s">
        <v>21875</v>
      </c>
      <c r="SZQ1" t="s">
        <v>21876</v>
      </c>
      <c r="SZR1" t="s">
        <v>21877</v>
      </c>
      <c r="SZS1" t="s">
        <v>21878</v>
      </c>
      <c r="SZT1" t="s">
        <v>21879</v>
      </c>
      <c r="SZU1" t="s">
        <v>21880</v>
      </c>
      <c r="SZV1" t="s">
        <v>21881</v>
      </c>
      <c r="SZW1" t="s">
        <v>21882</v>
      </c>
      <c r="SZX1" t="s">
        <v>21883</v>
      </c>
      <c r="SZY1" t="s">
        <v>21884</v>
      </c>
      <c r="SZZ1" t="s">
        <v>21885</v>
      </c>
      <c r="TAA1" t="s">
        <v>21886</v>
      </c>
      <c r="TAB1" t="s">
        <v>21887</v>
      </c>
      <c r="TAC1" t="s">
        <v>21888</v>
      </c>
      <c r="TAD1" t="s">
        <v>21889</v>
      </c>
      <c r="TAE1" t="s">
        <v>21890</v>
      </c>
      <c r="TAF1" t="s">
        <v>21891</v>
      </c>
      <c r="TAG1" t="s">
        <v>21892</v>
      </c>
      <c r="TAH1" t="s">
        <v>21893</v>
      </c>
      <c r="TAI1" t="s">
        <v>21894</v>
      </c>
      <c r="TAJ1" t="s">
        <v>21895</v>
      </c>
      <c r="TAK1" t="s">
        <v>21896</v>
      </c>
      <c r="TAL1" t="s">
        <v>21897</v>
      </c>
      <c r="TAM1" t="s">
        <v>21898</v>
      </c>
      <c r="TAN1" t="s">
        <v>21899</v>
      </c>
      <c r="TAO1" t="s">
        <v>21900</v>
      </c>
      <c r="TAP1" t="s">
        <v>21901</v>
      </c>
      <c r="TAQ1" t="s">
        <v>21902</v>
      </c>
      <c r="TAR1" t="s">
        <v>21903</v>
      </c>
      <c r="TAS1" t="s">
        <v>21904</v>
      </c>
      <c r="TAT1" t="s">
        <v>21905</v>
      </c>
      <c r="TAU1" t="s">
        <v>21906</v>
      </c>
      <c r="TAV1" t="s">
        <v>21907</v>
      </c>
      <c r="TAW1" t="s">
        <v>21908</v>
      </c>
      <c r="TAX1" t="s">
        <v>21909</v>
      </c>
      <c r="TAY1" t="s">
        <v>21910</v>
      </c>
      <c r="TAZ1" t="s">
        <v>21911</v>
      </c>
      <c r="TBA1" t="s">
        <v>21912</v>
      </c>
      <c r="TBB1" t="s">
        <v>21913</v>
      </c>
      <c r="TBC1" t="s">
        <v>21914</v>
      </c>
      <c r="TBD1" t="s">
        <v>21915</v>
      </c>
      <c r="TBE1" t="s">
        <v>21916</v>
      </c>
      <c r="TBF1" t="s">
        <v>21917</v>
      </c>
      <c r="TBG1" t="s">
        <v>21918</v>
      </c>
      <c r="TBH1" t="s">
        <v>21919</v>
      </c>
      <c r="TBI1" t="s">
        <v>21920</v>
      </c>
      <c r="TBJ1" t="s">
        <v>21921</v>
      </c>
      <c r="TBK1" t="s">
        <v>21922</v>
      </c>
      <c r="TBL1" t="s">
        <v>21923</v>
      </c>
      <c r="TBM1" t="s">
        <v>21924</v>
      </c>
      <c r="TBN1" t="s">
        <v>21925</v>
      </c>
      <c r="TBO1" t="s">
        <v>21926</v>
      </c>
      <c r="TBP1" t="s">
        <v>21927</v>
      </c>
      <c r="TBQ1" t="s">
        <v>21928</v>
      </c>
      <c r="TBR1" t="s">
        <v>21929</v>
      </c>
      <c r="TBS1" t="s">
        <v>21930</v>
      </c>
      <c r="TBT1" t="s">
        <v>21931</v>
      </c>
      <c r="TBU1" t="s">
        <v>21932</v>
      </c>
      <c r="TBV1" t="s">
        <v>21933</v>
      </c>
      <c r="TBW1" t="s">
        <v>21934</v>
      </c>
      <c r="TBX1" t="s">
        <v>21935</v>
      </c>
      <c r="TBY1" t="s">
        <v>21936</v>
      </c>
      <c r="TBZ1" t="s">
        <v>21937</v>
      </c>
      <c r="TCA1" t="s">
        <v>21938</v>
      </c>
      <c r="TCB1" t="s">
        <v>21939</v>
      </c>
      <c r="TCC1" t="s">
        <v>21940</v>
      </c>
      <c r="TCD1" t="s">
        <v>21941</v>
      </c>
      <c r="TCE1" t="s">
        <v>21942</v>
      </c>
      <c r="TCF1" t="s">
        <v>21943</v>
      </c>
      <c r="TCG1" t="s">
        <v>21944</v>
      </c>
      <c r="TCH1" t="s">
        <v>21945</v>
      </c>
      <c r="TCI1" t="s">
        <v>21946</v>
      </c>
      <c r="TCJ1" t="s">
        <v>21947</v>
      </c>
      <c r="TCK1" t="s">
        <v>21948</v>
      </c>
      <c r="TCL1" t="s">
        <v>21949</v>
      </c>
      <c r="TCM1" t="s">
        <v>21950</v>
      </c>
      <c r="TCN1" t="s">
        <v>21951</v>
      </c>
      <c r="TCO1" t="s">
        <v>21952</v>
      </c>
      <c r="TCP1" t="s">
        <v>21953</v>
      </c>
      <c r="TCQ1" t="s">
        <v>21954</v>
      </c>
      <c r="TCR1" t="s">
        <v>21955</v>
      </c>
      <c r="TCS1" t="s">
        <v>21956</v>
      </c>
      <c r="TCT1" t="s">
        <v>21957</v>
      </c>
      <c r="TCU1" t="s">
        <v>21958</v>
      </c>
      <c r="TCV1" t="s">
        <v>21959</v>
      </c>
      <c r="TCW1" t="s">
        <v>21960</v>
      </c>
      <c r="TCX1" t="s">
        <v>21961</v>
      </c>
      <c r="TCY1" t="s">
        <v>21962</v>
      </c>
      <c r="TCZ1" t="s">
        <v>21963</v>
      </c>
      <c r="TDA1" t="s">
        <v>21964</v>
      </c>
      <c r="TDB1" t="s">
        <v>21965</v>
      </c>
      <c r="TDC1" t="s">
        <v>21966</v>
      </c>
      <c r="TDD1" t="s">
        <v>21967</v>
      </c>
      <c r="TDE1" t="s">
        <v>21968</v>
      </c>
      <c r="TDF1" t="s">
        <v>21969</v>
      </c>
      <c r="TDG1" t="s">
        <v>21970</v>
      </c>
      <c r="TDH1" t="s">
        <v>21971</v>
      </c>
      <c r="TDI1" t="s">
        <v>21972</v>
      </c>
      <c r="TDJ1" t="s">
        <v>21973</v>
      </c>
      <c r="TDK1" t="s">
        <v>21974</v>
      </c>
      <c r="TDL1" t="s">
        <v>21975</v>
      </c>
      <c r="TDM1" t="s">
        <v>21976</v>
      </c>
      <c r="TDN1" t="s">
        <v>21977</v>
      </c>
      <c r="TDO1" t="s">
        <v>21978</v>
      </c>
      <c r="TDP1" t="s">
        <v>21979</v>
      </c>
      <c r="TDQ1" t="s">
        <v>21980</v>
      </c>
      <c r="TDR1" t="s">
        <v>21981</v>
      </c>
      <c r="TDS1" t="s">
        <v>21982</v>
      </c>
      <c r="TDT1" t="s">
        <v>21983</v>
      </c>
      <c r="TDU1" t="s">
        <v>21984</v>
      </c>
      <c r="TDV1" t="s">
        <v>21985</v>
      </c>
      <c r="TDW1" t="s">
        <v>21986</v>
      </c>
      <c r="TDX1" t="s">
        <v>21987</v>
      </c>
      <c r="TDY1" t="s">
        <v>21988</v>
      </c>
      <c r="TDZ1" t="s">
        <v>21989</v>
      </c>
      <c r="TEA1" t="s">
        <v>21990</v>
      </c>
      <c r="TEB1" t="s">
        <v>21991</v>
      </c>
      <c r="TEC1" t="s">
        <v>21992</v>
      </c>
      <c r="TED1" t="s">
        <v>21993</v>
      </c>
      <c r="TEE1" t="s">
        <v>21994</v>
      </c>
      <c r="TEF1" t="s">
        <v>21995</v>
      </c>
      <c r="TEG1" t="s">
        <v>21996</v>
      </c>
      <c r="TEH1" t="s">
        <v>21997</v>
      </c>
      <c r="TEI1" t="s">
        <v>21998</v>
      </c>
      <c r="TEJ1" t="s">
        <v>21999</v>
      </c>
      <c r="TEK1" t="s">
        <v>22000</v>
      </c>
      <c r="TEL1" t="s">
        <v>22001</v>
      </c>
      <c r="TEM1" t="s">
        <v>22002</v>
      </c>
      <c r="TEN1" t="s">
        <v>22003</v>
      </c>
      <c r="TEO1" t="s">
        <v>22004</v>
      </c>
      <c r="TEP1" t="s">
        <v>22005</v>
      </c>
      <c r="TEQ1" t="s">
        <v>22006</v>
      </c>
      <c r="TER1" t="s">
        <v>22007</v>
      </c>
      <c r="TES1" t="s">
        <v>22008</v>
      </c>
      <c r="TET1" t="s">
        <v>22009</v>
      </c>
      <c r="TEU1" t="s">
        <v>22010</v>
      </c>
      <c r="TEV1" t="s">
        <v>22011</v>
      </c>
      <c r="TEW1" t="s">
        <v>22012</v>
      </c>
      <c r="TEX1" t="s">
        <v>22013</v>
      </c>
      <c r="TEY1" t="s">
        <v>22014</v>
      </c>
      <c r="TEZ1" t="s">
        <v>22015</v>
      </c>
      <c r="TFA1" t="s">
        <v>22016</v>
      </c>
      <c r="TFB1" t="s">
        <v>22017</v>
      </c>
      <c r="TFC1" t="s">
        <v>22018</v>
      </c>
      <c r="TFD1" t="s">
        <v>22019</v>
      </c>
      <c r="TFE1" t="s">
        <v>22020</v>
      </c>
      <c r="TFF1" t="s">
        <v>22021</v>
      </c>
      <c r="TFG1" t="s">
        <v>22022</v>
      </c>
      <c r="TFH1" t="s">
        <v>22023</v>
      </c>
      <c r="TFI1" t="s">
        <v>22024</v>
      </c>
      <c r="TFJ1" t="s">
        <v>22025</v>
      </c>
      <c r="TFK1" t="s">
        <v>22026</v>
      </c>
      <c r="TFL1" t="s">
        <v>22027</v>
      </c>
      <c r="TFM1" t="s">
        <v>22028</v>
      </c>
      <c r="TFN1" t="s">
        <v>22029</v>
      </c>
      <c r="TFO1" t="s">
        <v>22030</v>
      </c>
      <c r="TFP1" t="s">
        <v>22031</v>
      </c>
      <c r="TFQ1" t="s">
        <v>22032</v>
      </c>
      <c r="TFR1" t="s">
        <v>22033</v>
      </c>
      <c r="TFS1" t="s">
        <v>22034</v>
      </c>
      <c r="TFT1" t="s">
        <v>22035</v>
      </c>
      <c r="TFU1" t="s">
        <v>22036</v>
      </c>
      <c r="TFV1" t="s">
        <v>22037</v>
      </c>
      <c r="TFW1" t="s">
        <v>22038</v>
      </c>
      <c r="TFX1" t="s">
        <v>22039</v>
      </c>
      <c r="TFY1" t="s">
        <v>22040</v>
      </c>
      <c r="TFZ1" t="s">
        <v>22041</v>
      </c>
      <c r="TGA1" t="s">
        <v>22042</v>
      </c>
      <c r="TGB1" t="s">
        <v>22043</v>
      </c>
      <c r="TGC1" t="s">
        <v>22044</v>
      </c>
      <c r="TGD1" t="s">
        <v>22045</v>
      </c>
      <c r="TGE1" t="s">
        <v>22046</v>
      </c>
      <c r="TGF1" t="s">
        <v>22047</v>
      </c>
      <c r="TGG1" t="s">
        <v>22048</v>
      </c>
      <c r="TGH1" t="s">
        <v>22049</v>
      </c>
      <c r="TGI1" t="s">
        <v>22050</v>
      </c>
      <c r="TGJ1" t="s">
        <v>22051</v>
      </c>
      <c r="TGK1" t="s">
        <v>22052</v>
      </c>
      <c r="TGL1" t="s">
        <v>22053</v>
      </c>
      <c r="TGM1" t="s">
        <v>22054</v>
      </c>
      <c r="TGN1" t="s">
        <v>22055</v>
      </c>
      <c r="TGO1" t="s">
        <v>22056</v>
      </c>
      <c r="TGP1" t="s">
        <v>22057</v>
      </c>
      <c r="TGQ1" t="s">
        <v>22058</v>
      </c>
      <c r="TGR1" t="s">
        <v>22059</v>
      </c>
      <c r="TGS1" t="s">
        <v>22060</v>
      </c>
      <c r="TGT1" t="s">
        <v>22061</v>
      </c>
      <c r="TGU1" t="s">
        <v>22062</v>
      </c>
      <c r="TGV1" t="s">
        <v>22063</v>
      </c>
      <c r="TGW1" t="s">
        <v>22064</v>
      </c>
      <c r="TGX1" t="s">
        <v>22065</v>
      </c>
      <c r="TGY1" t="s">
        <v>22066</v>
      </c>
      <c r="TGZ1" t="s">
        <v>22067</v>
      </c>
      <c r="THA1" t="s">
        <v>22068</v>
      </c>
      <c r="THB1" t="s">
        <v>22069</v>
      </c>
      <c r="THC1" t="s">
        <v>22070</v>
      </c>
      <c r="THD1" t="s">
        <v>22071</v>
      </c>
      <c r="THE1" t="s">
        <v>22072</v>
      </c>
      <c r="THF1" t="s">
        <v>22073</v>
      </c>
      <c r="THG1" t="s">
        <v>22074</v>
      </c>
      <c r="THH1" t="s">
        <v>22075</v>
      </c>
      <c r="THI1" t="s">
        <v>22076</v>
      </c>
      <c r="THJ1" t="s">
        <v>22077</v>
      </c>
      <c r="THK1" t="s">
        <v>22078</v>
      </c>
      <c r="THL1" t="s">
        <v>22079</v>
      </c>
      <c r="THM1" t="s">
        <v>22080</v>
      </c>
      <c r="THN1" t="s">
        <v>22081</v>
      </c>
      <c r="THO1" t="s">
        <v>22082</v>
      </c>
      <c r="THP1" t="s">
        <v>22083</v>
      </c>
      <c r="THQ1" t="s">
        <v>22084</v>
      </c>
      <c r="THR1" t="s">
        <v>22085</v>
      </c>
      <c r="THS1" t="s">
        <v>22086</v>
      </c>
      <c r="THT1" t="s">
        <v>22087</v>
      </c>
      <c r="THU1" t="s">
        <v>22088</v>
      </c>
      <c r="THV1" t="s">
        <v>22089</v>
      </c>
      <c r="THW1" t="s">
        <v>22090</v>
      </c>
      <c r="THX1" t="s">
        <v>22091</v>
      </c>
      <c r="THY1" t="s">
        <v>22092</v>
      </c>
      <c r="THZ1" t="s">
        <v>22093</v>
      </c>
      <c r="TIA1" t="s">
        <v>22094</v>
      </c>
      <c r="TIB1" t="s">
        <v>22095</v>
      </c>
      <c r="TIC1" t="s">
        <v>22096</v>
      </c>
      <c r="TID1" t="s">
        <v>22097</v>
      </c>
      <c r="TIE1" t="s">
        <v>22098</v>
      </c>
      <c r="TIF1" t="s">
        <v>22099</v>
      </c>
      <c r="TIG1" t="s">
        <v>22100</v>
      </c>
      <c r="TIH1" t="s">
        <v>22101</v>
      </c>
      <c r="TII1" t="s">
        <v>22102</v>
      </c>
      <c r="TIJ1" t="s">
        <v>22103</v>
      </c>
      <c r="TIK1" t="s">
        <v>22104</v>
      </c>
      <c r="TIL1" t="s">
        <v>22105</v>
      </c>
      <c r="TIM1" t="s">
        <v>22106</v>
      </c>
      <c r="TIN1" t="s">
        <v>22107</v>
      </c>
      <c r="TIO1" t="s">
        <v>22108</v>
      </c>
      <c r="TIP1" t="s">
        <v>22109</v>
      </c>
      <c r="TIQ1" t="s">
        <v>22110</v>
      </c>
      <c r="TIR1" t="s">
        <v>22111</v>
      </c>
      <c r="TIS1" t="s">
        <v>22112</v>
      </c>
      <c r="TIT1" t="s">
        <v>22113</v>
      </c>
      <c r="TIU1" t="s">
        <v>22114</v>
      </c>
      <c r="TIV1" t="s">
        <v>22115</v>
      </c>
      <c r="TIW1" t="s">
        <v>22116</v>
      </c>
      <c r="TIX1" t="s">
        <v>22117</v>
      </c>
      <c r="TIY1" t="s">
        <v>22118</v>
      </c>
      <c r="TIZ1" t="s">
        <v>22119</v>
      </c>
      <c r="TJA1" t="s">
        <v>22120</v>
      </c>
      <c r="TJB1" t="s">
        <v>22121</v>
      </c>
      <c r="TJC1" t="s">
        <v>22122</v>
      </c>
      <c r="TJD1" t="s">
        <v>22123</v>
      </c>
      <c r="TJE1" t="s">
        <v>22124</v>
      </c>
      <c r="TJF1" t="s">
        <v>22125</v>
      </c>
      <c r="TJG1" t="s">
        <v>22126</v>
      </c>
      <c r="TJH1" t="s">
        <v>22127</v>
      </c>
      <c r="TJI1" t="s">
        <v>22128</v>
      </c>
      <c r="TJJ1" t="s">
        <v>22129</v>
      </c>
      <c r="TJK1" t="s">
        <v>22130</v>
      </c>
      <c r="TJL1" t="s">
        <v>22131</v>
      </c>
      <c r="TJM1" t="s">
        <v>22132</v>
      </c>
      <c r="TJN1" t="s">
        <v>22133</v>
      </c>
      <c r="TJO1" t="s">
        <v>22134</v>
      </c>
      <c r="TJP1" t="s">
        <v>22135</v>
      </c>
      <c r="TJQ1" t="s">
        <v>22136</v>
      </c>
      <c r="TJR1" t="s">
        <v>22137</v>
      </c>
      <c r="TJS1" t="s">
        <v>22138</v>
      </c>
      <c r="TJT1" t="s">
        <v>22139</v>
      </c>
      <c r="TJU1" t="s">
        <v>22140</v>
      </c>
      <c r="TJV1" t="s">
        <v>22141</v>
      </c>
      <c r="TJW1" t="s">
        <v>22142</v>
      </c>
      <c r="TJX1" t="s">
        <v>22143</v>
      </c>
      <c r="TJY1" t="s">
        <v>22144</v>
      </c>
      <c r="TJZ1" t="s">
        <v>22145</v>
      </c>
      <c r="TKA1" t="s">
        <v>22146</v>
      </c>
      <c r="TKB1" t="s">
        <v>22147</v>
      </c>
      <c r="TKC1" t="s">
        <v>22148</v>
      </c>
      <c r="TKD1" t="s">
        <v>22149</v>
      </c>
      <c r="TKE1" t="s">
        <v>22150</v>
      </c>
      <c r="TKF1" t="s">
        <v>22151</v>
      </c>
      <c r="TKG1" t="s">
        <v>22152</v>
      </c>
      <c r="TKH1" t="s">
        <v>22153</v>
      </c>
      <c r="TKI1" t="s">
        <v>22154</v>
      </c>
      <c r="TKJ1" t="s">
        <v>22155</v>
      </c>
      <c r="TKK1" t="s">
        <v>22156</v>
      </c>
      <c r="TKL1" t="s">
        <v>22157</v>
      </c>
      <c r="TKM1" t="s">
        <v>22158</v>
      </c>
      <c r="TKN1" t="s">
        <v>22159</v>
      </c>
      <c r="TKO1" t="s">
        <v>22160</v>
      </c>
      <c r="TKP1" t="s">
        <v>22161</v>
      </c>
      <c r="TKQ1" t="s">
        <v>22162</v>
      </c>
      <c r="TKR1" t="s">
        <v>22163</v>
      </c>
      <c r="TKS1" t="s">
        <v>22164</v>
      </c>
      <c r="TKT1" t="s">
        <v>22165</v>
      </c>
      <c r="TKU1" t="s">
        <v>22166</v>
      </c>
      <c r="TKV1" t="s">
        <v>22167</v>
      </c>
      <c r="TKW1" t="s">
        <v>22168</v>
      </c>
      <c r="TKX1" t="s">
        <v>22169</v>
      </c>
      <c r="TKY1" t="s">
        <v>22170</v>
      </c>
      <c r="TKZ1" t="s">
        <v>22171</v>
      </c>
      <c r="TLA1" t="s">
        <v>22172</v>
      </c>
      <c r="TLB1" t="s">
        <v>22173</v>
      </c>
      <c r="TLC1" t="s">
        <v>22174</v>
      </c>
      <c r="TLD1" t="s">
        <v>22175</v>
      </c>
      <c r="TLE1" t="s">
        <v>22176</v>
      </c>
      <c r="TLF1" t="s">
        <v>22177</v>
      </c>
      <c r="TLG1" t="s">
        <v>22178</v>
      </c>
      <c r="TLH1" t="s">
        <v>22179</v>
      </c>
      <c r="TLI1" t="s">
        <v>22180</v>
      </c>
      <c r="TLJ1" t="s">
        <v>22181</v>
      </c>
      <c r="TLK1" t="s">
        <v>22182</v>
      </c>
      <c r="TLL1" t="s">
        <v>22183</v>
      </c>
      <c r="TLM1" t="s">
        <v>22184</v>
      </c>
      <c r="TLN1" t="s">
        <v>22185</v>
      </c>
      <c r="TLO1" t="s">
        <v>22186</v>
      </c>
      <c r="TLP1" t="s">
        <v>22187</v>
      </c>
      <c r="TLQ1" t="s">
        <v>22188</v>
      </c>
      <c r="TLR1" t="s">
        <v>22189</v>
      </c>
      <c r="TLS1" t="s">
        <v>22190</v>
      </c>
      <c r="TLT1" t="s">
        <v>22191</v>
      </c>
      <c r="TLU1" t="s">
        <v>22192</v>
      </c>
      <c r="TLV1" t="s">
        <v>22193</v>
      </c>
      <c r="TLW1" t="s">
        <v>22194</v>
      </c>
      <c r="TLX1" t="s">
        <v>22195</v>
      </c>
      <c r="TLY1" t="s">
        <v>22196</v>
      </c>
      <c r="TLZ1" t="s">
        <v>22197</v>
      </c>
      <c r="TMA1" t="s">
        <v>22198</v>
      </c>
      <c r="TMB1" t="s">
        <v>22199</v>
      </c>
      <c r="TMC1" t="s">
        <v>22200</v>
      </c>
      <c r="TMD1" t="s">
        <v>22201</v>
      </c>
      <c r="TME1" t="s">
        <v>22202</v>
      </c>
      <c r="TMF1" t="s">
        <v>22203</v>
      </c>
      <c r="TMG1" t="s">
        <v>22204</v>
      </c>
      <c r="TMH1" t="s">
        <v>22205</v>
      </c>
      <c r="TMI1" t="s">
        <v>22206</v>
      </c>
      <c r="TMJ1" t="s">
        <v>22207</v>
      </c>
      <c r="TMK1" t="s">
        <v>22208</v>
      </c>
      <c r="TML1" t="s">
        <v>22209</v>
      </c>
      <c r="TMM1" t="s">
        <v>22210</v>
      </c>
      <c r="TMN1" t="s">
        <v>22211</v>
      </c>
      <c r="TMO1" t="s">
        <v>22212</v>
      </c>
      <c r="TMP1" t="s">
        <v>22213</v>
      </c>
      <c r="TMQ1" t="s">
        <v>22214</v>
      </c>
      <c r="TMR1" t="s">
        <v>22215</v>
      </c>
      <c r="TMS1" t="s">
        <v>22216</v>
      </c>
      <c r="TMT1" t="s">
        <v>22217</v>
      </c>
      <c r="TMU1" t="s">
        <v>22218</v>
      </c>
      <c r="TMV1" t="s">
        <v>22219</v>
      </c>
      <c r="TMW1" t="s">
        <v>22220</v>
      </c>
      <c r="TMX1" t="s">
        <v>22221</v>
      </c>
      <c r="TMY1" t="s">
        <v>22222</v>
      </c>
      <c r="TMZ1" t="s">
        <v>22223</v>
      </c>
      <c r="TNA1" t="s">
        <v>22224</v>
      </c>
      <c r="TNB1" t="s">
        <v>22225</v>
      </c>
      <c r="TNC1" t="s">
        <v>22226</v>
      </c>
      <c r="TND1" t="s">
        <v>22227</v>
      </c>
      <c r="TNE1" t="s">
        <v>22228</v>
      </c>
      <c r="TNF1" t="s">
        <v>22229</v>
      </c>
      <c r="TNG1" t="s">
        <v>22230</v>
      </c>
      <c r="TNH1" t="s">
        <v>22231</v>
      </c>
      <c r="TNI1" t="s">
        <v>22232</v>
      </c>
      <c r="TNJ1" t="s">
        <v>22233</v>
      </c>
      <c r="TNK1" t="s">
        <v>22234</v>
      </c>
      <c r="TNL1" t="s">
        <v>22235</v>
      </c>
      <c r="TNM1" t="s">
        <v>22236</v>
      </c>
      <c r="TNN1" t="s">
        <v>22237</v>
      </c>
      <c r="TNO1" t="s">
        <v>22238</v>
      </c>
      <c r="TNP1" t="s">
        <v>22239</v>
      </c>
      <c r="TNQ1" t="s">
        <v>22240</v>
      </c>
      <c r="TNR1" t="s">
        <v>22241</v>
      </c>
      <c r="TNS1" t="s">
        <v>22242</v>
      </c>
      <c r="TNT1" t="s">
        <v>22243</v>
      </c>
      <c r="TNU1" t="s">
        <v>22244</v>
      </c>
      <c r="TNV1" t="s">
        <v>22245</v>
      </c>
      <c r="TNW1" t="s">
        <v>22246</v>
      </c>
      <c r="TNX1" t="s">
        <v>22247</v>
      </c>
      <c r="TNY1" t="s">
        <v>22248</v>
      </c>
      <c r="TNZ1" t="s">
        <v>22249</v>
      </c>
      <c r="TOA1" t="s">
        <v>22250</v>
      </c>
      <c r="TOB1" t="s">
        <v>22251</v>
      </c>
      <c r="TOC1" t="s">
        <v>22252</v>
      </c>
      <c r="TOD1" t="s">
        <v>22253</v>
      </c>
      <c r="TOE1" t="s">
        <v>22254</v>
      </c>
      <c r="TOF1" t="s">
        <v>22255</v>
      </c>
      <c r="TOG1" t="s">
        <v>22256</v>
      </c>
      <c r="TOH1" t="s">
        <v>22257</v>
      </c>
      <c r="TOI1" t="s">
        <v>22258</v>
      </c>
      <c r="TOJ1" t="s">
        <v>22259</v>
      </c>
      <c r="TOK1" t="s">
        <v>22260</v>
      </c>
      <c r="TOL1" t="s">
        <v>22261</v>
      </c>
      <c r="TOM1" t="s">
        <v>22262</v>
      </c>
      <c r="TON1" t="s">
        <v>22263</v>
      </c>
      <c r="TOO1" t="s">
        <v>22264</v>
      </c>
      <c r="TOP1" t="s">
        <v>22265</v>
      </c>
      <c r="TOQ1" t="s">
        <v>22266</v>
      </c>
      <c r="TOR1" t="s">
        <v>22267</v>
      </c>
      <c r="TOS1" t="s">
        <v>22268</v>
      </c>
      <c r="TOT1" t="s">
        <v>22269</v>
      </c>
      <c r="TOU1" t="s">
        <v>22270</v>
      </c>
      <c r="TOV1" t="s">
        <v>22271</v>
      </c>
      <c r="TOW1" t="s">
        <v>22272</v>
      </c>
      <c r="TOX1" t="s">
        <v>22273</v>
      </c>
      <c r="TOY1" t="s">
        <v>22274</v>
      </c>
      <c r="TOZ1" t="s">
        <v>22275</v>
      </c>
      <c r="TPA1" t="s">
        <v>22276</v>
      </c>
      <c r="TPB1" t="s">
        <v>22277</v>
      </c>
      <c r="TPC1" t="s">
        <v>22278</v>
      </c>
      <c r="TPD1" t="s">
        <v>22279</v>
      </c>
      <c r="TPE1" t="s">
        <v>22280</v>
      </c>
      <c r="TPF1" t="s">
        <v>22281</v>
      </c>
      <c r="TPG1" t="s">
        <v>22282</v>
      </c>
      <c r="TPH1" t="s">
        <v>22283</v>
      </c>
      <c r="TPI1" t="s">
        <v>22284</v>
      </c>
      <c r="TPJ1" t="s">
        <v>22285</v>
      </c>
      <c r="TPK1" t="s">
        <v>22286</v>
      </c>
      <c r="TPL1" t="s">
        <v>22287</v>
      </c>
      <c r="TPM1" t="s">
        <v>22288</v>
      </c>
      <c r="TPN1" t="s">
        <v>22289</v>
      </c>
      <c r="TPO1" t="s">
        <v>22290</v>
      </c>
      <c r="TPP1" t="s">
        <v>22291</v>
      </c>
      <c r="TPQ1" t="s">
        <v>22292</v>
      </c>
      <c r="TPR1" t="s">
        <v>22293</v>
      </c>
      <c r="TPS1" t="s">
        <v>22294</v>
      </c>
      <c r="TPT1" t="s">
        <v>22295</v>
      </c>
      <c r="TPU1" t="s">
        <v>22296</v>
      </c>
      <c r="TPV1" t="s">
        <v>22297</v>
      </c>
      <c r="TPW1" t="s">
        <v>22298</v>
      </c>
      <c r="TPX1" t="s">
        <v>22299</v>
      </c>
      <c r="TPY1" t="s">
        <v>22300</v>
      </c>
      <c r="TPZ1" t="s">
        <v>22301</v>
      </c>
      <c r="TQA1" t="s">
        <v>22302</v>
      </c>
      <c r="TQB1" t="s">
        <v>22303</v>
      </c>
      <c r="TQC1" t="s">
        <v>22304</v>
      </c>
      <c r="TQD1" t="s">
        <v>22305</v>
      </c>
      <c r="TQE1" t="s">
        <v>22306</v>
      </c>
      <c r="TQF1" t="s">
        <v>22307</v>
      </c>
      <c r="TQG1" t="s">
        <v>22308</v>
      </c>
      <c r="TQH1" t="s">
        <v>22309</v>
      </c>
      <c r="TQI1" t="s">
        <v>22310</v>
      </c>
      <c r="TQJ1" t="s">
        <v>22311</v>
      </c>
      <c r="TQK1" t="s">
        <v>22312</v>
      </c>
      <c r="TQL1" t="s">
        <v>22313</v>
      </c>
      <c r="TQM1" t="s">
        <v>22314</v>
      </c>
      <c r="TQN1" t="s">
        <v>22315</v>
      </c>
      <c r="TQO1" t="s">
        <v>22316</v>
      </c>
      <c r="TQP1" t="s">
        <v>22317</v>
      </c>
      <c r="TQQ1" t="s">
        <v>22318</v>
      </c>
      <c r="TQR1" t="s">
        <v>22319</v>
      </c>
      <c r="TQS1" t="s">
        <v>22320</v>
      </c>
      <c r="TQT1" t="s">
        <v>22321</v>
      </c>
      <c r="TQU1" t="s">
        <v>22322</v>
      </c>
      <c r="TQV1" t="s">
        <v>22323</v>
      </c>
      <c r="TQW1" t="s">
        <v>22324</v>
      </c>
      <c r="TQX1" t="s">
        <v>22325</v>
      </c>
      <c r="TQY1" t="s">
        <v>22326</v>
      </c>
      <c r="TQZ1" t="s">
        <v>22327</v>
      </c>
      <c r="TRA1" t="s">
        <v>22328</v>
      </c>
      <c r="TRB1" t="s">
        <v>22329</v>
      </c>
      <c r="TRC1" t="s">
        <v>22330</v>
      </c>
      <c r="TRD1" t="s">
        <v>22331</v>
      </c>
      <c r="TRE1" t="s">
        <v>22332</v>
      </c>
      <c r="TRF1" t="s">
        <v>22333</v>
      </c>
      <c r="TRG1" t="s">
        <v>22334</v>
      </c>
      <c r="TRH1" t="s">
        <v>22335</v>
      </c>
      <c r="TRI1" t="s">
        <v>22336</v>
      </c>
      <c r="TRJ1" t="s">
        <v>22337</v>
      </c>
      <c r="TRK1" t="s">
        <v>22338</v>
      </c>
      <c r="TRL1" t="s">
        <v>22339</v>
      </c>
      <c r="TRM1" t="s">
        <v>22340</v>
      </c>
      <c r="TRN1" t="s">
        <v>22341</v>
      </c>
      <c r="TRO1" t="s">
        <v>22342</v>
      </c>
      <c r="TRP1" t="s">
        <v>22343</v>
      </c>
      <c r="TRQ1" t="s">
        <v>22344</v>
      </c>
      <c r="TRR1" t="s">
        <v>22345</v>
      </c>
      <c r="TRS1" t="s">
        <v>22346</v>
      </c>
      <c r="TRT1" t="s">
        <v>22347</v>
      </c>
      <c r="TRU1" t="s">
        <v>22348</v>
      </c>
      <c r="TRV1" t="s">
        <v>22349</v>
      </c>
      <c r="TRW1" t="s">
        <v>22350</v>
      </c>
      <c r="TRX1" t="s">
        <v>22351</v>
      </c>
      <c r="TRY1" t="s">
        <v>22352</v>
      </c>
      <c r="TRZ1" t="s">
        <v>22353</v>
      </c>
      <c r="TSA1" t="s">
        <v>22354</v>
      </c>
      <c r="TSB1" t="s">
        <v>22355</v>
      </c>
      <c r="TSC1" t="s">
        <v>22356</v>
      </c>
      <c r="TSD1" t="s">
        <v>22357</v>
      </c>
      <c r="TSE1" t="s">
        <v>22358</v>
      </c>
      <c r="TSF1" t="s">
        <v>22359</v>
      </c>
      <c r="TSG1" t="s">
        <v>22360</v>
      </c>
      <c r="TSH1" t="s">
        <v>22361</v>
      </c>
      <c r="TSI1" t="s">
        <v>22362</v>
      </c>
      <c r="TSJ1" t="s">
        <v>22363</v>
      </c>
      <c r="TSK1" t="s">
        <v>22364</v>
      </c>
      <c r="TSL1" t="s">
        <v>22365</v>
      </c>
      <c r="TSM1" t="s">
        <v>22366</v>
      </c>
      <c r="TSN1" t="s">
        <v>22367</v>
      </c>
      <c r="TSO1" t="s">
        <v>22368</v>
      </c>
      <c r="TSP1" t="s">
        <v>22369</v>
      </c>
      <c r="TSQ1" t="s">
        <v>22370</v>
      </c>
      <c r="TSR1" t="s">
        <v>22371</v>
      </c>
      <c r="TSS1" t="s">
        <v>22372</v>
      </c>
      <c r="TST1" t="s">
        <v>22373</v>
      </c>
      <c r="TSU1" t="s">
        <v>22374</v>
      </c>
      <c r="TSV1" t="s">
        <v>22375</v>
      </c>
      <c r="TSW1" t="s">
        <v>22376</v>
      </c>
      <c r="TSX1" t="s">
        <v>22377</v>
      </c>
      <c r="TSY1" t="s">
        <v>22378</v>
      </c>
      <c r="TSZ1" t="s">
        <v>22379</v>
      </c>
      <c r="TTA1" t="s">
        <v>22380</v>
      </c>
      <c r="TTB1" t="s">
        <v>22381</v>
      </c>
      <c r="TTC1" t="s">
        <v>22382</v>
      </c>
      <c r="TTD1" t="s">
        <v>22383</v>
      </c>
      <c r="TTE1" t="s">
        <v>22384</v>
      </c>
      <c r="TTF1" t="s">
        <v>22385</v>
      </c>
      <c r="TTG1" t="s">
        <v>22386</v>
      </c>
      <c r="TTH1" t="s">
        <v>22387</v>
      </c>
      <c r="TTI1" t="s">
        <v>22388</v>
      </c>
      <c r="TTJ1" t="s">
        <v>22389</v>
      </c>
      <c r="TTK1" t="s">
        <v>22390</v>
      </c>
      <c r="TTL1" t="s">
        <v>22391</v>
      </c>
      <c r="TTM1" t="s">
        <v>22392</v>
      </c>
      <c r="TTN1" t="s">
        <v>22393</v>
      </c>
      <c r="TTO1" t="s">
        <v>22394</v>
      </c>
      <c r="TTP1" t="s">
        <v>22395</v>
      </c>
      <c r="TTQ1" t="s">
        <v>22396</v>
      </c>
      <c r="TTR1" t="s">
        <v>22397</v>
      </c>
      <c r="TTS1" t="s">
        <v>22398</v>
      </c>
      <c r="TTT1" t="s">
        <v>22399</v>
      </c>
      <c r="TTU1" t="s">
        <v>22400</v>
      </c>
      <c r="TTV1" t="s">
        <v>22401</v>
      </c>
      <c r="TTW1" t="s">
        <v>22402</v>
      </c>
      <c r="TTX1" t="s">
        <v>22403</v>
      </c>
      <c r="TTY1" t="s">
        <v>22404</v>
      </c>
      <c r="TTZ1" t="s">
        <v>22405</v>
      </c>
      <c r="TUA1" t="s">
        <v>22406</v>
      </c>
      <c r="TUB1" t="s">
        <v>22407</v>
      </c>
      <c r="TUC1" t="s">
        <v>22408</v>
      </c>
      <c r="TUD1" t="s">
        <v>22409</v>
      </c>
      <c r="TUE1" t="s">
        <v>22410</v>
      </c>
      <c r="TUF1" t="s">
        <v>22411</v>
      </c>
      <c r="TUG1" t="s">
        <v>22412</v>
      </c>
      <c r="TUH1" t="s">
        <v>22413</v>
      </c>
      <c r="TUI1" t="s">
        <v>22414</v>
      </c>
      <c r="TUJ1" t="s">
        <v>22415</v>
      </c>
      <c r="TUK1" t="s">
        <v>22416</v>
      </c>
      <c r="TUL1" t="s">
        <v>22417</v>
      </c>
      <c r="TUM1" t="s">
        <v>22418</v>
      </c>
      <c r="TUN1" t="s">
        <v>22419</v>
      </c>
      <c r="TUO1" t="s">
        <v>22420</v>
      </c>
      <c r="TUP1" t="s">
        <v>22421</v>
      </c>
      <c r="TUQ1" t="s">
        <v>22422</v>
      </c>
      <c r="TUR1" t="s">
        <v>22423</v>
      </c>
      <c r="TUS1" t="s">
        <v>22424</v>
      </c>
      <c r="TUT1" t="s">
        <v>22425</v>
      </c>
      <c r="TUU1" t="s">
        <v>22426</v>
      </c>
      <c r="TUV1" t="s">
        <v>22427</v>
      </c>
      <c r="TUW1" t="s">
        <v>22428</v>
      </c>
      <c r="TUX1" t="s">
        <v>22429</v>
      </c>
      <c r="TUY1" t="s">
        <v>22430</v>
      </c>
      <c r="TUZ1" t="s">
        <v>22431</v>
      </c>
      <c r="TVA1" t="s">
        <v>22432</v>
      </c>
      <c r="TVB1" t="s">
        <v>22433</v>
      </c>
      <c r="TVC1" t="s">
        <v>22434</v>
      </c>
      <c r="TVD1" t="s">
        <v>22435</v>
      </c>
      <c r="TVE1" t="s">
        <v>22436</v>
      </c>
      <c r="TVF1" t="s">
        <v>22437</v>
      </c>
      <c r="TVG1" t="s">
        <v>22438</v>
      </c>
      <c r="TVH1" t="s">
        <v>22439</v>
      </c>
      <c r="TVI1" t="s">
        <v>22440</v>
      </c>
      <c r="TVJ1" t="s">
        <v>22441</v>
      </c>
      <c r="TVK1" t="s">
        <v>22442</v>
      </c>
      <c r="TVL1" t="s">
        <v>22443</v>
      </c>
      <c r="TVM1" t="s">
        <v>22444</v>
      </c>
      <c r="TVN1" t="s">
        <v>22445</v>
      </c>
      <c r="TVO1" t="s">
        <v>22446</v>
      </c>
      <c r="TVP1" t="s">
        <v>22447</v>
      </c>
      <c r="TVQ1" t="s">
        <v>22448</v>
      </c>
      <c r="TVR1" t="s">
        <v>22449</v>
      </c>
      <c r="TVS1" t="s">
        <v>22450</v>
      </c>
      <c r="TVT1" t="s">
        <v>22451</v>
      </c>
      <c r="TVU1" t="s">
        <v>22452</v>
      </c>
      <c r="TVV1" t="s">
        <v>22453</v>
      </c>
      <c r="TVW1" t="s">
        <v>22454</v>
      </c>
      <c r="TVX1" t="s">
        <v>22455</v>
      </c>
      <c r="TVY1" t="s">
        <v>22456</v>
      </c>
      <c r="TVZ1" t="s">
        <v>22457</v>
      </c>
      <c r="TWA1" t="s">
        <v>22458</v>
      </c>
      <c r="TWB1" t="s">
        <v>22459</v>
      </c>
      <c r="TWC1" t="s">
        <v>22460</v>
      </c>
      <c r="TWD1" t="s">
        <v>22461</v>
      </c>
      <c r="TWE1" t="s">
        <v>22462</v>
      </c>
      <c r="TWF1" t="s">
        <v>22463</v>
      </c>
      <c r="TWG1" t="s">
        <v>22464</v>
      </c>
      <c r="TWH1" t="s">
        <v>22465</v>
      </c>
      <c r="TWI1" t="s">
        <v>22466</v>
      </c>
      <c r="TWJ1" t="s">
        <v>22467</v>
      </c>
      <c r="TWK1" t="s">
        <v>22468</v>
      </c>
      <c r="TWL1" t="s">
        <v>22469</v>
      </c>
      <c r="TWM1" t="s">
        <v>22470</v>
      </c>
      <c r="TWN1" t="s">
        <v>22471</v>
      </c>
      <c r="TWO1" t="s">
        <v>22472</v>
      </c>
      <c r="TWP1" t="s">
        <v>22473</v>
      </c>
      <c r="TWQ1" t="s">
        <v>22474</v>
      </c>
      <c r="TWR1" t="s">
        <v>22475</v>
      </c>
      <c r="TWS1" t="s">
        <v>22476</v>
      </c>
      <c r="TWT1" t="s">
        <v>22477</v>
      </c>
      <c r="TWU1" t="s">
        <v>22478</v>
      </c>
      <c r="TWV1" t="s">
        <v>22479</v>
      </c>
      <c r="TWW1" t="s">
        <v>22480</v>
      </c>
      <c r="TWX1" t="s">
        <v>22481</v>
      </c>
      <c r="TWY1" t="s">
        <v>22482</v>
      </c>
      <c r="TWZ1" t="s">
        <v>22483</v>
      </c>
      <c r="TXA1" t="s">
        <v>22484</v>
      </c>
      <c r="TXB1" t="s">
        <v>22485</v>
      </c>
      <c r="TXC1" t="s">
        <v>22486</v>
      </c>
      <c r="TXD1" t="s">
        <v>22487</v>
      </c>
      <c r="TXE1" t="s">
        <v>22488</v>
      </c>
      <c r="TXF1" t="s">
        <v>22489</v>
      </c>
      <c r="TXG1" t="s">
        <v>22490</v>
      </c>
      <c r="TXH1" t="s">
        <v>22491</v>
      </c>
      <c r="TXI1" t="s">
        <v>22492</v>
      </c>
      <c r="TXJ1" t="s">
        <v>22493</v>
      </c>
      <c r="TXK1" t="s">
        <v>22494</v>
      </c>
      <c r="TXL1" t="s">
        <v>22495</v>
      </c>
      <c r="TXM1" t="s">
        <v>22496</v>
      </c>
      <c r="TXN1" t="s">
        <v>22497</v>
      </c>
      <c r="TXO1" t="s">
        <v>22498</v>
      </c>
      <c r="TXP1" t="s">
        <v>22499</v>
      </c>
      <c r="TXQ1" t="s">
        <v>22500</v>
      </c>
      <c r="TXR1" t="s">
        <v>22501</v>
      </c>
      <c r="TXS1" t="s">
        <v>22502</v>
      </c>
      <c r="TXT1" t="s">
        <v>22503</v>
      </c>
      <c r="TXU1" t="s">
        <v>22504</v>
      </c>
      <c r="TXV1" t="s">
        <v>22505</v>
      </c>
      <c r="TXW1" t="s">
        <v>22506</v>
      </c>
      <c r="TXX1" t="s">
        <v>22507</v>
      </c>
      <c r="TXY1" t="s">
        <v>22508</v>
      </c>
      <c r="TXZ1" t="s">
        <v>22509</v>
      </c>
      <c r="TYA1" t="s">
        <v>22510</v>
      </c>
      <c r="TYB1" t="s">
        <v>22511</v>
      </c>
      <c r="TYC1" t="s">
        <v>22512</v>
      </c>
      <c r="TYD1" t="s">
        <v>22513</v>
      </c>
      <c r="TYE1" t="s">
        <v>22514</v>
      </c>
      <c r="TYF1" t="s">
        <v>22515</v>
      </c>
      <c r="TYG1" t="s">
        <v>22516</v>
      </c>
      <c r="TYH1" t="s">
        <v>22517</v>
      </c>
      <c r="TYI1" t="s">
        <v>22518</v>
      </c>
      <c r="TYJ1" t="s">
        <v>22519</v>
      </c>
      <c r="TYK1" t="s">
        <v>22520</v>
      </c>
      <c r="TYL1" t="s">
        <v>22521</v>
      </c>
      <c r="TYM1" t="s">
        <v>22522</v>
      </c>
      <c r="TYN1" t="s">
        <v>22523</v>
      </c>
      <c r="TYO1" t="s">
        <v>22524</v>
      </c>
      <c r="TYP1" t="s">
        <v>22525</v>
      </c>
      <c r="TYQ1" t="s">
        <v>22526</v>
      </c>
      <c r="TYR1" t="s">
        <v>22527</v>
      </c>
      <c r="TYS1" t="s">
        <v>22528</v>
      </c>
      <c r="TYT1" t="s">
        <v>22529</v>
      </c>
      <c r="TYU1" t="s">
        <v>22530</v>
      </c>
      <c r="TYV1" t="s">
        <v>22531</v>
      </c>
      <c r="TYW1" t="s">
        <v>22532</v>
      </c>
      <c r="TYX1" t="s">
        <v>22533</v>
      </c>
      <c r="TYY1" t="s">
        <v>22534</v>
      </c>
      <c r="TYZ1" t="s">
        <v>22535</v>
      </c>
      <c r="TZA1" t="s">
        <v>22536</v>
      </c>
      <c r="TZB1" t="s">
        <v>22537</v>
      </c>
      <c r="TZC1" t="s">
        <v>22538</v>
      </c>
      <c r="TZD1" t="s">
        <v>22539</v>
      </c>
      <c r="TZE1" t="s">
        <v>22540</v>
      </c>
      <c r="TZF1" t="s">
        <v>22541</v>
      </c>
      <c r="TZG1" t="s">
        <v>22542</v>
      </c>
      <c r="TZH1" t="s">
        <v>22543</v>
      </c>
      <c r="TZI1" t="s">
        <v>22544</v>
      </c>
      <c r="TZJ1" t="s">
        <v>22545</v>
      </c>
      <c r="TZK1" t="s">
        <v>22546</v>
      </c>
      <c r="TZL1" t="s">
        <v>22547</v>
      </c>
      <c r="TZM1" t="s">
        <v>22548</v>
      </c>
      <c r="TZN1" t="s">
        <v>22549</v>
      </c>
      <c r="TZO1" t="s">
        <v>22550</v>
      </c>
      <c r="TZP1" t="s">
        <v>22551</v>
      </c>
      <c r="TZQ1" t="s">
        <v>22552</v>
      </c>
      <c r="TZR1" t="s">
        <v>22553</v>
      </c>
      <c r="TZS1" t="s">
        <v>22554</v>
      </c>
      <c r="TZT1" t="s">
        <v>22555</v>
      </c>
      <c r="TZU1" t="s">
        <v>22556</v>
      </c>
      <c r="TZV1" t="s">
        <v>22557</v>
      </c>
      <c r="TZW1" t="s">
        <v>22558</v>
      </c>
      <c r="TZX1" t="s">
        <v>22559</v>
      </c>
      <c r="TZY1" t="s">
        <v>22560</v>
      </c>
      <c r="TZZ1" t="s">
        <v>22561</v>
      </c>
      <c r="UAA1" t="s">
        <v>22562</v>
      </c>
      <c r="UAB1" t="s">
        <v>22563</v>
      </c>
      <c r="UAC1" t="s">
        <v>22564</v>
      </c>
      <c r="UAD1" t="s">
        <v>22565</v>
      </c>
      <c r="UAE1" t="s">
        <v>22566</v>
      </c>
      <c r="UAF1" t="s">
        <v>22567</v>
      </c>
      <c r="UAG1" t="s">
        <v>22568</v>
      </c>
      <c r="UAH1" t="s">
        <v>22569</v>
      </c>
      <c r="UAI1" t="s">
        <v>22570</v>
      </c>
      <c r="UAJ1" t="s">
        <v>22571</v>
      </c>
      <c r="UAK1" t="s">
        <v>22572</v>
      </c>
      <c r="UAL1" t="s">
        <v>22573</v>
      </c>
      <c r="UAM1" t="s">
        <v>22574</v>
      </c>
      <c r="UAN1" t="s">
        <v>22575</v>
      </c>
      <c r="UAO1" t="s">
        <v>22576</v>
      </c>
      <c r="UAP1" t="s">
        <v>22577</v>
      </c>
      <c r="UAQ1" t="s">
        <v>22578</v>
      </c>
      <c r="UAR1" t="s">
        <v>22579</v>
      </c>
      <c r="UAS1" t="s">
        <v>22580</v>
      </c>
      <c r="UAT1" t="s">
        <v>22581</v>
      </c>
      <c r="UAU1" t="s">
        <v>22582</v>
      </c>
      <c r="UAV1" t="s">
        <v>22583</v>
      </c>
      <c r="UAW1" t="s">
        <v>22584</v>
      </c>
      <c r="UAX1" t="s">
        <v>22585</v>
      </c>
      <c r="UAY1" t="s">
        <v>22586</v>
      </c>
      <c r="UAZ1" t="s">
        <v>22587</v>
      </c>
      <c r="UBA1" t="s">
        <v>22588</v>
      </c>
      <c r="UBB1" t="s">
        <v>22589</v>
      </c>
      <c r="UBC1" t="s">
        <v>22590</v>
      </c>
      <c r="UBD1" t="s">
        <v>22591</v>
      </c>
      <c r="UBE1" t="s">
        <v>22592</v>
      </c>
      <c r="UBF1" t="s">
        <v>22593</v>
      </c>
      <c r="UBG1" t="s">
        <v>22594</v>
      </c>
      <c r="UBH1" t="s">
        <v>22595</v>
      </c>
      <c r="UBI1" t="s">
        <v>22596</v>
      </c>
      <c r="UBJ1" t="s">
        <v>22597</v>
      </c>
      <c r="UBK1" t="s">
        <v>22598</v>
      </c>
      <c r="UBL1" t="s">
        <v>22599</v>
      </c>
      <c r="UBM1" t="s">
        <v>22600</v>
      </c>
      <c r="UBN1" t="s">
        <v>22601</v>
      </c>
      <c r="UBO1" t="s">
        <v>22602</v>
      </c>
      <c r="UBP1" t="s">
        <v>22603</v>
      </c>
      <c r="UBQ1" t="s">
        <v>22604</v>
      </c>
      <c r="UBR1" t="s">
        <v>22605</v>
      </c>
      <c r="UBS1" t="s">
        <v>22606</v>
      </c>
      <c r="UBT1" t="s">
        <v>22607</v>
      </c>
      <c r="UBU1" t="s">
        <v>22608</v>
      </c>
      <c r="UBV1" t="s">
        <v>22609</v>
      </c>
      <c r="UBW1" t="s">
        <v>22610</v>
      </c>
      <c r="UBX1" t="s">
        <v>22611</v>
      </c>
      <c r="UBY1" t="s">
        <v>22612</v>
      </c>
      <c r="UBZ1" t="s">
        <v>22613</v>
      </c>
      <c r="UCA1" t="s">
        <v>22614</v>
      </c>
      <c r="UCB1" t="s">
        <v>22615</v>
      </c>
      <c r="UCC1" t="s">
        <v>22616</v>
      </c>
      <c r="UCD1" t="s">
        <v>22617</v>
      </c>
      <c r="UCE1" t="s">
        <v>22618</v>
      </c>
      <c r="UCF1" t="s">
        <v>22619</v>
      </c>
      <c r="UCG1" t="s">
        <v>22620</v>
      </c>
      <c r="UCH1" t="s">
        <v>22621</v>
      </c>
      <c r="UCI1" t="s">
        <v>22622</v>
      </c>
      <c r="UCJ1" t="s">
        <v>22623</v>
      </c>
      <c r="UCK1" t="s">
        <v>22624</v>
      </c>
      <c r="UCL1" t="s">
        <v>22625</v>
      </c>
      <c r="UCM1" t="s">
        <v>22626</v>
      </c>
      <c r="UCN1" t="s">
        <v>22627</v>
      </c>
      <c r="UCO1" t="s">
        <v>22628</v>
      </c>
      <c r="UCP1" t="s">
        <v>22629</v>
      </c>
      <c r="UCQ1" t="s">
        <v>22630</v>
      </c>
      <c r="UCR1" t="s">
        <v>22631</v>
      </c>
      <c r="UCS1" t="s">
        <v>22632</v>
      </c>
      <c r="UCT1" t="s">
        <v>22633</v>
      </c>
      <c r="UCU1" t="s">
        <v>22634</v>
      </c>
      <c r="UCV1" t="s">
        <v>22635</v>
      </c>
      <c r="UCW1" t="s">
        <v>22636</v>
      </c>
      <c r="UCX1" t="s">
        <v>22637</v>
      </c>
      <c r="UCY1" t="s">
        <v>22638</v>
      </c>
      <c r="UCZ1" t="s">
        <v>22639</v>
      </c>
      <c r="UDA1" t="s">
        <v>22640</v>
      </c>
      <c r="UDB1" t="s">
        <v>22641</v>
      </c>
      <c r="UDC1" t="s">
        <v>22642</v>
      </c>
      <c r="UDD1" t="s">
        <v>22643</v>
      </c>
      <c r="UDE1" t="s">
        <v>22644</v>
      </c>
      <c r="UDF1" t="s">
        <v>22645</v>
      </c>
      <c r="UDG1" t="s">
        <v>22646</v>
      </c>
      <c r="UDH1" t="s">
        <v>22647</v>
      </c>
      <c r="UDI1" t="s">
        <v>22648</v>
      </c>
      <c r="UDJ1" t="s">
        <v>22649</v>
      </c>
      <c r="UDK1" t="s">
        <v>22650</v>
      </c>
      <c r="UDL1" t="s">
        <v>22651</v>
      </c>
      <c r="UDM1" t="s">
        <v>22652</v>
      </c>
      <c r="UDN1" t="s">
        <v>22653</v>
      </c>
      <c r="UDO1" t="s">
        <v>22654</v>
      </c>
      <c r="UDP1" t="s">
        <v>22655</v>
      </c>
      <c r="UDQ1" t="s">
        <v>22656</v>
      </c>
      <c r="UDR1" t="s">
        <v>22657</v>
      </c>
      <c r="UDS1" t="s">
        <v>22658</v>
      </c>
      <c r="UDT1" t="s">
        <v>22659</v>
      </c>
      <c r="UDU1" t="s">
        <v>22660</v>
      </c>
      <c r="UDV1" t="s">
        <v>22661</v>
      </c>
      <c r="UDW1" t="s">
        <v>22662</v>
      </c>
      <c r="UDX1" t="s">
        <v>22663</v>
      </c>
      <c r="UDY1" t="s">
        <v>22664</v>
      </c>
      <c r="UDZ1" t="s">
        <v>22665</v>
      </c>
      <c r="UEA1" t="s">
        <v>22666</v>
      </c>
      <c r="UEB1" t="s">
        <v>22667</v>
      </c>
      <c r="UEC1" t="s">
        <v>22668</v>
      </c>
      <c r="UED1" t="s">
        <v>22669</v>
      </c>
      <c r="UEE1" t="s">
        <v>22670</v>
      </c>
      <c r="UEF1" t="s">
        <v>22671</v>
      </c>
      <c r="UEG1" t="s">
        <v>22672</v>
      </c>
      <c r="UEH1" t="s">
        <v>22673</v>
      </c>
      <c r="UEI1" t="s">
        <v>22674</v>
      </c>
      <c r="UEJ1" t="s">
        <v>22675</v>
      </c>
      <c r="UEK1" t="s">
        <v>22676</v>
      </c>
      <c r="UEL1" t="s">
        <v>22677</v>
      </c>
      <c r="UEM1" t="s">
        <v>22678</v>
      </c>
      <c r="UEN1" t="s">
        <v>22679</v>
      </c>
      <c r="UEO1" t="s">
        <v>22680</v>
      </c>
      <c r="UEP1" t="s">
        <v>22681</v>
      </c>
      <c r="UEQ1" t="s">
        <v>22682</v>
      </c>
      <c r="UER1" t="s">
        <v>22683</v>
      </c>
      <c r="UES1" t="s">
        <v>22684</v>
      </c>
      <c r="UET1" t="s">
        <v>22685</v>
      </c>
      <c r="UEU1" t="s">
        <v>22686</v>
      </c>
      <c r="UEV1" t="s">
        <v>22687</v>
      </c>
      <c r="UEW1" t="s">
        <v>22688</v>
      </c>
      <c r="UEX1" t="s">
        <v>22689</v>
      </c>
      <c r="UEY1" t="s">
        <v>22690</v>
      </c>
      <c r="UEZ1" t="s">
        <v>22691</v>
      </c>
      <c r="UFA1" t="s">
        <v>22692</v>
      </c>
      <c r="UFB1" t="s">
        <v>22693</v>
      </c>
      <c r="UFC1" t="s">
        <v>22694</v>
      </c>
      <c r="UFD1" t="s">
        <v>22695</v>
      </c>
      <c r="UFE1" t="s">
        <v>22696</v>
      </c>
      <c r="UFF1" t="s">
        <v>22697</v>
      </c>
      <c r="UFG1" t="s">
        <v>22698</v>
      </c>
      <c r="UFH1" t="s">
        <v>22699</v>
      </c>
      <c r="UFI1" t="s">
        <v>22700</v>
      </c>
      <c r="UFJ1" t="s">
        <v>22701</v>
      </c>
      <c r="UFK1" t="s">
        <v>22702</v>
      </c>
      <c r="UFL1" t="s">
        <v>22703</v>
      </c>
      <c r="UFM1" t="s">
        <v>22704</v>
      </c>
      <c r="UFN1" t="s">
        <v>22705</v>
      </c>
      <c r="UFO1" t="s">
        <v>22706</v>
      </c>
      <c r="UFP1" t="s">
        <v>22707</v>
      </c>
      <c r="UFQ1" t="s">
        <v>22708</v>
      </c>
      <c r="UFR1" t="s">
        <v>22709</v>
      </c>
      <c r="UFS1" t="s">
        <v>22710</v>
      </c>
      <c r="UFT1" t="s">
        <v>22711</v>
      </c>
      <c r="UFU1" t="s">
        <v>22712</v>
      </c>
      <c r="UFV1" t="s">
        <v>22713</v>
      </c>
      <c r="UFW1" t="s">
        <v>22714</v>
      </c>
      <c r="UFX1" t="s">
        <v>22715</v>
      </c>
      <c r="UFY1" t="s">
        <v>22716</v>
      </c>
      <c r="UFZ1" t="s">
        <v>22717</v>
      </c>
      <c r="UGA1" t="s">
        <v>22718</v>
      </c>
      <c r="UGB1" t="s">
        <v>22719</v>
      </c>
      <c r="UGC1" t="s">
        <v>22720</v>
      </c>
      <c r="UGD1" t="s">
        <v>22721</v>
      </c>
      <c r="UGE1" t="s">
        <v>22722</v>
      </c>
      <c r="UGF1" t="s">
        <v>22723</v>
      </c>
      <c r="UGG1" t="s">
        <v>22724</v>
      </c>
      <c r="UGH1" t="s">
        <v>22725</v>
      </c>
      <c r="UGI1" t="s">
        <v>22726</v>
      </c>
      <c r="UGJ1" t="s">
        <v>22727</v>
      </c>
      <c r="UGK1" t="s">
        <v>22728</v>
      </c>
      <c r="UGL1" t="s">
        <v>22729</v>
      </c>
      <c r="UGM1" t="s">
        <v>22730</v>
      </c>
      <c r="UGN1" t="s">
        <v>22731</v>
      </c>
      <c r="UGO1" t="s">
        <v>22732</v>
      </c>
      <c r="UGP1" t="s">
        <v>22733</v>
      </c>
      <c r="UGQ1" t="s">
        <v>22734</v>
      </c>
      <c r="UGR1" t="s">
        <v>22735</v>
      </c>
      <c r="UGS1" t="s">
        <v>22736</v>
      </c>
      <c r="UGT1" t="s">
        <v>22737</v>
      </c>
      <c r="UGU1" t="s">
        <v>22738</v>
      </c>
      <c r="UGV1" t="s">
        <v>22739</v>
      </c>
      <c r="UGW1" t="s">
        <v>22740</v>
      </c>
      <c r="UGX1" t="s">
        <v>22741</v>
      </c>
      <c r="UGY1" t="s">
        <v>22742</v>
      </c>
      <c r="UGZ1" t="s">
        <v>22743</v>
      </c>
      <c r="UHA1" t="s">
        <v>22744</v>
      </c>
      <c r="UHB1" t="s">
        <v>22745</v>
      </c>
      <c r="UHC1" t="s">
        <v>22746</v>
      </c>
      <c r="UHD1" t="s">
        <v>22747</v>
      </c>
      <c r="UHE1" t="s">
        <v>22748</v>
      </c>
      <c r="UHF1" t="s">
        <v>22749</v>
      </c>
      <c r="UHG1" t="s">
        <v>22750</v>
      </c>
      <c r="UHH1" t="s">
        <v>22751</v>
      </c>
      <c r="UHI1" t="s">
        <v>22752</v>
      </c>
      <c r="UHJ1" t="s">
        <v>22753</v>
      </c>
      <c r="UHK1" t="s">
        <v>22754</v>
      </c>
      <c r="UHL1" t="s">
        <v>22755</v>
      </c>
      <c r="UHM1" t="s">
        <v>22756</v>
      </c>
      <c r="UHN1" t="s">
        <v>22757</v>
      </c>
      <c r="UHO1" t="s">
        <v>22758</v>
      </c>
      <c r="UHP1" t="s">
        <v>22759</v>
      </c>
      <c r="UHQ1" t="s">
        <v>22760</v>
      </c>
      <c r="UHR1" t="s">
        <v>22761</v>
      </c>
      <c r="UHS1" t="s">
        <v>22762</v>
      </c>
      <c r="UHT1" t="s">
        <v>22763</v>
      </c>
      <c r="UHU1" t="s">
        <v>22764</v>
      </c>
      <c r="UHV1" t="s">
        <v>22765</v>
      </c>
      <c r="UHW1" t="s">
        <v>22766</v>
      </c>
      <c r="UHX1" t="s">
        <v>22767</v>
      </c>
      <c r="UHY1" t="s">
        <v>22768</v>
      </c>
      <c r="UHZ1" t="s">
        <v>22769</v>
      </c>
      <c r="UIA1" t="s">
        <v>22770</v>
      </c>
      <c r="UIB1" t="s">
        <v>22771</v>
      </c>
      <c r="UIC1" t="s">
        <v>22772</v>
      </c>
      <c r="UID1" t="s">
        <v>22773</v>
      </c>
      <c r="UIE1" t="s">
        <v>22774</v>
      </c>
      <c r="UIF1" t="s">
        <v>22775</v>
      </c>
      <c r="UIG1" t="s">
        <v>22776</v>
      </c>
      <c r="UIH1" t="s">
        <v>22777</v>
      </c>
      <c r="UII1" t="s">
        <v>22778</v>
      </c>
      <c r="UIJ1" t="s">
        <v>22779</v>
      </c>
      <c r="UIK1" t="s">
        <v>22780</v>
      </c>
      <c r="UIL1" t="s">
        <v>22781</v>
      </c>
      <c r="UIM1" t="s">
        <v>22782</v>
      </c>
      <c r="UIN1" t="s">
        <v>22783</v>
      </c>
      <c r="UIO1" t="s">
        <v>22784</v>
      </c>
      <c r="UIP1" t="s">
        <v>22785</v>
      </c>
      <c r="UIQ1" t="s">
        <v>22786</v>
      </c>
      <c r="UIR1" t="s">
        <v>22787</v>
      </c>
      <c r="UIS1" t="s">
        <v>22788</v>
      </c>
      <c r="UIT1" t="s">
        <v>22789</v>
      </c>
      <c r="UIU1" t="s">
        <v>22790</v>
      </c>
      <c r="UIV1" t="s">
        <v>22791</v>
      </c>
      <c r="UIW1" t="s">
        <v>22792</v>
      </c>
      <c r="UIX1" t="s">
        <v>22793</v>
      </c>
      <c r="UIY1" t="s">
        <v>22794</v>
      </c>
      <c r="UIZ1" t="s">
        <v>22795</v>
      </c>
      <c r="UJA1" t="s">
        <v>22796</v>
      </c>
      <c r="UJB1" t="s">
        <v>22797</v>
      </c>
      <c r="UJC1" t="s">
        <v>22798</v>
      </c>
      <c r="UJD1" t="s">
        <v>22799</v>
      </c>
      <c r="UJE1" t="s">
        <v>22800</v>
      </c>
      <c r="UJF1" t="s">
        <v>22801</v>
      </c>
      <c r="UJG1" t="s">
        <v>22802</v>
      </c>
      <c r="UJH1" t="s">
        <v>22803</v>
      </c>
      <c r="UJI1" t="s">
        <v>22804</v>
      </c>
      <c r="UJJ1" t="s">
        <v>22805</v>
      </c>
      <c r="UJK1" t="s">
        <v>22806</v>
      </c>
      <c r="UJL1" t="s">
        <v>22807</v>
      </c>
      <c r="UJM1" t="s">
        <v>22808</v>
      </c>
      <c r="UJN1" t="s">
        <v>22809</v>
      </c>
      <c r="UJO1" t="s">
        <v>22810</v>
      </c>
      <c r="UJP1" t="s">
        <v>22811</v>
      </c>
      <c r="UJQ1" t="s">
        <v>22812</v>
      </c>
      <c r="UJR1" t="s">
        <v>22813</v>
      </c>
      <c r="UJS1" t="s">
        <v>22814</v>
      </c>
      <c r="UJT1" t="s">
        <v>22815</v>
      </c>
      <c r="UJU1" t="s">
        <v>22816</v>
      </c>
      <c r="UJV1" t="s">
        <v>22817</v>
      </c>
      <c r="UJW1" t="s">
        <v>22818</v>
      </c>
      <c r="UJX1" t="s">
        <v>22819</v>
      </c>
      <c r="UJY1" t="s">
        <v>22820</v>
      </c>
      <c r="UJZ1" t="s">
        <v>22821</v>
      </c>
      <c r="UKA1" t="s">
        <v>22822</v>
      </c>
      <c r="UKB1" t="s">
        <v>22823</v>
      </c>
      <c r="UKC1" t="s">
        <v>22824</v>
      </c>
      <c r="UKD1" t="s">
        <v>22825</v>
      </c>
      <c r="UKE1" t="s">
        <v>22826</v>
      </c>
      <c r="UKF1" t="s">
        <v>22827</v>
      </c>
      <c r="UKG1" t="s">
        <v>22828</v>
      </c>
      <c r="UKH1" t="s">
        <v>22829</v>
      </c>
      <c r="UKI1" t="s">
        <v>22830</v>
      </c>
      <c r="UKJ1" t="s">
        <v>22831</v>
      </c>
      <c r="UKK1" t="s">
        <v>22832</v>
      </c>
      <c r="UKL1" t="s">
        <v>22833</v>
      </c>
      <c r="UKM1" t="s">
        <v>22834</v>
      </c>
      <c r="UKN1" t="s">
        <v>22835</v>
      </c>
      <c r="UKO1" t="s">
        <v>22836</v>
      </c>
      <c r="UKP1" t="s">
        <v>22837</v>
      </c>
      <c r="UKQ1" t="s">
        <v>22838</v>
      </c>
      <c r="UKR1" t="s">
        <v>22839</v>
      </c>
      <c r="UKS1" t="s">
        <v>22840</v>
      </c>
      <c r="UKT1" t="s">
        <v>22841</v>
      </c>
      <c r="UKU1" t="s">
        <v>22842</v>
      </c>
      <c r="UKV1" t="s">
        <v>22843</v>
      </c>
      <c r="UKW1" t="s">
        <v>22844</v>
      </c>
      <c r="UKX1" t="s">
        <v>22845</v>
      </c>
      <c r="UKY1" t="s">
        <v>22846</v>
      </c>
      <c r="UKZ1" t="s">
        <v>22847</v>
      </c>
      <c r="ULA1" t="s">
        <v>22848</v>
      </c>
      <c r="ULB1" t="s">
        <v>22849</v>
      </c>
      <c r="ULC1" t="s">
        <v>22850</v>
      </c>
      <c r="ULD1" t="s">
        <v>22851</v>
      </c>
      <c r="ULE1" t="s">
        <v>22852</v>
      </c>
      <c r="ULF1" t="s">
        <v>22853</v>
      </c>
      <c r="ULG1" t="s">
        <v>22854</v>
      </c>
      <c r="ULH1" t="s">
        <v>22855</v>
      </c>
      <c r="ULI1" t="s">
        <v>22856</v>
      </c>
      <c r="ULJ1" t="s">
        <v>22857</v>
      </c>
      <c r="ULK1" t="s">
        <v>22858</v>
      </c>
      <c r="ULL1" t="s">
        <v>22859</v>
      </c>
      <c r="ULM1" t="s">
        <v>22860</v>
      </c>
      <c r="ULN1" t="s">
        <v>22861</v>
      </c>
      <c r="ULO1" t="s">
        <v>22862</v>
      </c>
      <c r="ULP1" t="s">
        <v>22863</v>
      </c>
      <c r="ULQ1" t="s">
        <v>22864</v>
      </c>
      <c r="ULR1" t="s">
        <v>22865</v>
      </c>
      <c r="ULS1" t="s">
        <v>22866</v>
      </c>
      <c r="ULT1" t="s">
        <v>22867</v>
      </c>
      <c r="ULU1" t="s">
        <v>22868</v>
      </c>
      <c r="ULV1" t="s">
        <v>22869</v>
      </c>
      <c r="ULW1" t="s">
        <v>22870</v>
      </c>
      <c r="ULX1" t="s">
        <v>22871</v>
      </c>
      <c r="ULY1" t="s">
        <v>22872</v>
      </c>
      <c r="ULZ1" t="s">
        <v>22873</v>
      </c>
      <c r="UMA1" t="s">
        <v>22874</v>
      </c>
      <c r="UMB1" t="s">
        <v>22875</v>
      </c>
      <c r="UMC1" t="s">
        <v>22876</v>
      </c>
      <c r="UMD1" t="s">
        <v>22877</v>
      </c>
      <c r="UME1" t="s">
        <v>22878</v>
      </c>
      <c r="UMF1" t="s">
        <v>22879</v>
      </c>
      <c r="UMG1" t="s">
        <v>22880</v>
      </c>
      <c r="UMH1" t="s">
        <v>22881</v>
      </c>
      <c r="UMI1" t="s">
        <v>22882</v>
      </c>
      <c r="UMJ1" t="s">
        <v>22883</v>
      </c>
      <c r="UMK1" t="s">
        <v>22884</v>
      </c>
      <c r="UML1" t="s">
        <v>22885</v>
      </c>
      <c r="UMM1" t="s">
        <v>22886</v>
      </c>
      <c r="UMN1" t="s">
        <v>22887</v>
      </c>
      <c r="UMO1" t="s">
        <v>22888</v>
      </c>
      <c r="UMP1" t="s">
        <v>22889</v>
      </c>
      <c r="UMQ1" t="s">
        <v>22890</v>
      </c>
      <c r="UMR1" t="s">
        <v>22891</v>
      </c>
      <c r="UMS1" t="s">
        <v>22892</v>
      </c>
      <c r="UMT1" t="s">
        <v>22893</v>
      </c>
      <c r="UMU1" t="s">
        <v>22894</v>
      </c>
      <c r="UMV1" t="s">
        <v>22895</v>
      </c>
      <c r="UMW1" t="s">
        <v>22896</v>
      </c>
      <c r="UMX1" t="s">
        <v>22897</v>
      </c>
      <c r="UMY1" t="s">
        <v>22898</v>
      </c>
      <c r="UMZ1" t="s">
        <v>22899</v>
      </c>
      <c r="UNA1" t="s">
        <v>22900</v>
      </c>
      <c r="UNB1" t="s">
        <v>22901</v>
      </c>
      <c r="UNC1" t="s">
        <v>22902</v>
      </c>
      <c r="UND1" t="s">
        <v>22903</v>
      </c>
      <c r="UNE1" t="s">
        <v>22904</v>
      </c>
      <c r="UNF1" t="s">
        <v>22905</v>
      </c>
      <c r="UNG1" t="s">
        <v>22906</v>
      </c>
      <c r="UNH1" t="s">
        <v>22907</v>
      </c>
      <c r="UNI1" t="s">
        <v>22908</v>
      </c>
      <c r="UNJ1" t="s">
        <v>22909</v>
      </c>
      <c r="UNK1" t="s">
        <v>22910</v>
      </c>
      <c r="UNL1" t="s">
        <v>22911</v>
      </c>
      <c r="UNM1" t="s">
        <v>22912</v>
      </c>
      <c r="UNN1" t="s">
        <v>22913</v>
      </c>
      <c r="UNO1" t="s">
        <v>22914</v>
      </c>
      <c r="UNP1" t="s">
        <v>22915</v>
      </c>
      <c r="UNQ1" t="s">
        <v>22916</v>
      </c>
      <c r="UNR1" t="s">
        <v>22917</v>
      </c>
      <c r="UNS1" t="s">
        <v>22918</v>
      </c>
      <c r="UNT1" t="s">
        <v>22919</v>
      </c>
      <c r="UNU1" t="s">
        <v>22920</v>
      </c>
      <c r="UNV1" t="s">
        <v>22921</v>
      </c>
      <c r="UNW1" t="s">
        <v>22922</v>
      </c>
      <c r="UNX1" t="s">
        <v>22923</v>
      </c>
      <c r="UNY1" t="s">
        <v>22924</v>
      </c>
      <c r="UNZ1" t="s">
        <v>22925</v>
      </c>
      <c r="UOA1" t="s">
        <v>22926</v>
      </c>
      <c r="UOB1" t="s">
        <v>22927</v>
      </c>
      <c r="UOC1" t="s">
        <v>22928</v>
      </c>
      <c r="UOD1" t="s">
        <v>22929</v>
      </c>
      <c r="UOE1" t="s">
        <v>22930</v>
      </c>
      <c r="UOF1" t="s">
        <v>22931</v>
      </c>
      <c r="UOG1" t="s">
        <v>22932</v>
      </c>
      <c r="UOH1" t="s">
        <v>22933</v>
      </c>
      <c r="UOI1" t="s">
        <v>22934</v>
      </c>
      <c r="UOJ1" t="s">
        <v>22935</v>
      </c>
      <c r="UOK1" t="s">
        <v>22936</v>
      </c>
      <c r="UOL1" t="s">
        <v>22937</v>
      </c>
      <c r="UOM1" t="s">
        <v>22938</v>
      </c>
      <c r="UON1" t="s">
        <v>22939</v>
      </c>
      <c r="UOO1" t="s">
        <v>22940</v>
      </c>
      <c r="UOP1" t="s">
        <v>22941</v>
      </c>
      <c r="UOQ1" t="s">
        <v>22942</v>
      </c>
      <c r="UOR1" t="s">
        <v>22943</v>
      </c>
      <c r="UOS1" t="s">
        <v>22944</v>
      </c>
      <c r="UOT1" t="s">
        <v>22945</v>
      </c>
      <c r="UOU1" t="s">
        <v>22946</v>
      </c>
      <c r="UOV1" t="s">
        <v>22947</v>
      </c>
      <c r="UOW1" t="s">
        <v>22948</v>
      </c>
      <c r="UOX1" t="s">
        <v>22949</v>
      </c>
      <c r="UOY1" t="s">
        <v>22950</v>
      </c>
      <c r="UOZ1" t="s">
        <v>22951</v>
      </c>
      <c r="UPA1" t="s">
        <v>22952</v>
      </c>
      <c r="UPB1" t="s">
        <v>22953</v>
      </c>
      <c r="UPC1" t="s">
        <v>22954</v>
      </c>
      <c r="UPD1" t="s">
        <v>22955</v>
      </c>
      <c r="UPE1" t="s">
        <v>22956</v>
      </c>
      <c r="UPF1" t="s">
        <v>22957</v>
      </c>
      <c r="UPG1" t="s">
        <v>22958</v>
      </c>
      <c r="UPH1" t="s">
        <v>22959</v>
      </c>
      <c r="UPI1" t="s">
        <v>22960</v>
      </c>
      <c r="UPJ1" t="s">
        <v>22961</v>
      </c>
      <c r="UPK1" t="s">
        <v>22962</v>
      </c>
      <c r="UPL1" t="s">
        <v>22963</v>
      </c>
      <c r="UPM1" t="s">
        <v>22964</v>
      </c>
      <c r="UPN1" t="s">
        <v>22965</v>
      </c>
      <c r="UPO1" t="s">
        <v>22966</v>
      </c>
      <c r="UPP1" t="s">
        <v>22967</v>
      </c>
      <c r="UPQ1" t="s">
        <v>22968</v>
      </c>
      <c r="UPR1" t="s">
        <v>22969</v>
      </c>
      <c r="UPS1" t="s">
        <v>22970</v>
      </c>
      <c r="UPT1" t="s">
        <v>22971</v>
      </c>
      <c r="UPU1" t="s">
        <v>22972</v>
      </c>
      <c r="UPV1" t="s">
        <v>22973</v>
      </c>
      <c r="UPW1" t="s">
        <v>22974</v>
      </c>
      <c r="UPX1" t="s">
        <v>22975</v>
      </c>
      <c r="UPY1" t="s">
        <v>22976</v>
      </c>
      <c r="UPZ1" t="s">
        <v>22977</v>
      </c>
      <c r="UQA1" t="s">
        <v>22978</v>
      </c>
      <c r="UQB1" t="s">
        <v>22979</v>
      </c>
      <c r="UQC1" t="s">
        <v>22980</v>
      </c>
      <c r="UQD1" t="s">
        <v>22981</v>
      </c>
      <c r="UQE1" t="s">
        <v>22982</v>
      </c>
      <c r="UQF1" t="s">
        <v>22983</v>
      </c>
      <c r="UQG1" t="s">
        <v>22984</v>
      </c>
      <c r="UQH1" t="s">
        <v>22985</v>
      </c>
      <c r="UQI1" t="s">
        <v>22986</v>
      </c>
      <c r="UQJ1" t="s">
        <v>22987</v>
      </c>
      <c r="UQK1" t="s">
        <v>22988</v>
      </c>
      <c r="UQL1" t="s">
        <v>22989</v>
      </c>
      <c r="UQM1" t="s">
        <v>22990</v>
      </c>
      <c r="UQN1" t="s">
        <v>22991</v>
      </c>
      <c r="UQO1" t="s">
        <v>22992</v>
      </c>
      <c r="UQP1" t="s">
        <v>22993</v>
      </c>
      <c r="UQQ1" t="s">
        <v>22994</v>
      </c>
      <c r="UQR1" t="s">
        <v>22995</v>
      </c>
      <c r="UQS1" t="s">
        <v>22996</v>
      </c>
      <c r="UQT1" t="s">
        <v>22997</v>
      </c>
      <c r="UQU1" t="s">
        <v>22998</v>
      </c>
      <c r="UQV1" t="s">
        <v>22999</v>
      </c>
      <c r="UQW1" t="s">
        <v>23000</v>
      </c>
      <c r="UQX1" t="s">
        <v>23001</v>
      </c>
      <c r="UQY1" t="s">
        <v>23002</v>
      </c>
      <c r="UQZ1" t="s">
        <v>23003</v>
      </c>
      <c r="URA1" t="s">
        <v>23004</v>
      </c>
      <c r="URB1" t="s">
        <v>23005</v>
      </c>
      <c r="URC1" t="s">
        <v>23006</v>
      </c>
      <c r="URD1" t="s">
        <v>23007</v>
      </c>
      <c r="URE1" t="s">
        <v>23008</v>
      </c>
      <c r="URF1" t="s">
        <v>23009</v>
      </c>
      <c r="URG1" t="s">
        <v>23010</v>
      </c>
      <c r="URH1" t="s">
        <v>23011</v>
      </c>
      <c r="URI1" t="s">
        <v>23012</v>
      </c>
      <c r="URJ1" t="s">
        <v>23013</v>
      </c>
      <c r="URK1" t="s">
        <v>23014</v>
      </c>
      <c r="URL1" t="s">
        <v>23015</v>
      </c>
      <c r="URM1" t="s">
        <v>23016</v>
      </c>
      <c r="URN1" t="s">
        <v>23017</v>
      </c>
      <c r="URO1" t="s">
        <v>23018</v>
      </c>
      <c r="URP1" t="s">
        <v>23019</v>
      </c>
      <c r="URQ1" t="s">
        <v>23020</v>
      </c>
      <c r="URR1" t="s">
        <v>23021</v>
      </c>
      <c r="URS1" t="s">
        <v>23022</v>
      </c>
      <c r="URT1" t="s">
        <v>23023</v>
      </c>
      <c r="URU1" t="s">
        <v>23024</v>
      </c>
      <c r="URV1" t="s">
        <v>23025</v>
      </c>
      <c r="URW1" t="s">
        <v>23026</v>
      </c>
      <c r="URX1" t="s">
        <v>23027</v>
      </c>
      <c r="URY1" t="s">
        <v>23028</v>
      </c>
      <c r="URZ1" t="s">
        <v>23029</v>
      </c>
      <c r="USA1" t="s">
        <v>23030</v>
      </c>
      <c r="USB1" t="s">
        <v>23031</v>
      </c>
      <c r="USC1" t="s">
        <v>23032</v>
      </c>
      <c r="USD1" t="s">
        <v>23033</v>
      </c>
      <c r="USE1" t="s">
        <v>23034</v>
      </c>
      <c r="USF1" t="s">
        <v>23035</v>
      </c>
      <c r="USG1" t="s">
        <v>23036</v>
      </c>
      <c r="USH1" t="s">
        <v>23037</v>
      </c>
      <c r="USI1" t="s">
        <v>23038</v>
      </c>
      <c r="USJ1" t="s">
        <v>23039</v>
      </c>
      <c r="USK1" t="s">
        <v>23040</v>
      </c>
      <c r="USL1" t="s">
        <v>23041</v>
      </c>
      <c r="USM1" t="s">
        <v>23042</v>
      </c>
      <c r="USN1" t="s">
        <v>23043</v>
      </c>
      <c r="USO1" t="s">
        <v>23044</v>
      </c>
      <c r="USP1" t="s">
        <v>23045</v>
      </c>
      <c r="USQ1" t="s">
        <v>23046</v>
      </c>
      <c r="USR1" t="s">
        <v>23047</v>
      </c>
      <c r="USS1" t="s">
        <v>23048</v>
      </c>
      <c r="UST1" t="s">
        <v>23049</v>
      </c>
      <c r="USU1" t="s">
        <v>23050</v>
      </c>
      <c r="USV1" t="s">
        <v>23051</v>
      </c>
      <c r="USW1" t="s">
        <v>23052</v>
      </c>
      <c r="USX1" t="s">
        <v>23053</v>
      </c>
      <c r="USY1" t="s">
        <v>23054</v>
      </c>
      <c r="USZ1" t="s">
        <v>23055</v>
      </c>
      <c r="UTA1" t="s">
        <v>23056</v>
      </c>
      <c r="UTB1" t="s">
        <v>23057</v>
      </c>
      <c r="UTC1" t="s">
        <v>23058</v>
      </c>
      <c r="UTD1" t="s">
        <v>23059</v>
      </c>
      <c r="UTE1" t="s">
        <v>23060</v>
      </c>
      <c r="UTF1" t="s">
        <v>23061</v>
      </c>
      <c r="UTG1" t="s">
        <v>23062</v>
      </c>
      <c r="UTH1" t="s">
        <v>23063</v>
      </c>
      <c r="UTI1" t="s">
        <v>23064</v>
      </c>
      <c r="UTJ1" t="s">
        <v>23065</v>
      </c>
      <c r="UTK1" t="s">
        <v>23066</v>
      </c>
      <c r="UTL1" t="s">
        <v>23067</v>
      </c>
      <c r="UTM1" t="s">
        <v>23068</v>
      </c>
      <c r="UTN1" t="s">
        <v>23069</v>
      </c>
      <c r="UTO1" t="s">
        <v>23070</v>
      </c>
      <c r="UTP1" t="s">
        <v>23071</v>
      </c>
      <c r="UTQ1" t="s">
        <v>23072</v>
      </c>
      <c r="UTR1" t="s">
        <v>23073</v>
      </c>
      <c r="UTS1" t="s">
        <v>23074</v>
      </c>
      <c r="UTT1" t="s">
        <v>23075</v>
      </c>
      <c r="UTU1" t="s">
        <v>23076</v>
      </c>
      <c r="UTV1" t="s">
        <v>23077</v>
      </c>
      <c r="UTW1" t="s">
        <v>23078</v>
      </c>
      <c r="UTX1" t="s">
        <v>23079</v>
      </c>
      <c r="UTY1" t="s">
        <v>23080</v>
      </c>
      <c r="UTZ1" t="s">
        <v>23081</v>
      </c>
      <c r="UUA1" t="s">
        <v>23082</v>
      </c>
      <c r="UUB1" t="s">
        <v>23083</v>
      </c>
      <c r="UUC1" t="s">
        <v>23084</v>
      </c>
      <c r="UUD1" t="s">
        <v>23085</v>
      </c>
      <c r="UUE1" t="s">
        <v>23086</v>
      </c>
      <c r="UUF1" t="s">
        <v>23087</v>
      </c>
      <c r="UUG1" t="s">
        <v>23088</v>
      </c>
      <c r="UUH1" t="s">
        <v>23089</v>
      </c>
      <c r="UUI1" t="s">
        <v>23090</v>
      </c>
      <c r="UUJ1" t="s">
        <v>23091</v>
      </c>
      <c r="UUK1" t="s">
        <v>23092</v>
      </c>
      <c r="UUL1" t="s">
        <v>23093</v>
      </c>
      <c r="UUM1" t="s">
        <v>23094</v>
      </c>
      <c r="UUN1" t="s">
        <v>23095</v>
      </c>
      <c r="UUO1" t="s">
        <v>23096</v>
      </c>
      <c r="UUP1" t="s">
        <v>23097</v>
      </c>
      <c r="UUQ1" t="s">
        <v>23098</v>
      </c>
      <c r="UUR1" t="s">
        <v>23099</v>
      </c>
      <c r="UUS1" t="s">
        <v>23100</v>
      </c>
      <c r="UUT1" t="s">
        <v>23101</v>
      </c>
      <c r="UUU1" t="s">
        <v>23102</v>
      </c>
      <c r="UUV1" t="s">
        <v>23103</v>
      </c>
      <c r="UUW1" t="s">
        <v>23104</v>
      </c>
      <c r="UUX1" t="s">
        <v>23105</v>
      </c>
      <c r="UUY1" t="s">
        <v>23106</v>
      </c>
      <c r="UUZ1" t="s">
        <v>23107</v>
      </c>
      <c r="UVA1" t="s">
        <v>23108</v>
      </c>
      <c r="UVB1" t="s">
        <v>23109</v>
      </c>
      <c r="UVC1" t="s">
        <v>23110</v>
      </c>
      <c r="UVD1" t="s">
        <v>23111</v>
      </c>
      <c r="UVE1" t="s">
        <v>23112</v>
      </c>
      <c r="UVF1" t="s">
        <v>23113</v>
      </c>
      <c r="UVG1" t="s">
        <v>23114</v>
      </c>
      <c r="UVH1" t="s">
        <v>23115</v>
      </c>
      <c r="UVI1" t="s">
        <v>23116</v>
      </c>
      <c r="UVJ1" t="s">
        <v>23117</v>
      </c>
      <c r="UVK1" t="s">
        <v>23118</v>
      </c>
      <c r="UVL1" t="s">
        <v>23119</v>
      </c>
      <c r="UVM1" t="s">
        <v>23120</v>
      </c>
      <c r="UVN1" t="s">
        <v>23121</v>
      </c>
      <c r="UVO1" t="s">
        <v>23122</v>
      </c>
      <c r="UVP1" t="s">
        <v>23123</v>
      </c>
      <c r="UVQ1" t="s">
        <v>23124</v>
      </c>
      <c r="UVR1" t="s">
        <v>23125</v>
      </c>
      <c r="UVS1" t="s">
        <v>23126</v>
      </c>
      <c r="UVT1" t="s">
        <v>23127</v>
      </c>
      <c r="UVU1" t="s">
        <v>23128</v>
      </c>
      <c r="UVV1" t="s">
        <v>23129</v>
      </c>
      <c r="UVW1" t="s">
        <v>23130</v>
      </c>
      <c r="UVX1" t="s">
        <v>23131</v>
      </c>
      <c r="UVY1" t="s">
        <v>23132</v>
      </c>
      <c r="UVZ1" t="s">
        <v>23133</v>
      </c>
      <c r="UWA1" t="s">
        <v>23134</v>
      </c>
      <c r="UWB1" t="s">
        <v>23135</v>
      </c>
      <c r="UWC1" t="s">
        <v>23136</v>
      </c>
      <c r="UWD1" t="s">
        <v>23137</v>
      </c>
      <c r="UWE1" t="s">
        <v>23138</v>
      </c>
      <c r="UWF1" t="s">
        <v>23139</v>
      </c>
      <c r="UWG1" t="s">
        <v>23140</v>
      </c>
      <c r="UWH1" t="s">
        <v>23141</v>
      </c>
      <c r="UWI1" t="s">
        <v>23142</v>
      </c>
      <c r="UWJ1" t="s">
        <v>23143</v>
      </c>
      <c r="UWK1" t="s">
        <v>23144</v>
      </c>
      <c r="UWL1" t="s">
        <v>23145</v>
      </c>
      <c r="UWM1" t="s">
        <v>23146</v>
      </c>
      <c r="UWN1" t="s">
        <v>23147</v>
      </c>
      <c r="UWO1" t="s">
        <v>23148</v>
      </c>
      <c r="UWP1" t="s">
        <v>23149</v>
      </c>
      <c r="UWQ1" t="s">
        <v>23150</v>
      </c>
      <c r="UWR1" t="s">
        <v>23151</v>
      </c>
      <c r="UWS1" t="s">
        <v>23152</v>
      </c>
      <c r="UWT1" t="s">
        <v>23153</v>
      </c>
      <c r="UWU1" t="s">
        <v>23154</v>
      </c>
      <c r="UWV1" t="s">
        <v>23155</v>
      </c>
      <c r="UWW1" t="s">
        <v>23156</v>
      </c>
      <c r="UWX1" t="s">
        <v>23157</v>
      </c>
      <c r="UWY1" t="s">
        <v>23158</v>
      </c>
      <c r="UWZ1" t="s">
        <v>23159</v>
      </c>
      <c r="UXA1" t="s">
        <v>23160</v>
      </c>
      <c r="UXB1" t="s">
        <v>23161</v>
      </c>
      <c r="UXC1" t="s">
        <v>23162</v>
      </c>
      <c r="UXD1" t="s">
        <v>23163</v>
      </c>
      <c r="UXE1" t="s">
        <v>23164</v>
      </c>
      <c r="UXF1" t="s">
        <v>23165</v>
      </c>
      <c r="UXG1" t="s">
        <v>23166</v>
      </c>
      <c r="UXH1" t="s">
        <v>23167</v>
      </c>
      <c r="UXI1" t="s">
        <v>23168</v>
      </c>
      <c r="UXJ1" t="s">
        <v>23169</v>
      </c>
      <c r="UXK1" t="s">
        <v>23170</v>
      </c>
      <c r="UXL1" t="s">
        <v>23171</v>
      </c>
      <c r="UXM1" t="s">
        <v>23172</v>
      </c>
      <c r="UXN1" t="s">
        <v>23173</v>
      </c>
      <c r="UXO1" t="s">
        <v>23174</v>
      </c>
      <c r="UXP1" t="s">
        <v>23175</v>
      </c>
      <c r="UXQ1" t="s">
        <v>23176</v>
      </c>
      <c r="UXR1" t="s">
        <v>23177</v>
      </c>
      <c r="UXS1" t="s">
        <v>23178</v>
      </c>
      <c r="UXT1" t="s">
        <v>23179</v>
      </c>
      <c r="UXU1" t="s">
        <v>23180</v>
      </c>
      <c r="UXV1" t="s">
        <v>23181</v>
      </c>
      <c r="UXW1" t="s">
        <v>23182</v>
      </c>
      <c r="UXX1" t="s">
        <v>23183</v>
      </c>
      <c r="UXY1" t="s">
        <v>23184</v>
      </c>
      <c r="UXZ1" t="s">
        <v>23185</v>
      </c>
      <c r="UYA1" t="s">
        <v>23186</v>
      </c>
      <c r="UYB1" t="s">
        <v>23187</v>
      </c>
      <c r="UYC1" t="s">
        <v>23188</v>
      </c>
      <c r="UYD1" t="s">
        <v>23189</v>
      </c>
      <c r="UYE1" t="s">
        <v>23190</v>
      </c>
      <c r="UYF1" t="s">
        <v>23191</v>
      </c>
      <c r="UYG1" t="s">
        <v>23192</v>
      </c>
      <c r="UYH1" t="s">
        <v>23193</v>
      </c>
      <c r="UYI1" t="s">
        <v>23194</v>
      </c>
      <c r="UYJ1" t="s">
        <v>23195</v>
      </c>
      <c r="UYK1" t="s">
        <v>23196</v>
      </c>
      <c r="UYL1" t="s">
        <v>23197</v>
      </c>
      <c r="UYM1" t="s">
        <v>23198</v>
      </c>
      <c r="UYN1" t="s">
        <v>23199</v>
      </c>
      <c r="UYO1" t="s">
        <v>23200</v>
      </c>
      <c r="UYP1" t="s">
        <v>23201</v>
      </c>
      <c r="UYQ1" t="s">
        <v>23202</v>
      </c>
      <c r="UYR1" t="s">
        <v>23203</v>
      </c>
      <c r="UYS1" t="s">
        <v>23204</v>
      </c>
      <c r="UYT1" t="s">
        <v>23205</v>
      </c>
      <c r="UYU1" t="s">
        <v>23206</v>
      </c>
      <c r="UYV1" t="s">
        <v>23207</v>
      </c>
      <c r="UYW1" t="s">
        <v>23208</v>
      </c>
      <c r="UYX1" t="s">
        <v>23209</v>
      </c>
      <c r="UYY1" t="s">
        <v>23210</v>
      </c>
      <c r="UYZ1" t="s">
        <v>23211</v>
      </c>
      <c r="UZA1" t="s">
        <v>23212</v>
      </c>
      <c r="UZB1" t="s">
        <v>23213</v>
      </c>
      <c r="UZC1" t="s">
        <v>23214</v>
      </c>
      <c r="UZD1" t="s">
        <v>23215</v>
      </c>
      <c r="UZE1" t="s">
        <v>23216</v>
      </c>
      <c r="UZF1" t="s">
        <v>23217</v>
      </c>
      <c r="UZG1" t="s">
        <v>23218</v>
      </c>
      <c r="UZH1" t="s">
        <v>23219</v>
      </c>
      <c r="UZI1" t="s">
        <v>23220</v>
      </c>
      <c r="UZJ1" t="s">
        <v>23221</v>
      </c>
      <c r="UZK1" t="s">
        <v>23222</v>
      </c>
      <c r="UZL1" t="s">
        <v>23223</v>
      </c>
      <c r="UZM1" t="s">
        <v>23224</v>
      </c>
      <c r="UZN1" t="s">
        <v>23225</v>
      </c>
      <c r="UZO1" t="s">
        <v>23226</v>
      </c>
      <c r="UZP1" t="s">
        <v>23227</v>
      </c>
      <c r="UZQ1" t="s">
        <v>23228</v>
      </c>
      <c r="UZR1" t="s">
        <v>23229</v>
      </c>
      <c r="UZS1" t="s">
        <v>23230</v>
      </c>
      <c r="UZT1" t="s">
        <v>23231</v>
      </c>
      <c r="UZU1" t="s">
        <v>23232</v>
      </c>
      <c r="UZV1" t="s">
        <v>23233</v>
      </c>
      <c r="UZW1" t="s">
        <v>23234</v>
      </c>
      <c r="UZX1" t="s">
        <v>23235</v>
      </c>
      <c r="UZY1" t="s">
        <v>23236</v>
      </c>
      <c r="UZZ1" t="s">
        <v>23237</v>
      </c>
      <c r="VAA1" t="s">
        <v>23238</v>
      </c>
      <c r="VAB1" t="s">
        <v>23239</v>
      </c>
      <c r="VAC1" t="s">
        <v>23240</v>
      </c>
      <c r="VAD1" t="s">
        <v>23241</v>
      </c>
      <c r="VAE1" t="s">
        <v>23242</v>
      </c>
      <c r="VAF1" t="s">
        <v>23243</v>
      </c>
      <c r="VAG1" t="s">
        <v>23244</v>
      </c>
      <c r="VAH1" t="s">
        <v>23245</v>
      </c>
      <c r="VAI1" t="s">
        <v>23246</v>
      </c>
      <c r="VAJ1" t="s">
        <v>23247</v>
      </c>
      <c r="VAK1" t="s">
        <v>23248</v>
      </c>
      <c r="VAL1" t="s">
        <v>23249</v>
      </c>
      <c r="VAM1" t="s">
        <v>23250</v>
      </c>
      <c r="VAN1" t="s">
        <v>23251</v>
      </c>
      <c r="VAO1" t="s">
        <v>23252</v>
      </c>
      <c r="VAP1" t="s">
        <v>23253</v>
      </c>
      <c r="VAQ1" t="s">
        <v>23254</v>
      </c>
      <c r="VAR1" t="s">
        <v>23255</v>
      </c>
      <c r="VAS1" t="s">
        <v>23256</v>
      </c>
      <c r="VAT1" t="s">
        <v>23257</v>
      </c>
      <c r="VAU1" t="s">
        <v>23258</v>
      </c>
      <c r="VAV1" t="s">
        <v>23259</v>
      </c>
      <c r="VAW1" t="s">
        <v>23260</v>
      </c>
      <c r="VAX1" t="s">
        <v>23261</v>
      </c>
      <c r="VAY1" t="s">
        <v>23262</v>
      </c>
      <c r="VAZ1" t="s">
        <v>23263</v>
      </c>
      <c r="VBA1" t="s">
        <v>23264</v>
      </c>
      <c r="VBB1" t="s">
        <v>23265</v>
      </c>
      <c r="VBC1" t="s">
        <v>23266</v>
      </c>
      <c r="VBD1" t="s">
        <v>23267</v>
      </c>
      <c r="VBE1" t="s">
        <v>23268</v>
      </c>
      <c r="VBF1" t="s">
        <v>23269</v>
      </c>
      <c r="VBG1" t="s">
        <v>23270</v>
      </c>
      <c r="VBH1" t="s">
        <v>23271</v>
      </c>
      <c r="VBI1" t="s">
        <v>23272</v>
      </c>
      <c r="VBJ1" t="s">
        <v>23273</v>
      </c>
      <c r="VBK1" t="s">
        <v>23274</v>
      </c>
      <c r="VBL1" t="s">
        <v>23275</v>
      </c>
      <c r="VBM1" t="s">
        <v>23276</v>
      </c>
      <c r="VBN1" t="s">
        <v>23277</v>
      </c>
      <c r="VBO1" t="s">
        <v>23278</v>
      </c>
      <c r="VBP1" t="s">
        <v>23279</v>
      </c>
      <c r="VBQ1" t="s">
        <v>23280</v>
      </c>
      <c r="VBR1" t="s">
        <v>23281</v>
      </c>
      <c r="VBS1" t="s">
        <v>23282</v>
      </c>
      <c r="VBT1" t="s">
        <v>23283</v>
      </c>
      <c r="VBU1" t="s">
        <v>23284</v>
      </c>
      <c r="VBV1" t="s">
        <v>23285</v>
      </c>
      <c r="VBW1" t="s">
        <v>23286</v>
      </c>
      <c r="VBX1" t="s">
        <v>23287</v>
      </c>
      <c r="VBY1" t="s">
        <v>23288</v>
      </c>
      <c r="VBZ1" t="s">
        <v>23289</v>
      </c>
      <c r="VCA1" t="s">
        <v>23290</v>
      </c>
      <c r="VCB1" t="s">
        <v>23291</v>
      </c>
      <c r="VCC1" t="s">
        <v>23292</v>
      </c>
      <c r="VCD1" t="s">
        <v>23293</v>
      </c>
      <c r="VCE1" t="s">
        <v>23294</v>
      </c>
      <c r="VCF1" t="s">
        <v>23295</v>
      </c>
      <c r="VCG1" t="s">
        <v>23296</v>
      </c>
      <c r="VCH1" t="s">
        <v>23297</v>
      </c>
      <c r="VCI1" t="s">
        <v>23298</v>
      </c>
      <c r="VCJ1" t="s">
        <v>23299</v>
      </c>
      <c r="VCK1" t="s">
        <v>23300</v>
      </c>
      <c r="VCL1" t="s">
        <v>23301</v>
      </c>
      <c r="VCM1" t="s">
        <v>23302</v>
      </c>
      <c r="VCN1" t="s">
        <v>23303</v>
      </c>
      <c r="VCO1" t="s">
        <v>23304</v>
      </c>
      <c r="VCP1" t="s">
        <v>23305</v>
      </c>
      <c r="VCQ1" t="s">
        <v>23306</v>
      </c>
      <c r="VCR1" t="s">
        <v>23307</v>
      </c>
      <c r="VCS1" t="s">
        <v>23308</v>
      </c>
      <c r="VCT1" t="s">
        <v>23309</v>
      </c>
      <c r="VCU1" t="s">
        <v>23310</v>
      </c>
      <c r="VCV1" t="s">
        <v>23311</v>
      </c>
      <c r="VCW1" t="s">
        <v>23312</v>
      </c>
      <c r="VCX1" t="s">
        <v>23313</v>
      </c>
      <c r="VCY1" t="s">
        <v>23314</v>
      </c>
      <c r="VCZ1" t="s">
        <v>23315</v>
      </c>
      <c r="VDA1" t="s">
        <v>23316</v>
      </c>
      <c r="VDB1" t="s">
        <v>23317</v>
      </c>
      <c r="VDC1" t="s">
        <v>23318</v>
      </c>
      <c r="VDD1" t="s">
        <v>23319</v>
      </c>
      <c r="VDE1" t="s">
        <v>23320</v>
      </c>
      <c r="VDF1" t="s">
        <v>23321</v>
      </c>
      <c r="VDG1" t="s">
        <v>23322</v>
      </c>
      <c r="VDH1" t="s">
        <v>23323</v>
      </c>
      <c r="VDI1" t="s">
        <v>23324</v>
      </c>
      <c r="VDJ1" t="s">
        <v>23325</v>
      </c>
      <c r="VDK1" t="s">
        <v>23326</v>
      </c>
      <c r="VDL1" t="s">
        <v>23327</v>
      </c>
      <c r="VDM1" t="s">
        <v>23328</v>
      </c>
      <c r="VDN1" t="s">
        <v>23329</v>
      </c>
      <c r="VDO1" t="s">
        <v>23330</v>
      </c>
      <c r="VDP1" t="s">
        <v>23331</v>
      </c>
      <c r="VDQ1" t="s">
        <v>23332</v>
      </c>
      <c r="VDR1" t="s">
        <v>23333</v>
      </c>
      <c r="VDS1" t="s">
        <v>23334</v>
      </c>
      <c r="VDT1" t="s">
        <v>23335</v>
      </c>
      <c r="VDU1" t="s">
        <v>23336</v>
      </c>
      <c r="VDV1" t="s">
        <v>23337</v>
      </c>
      <c r="VDW1" t="s">
        <v>23338</v>
      </c>
      <c r="VDX1" t="s">
        <v>23339</v>
      </c>
      <c r="VDY1" t="s">
        <v>23340</v>
      </c>
      <c r="VDZ1" t="s">
        <v>23341</v>
      </c>
      <c r="VEA1" t="s">
        <v>23342</v>
      </c>
      <c r="VEB1" t="s">
        <v>23343</v>
      </c>
      <c r="VEC1" t="s">
        <v>23344</v>
      </c>
      <c r="VED1" t="s">
        <v>23345</v>
      </c>
      <c r="VEE1" t="s">
        <v>23346</v>
      </c>
      <c r="VEF1" t="s">
        <v>23347</v>
      </c>
      <c r="VEG1" t="s">
        <v>23348</v>
      </c>
      <c r="VEH1" t="s">
        <v>23349</v>
      </c>
      <c r="VEI1" t="s">
        <v>23350</v>
      </c>
      <c r="VEJ1" t="s">
        <v>23351</v>
      </c>
      <c r="VEK1" t="s">
        <v>23352</v>
      </c>
      <c r="VEL1" t="s">
        <v>23353</v>
      </c>
      <c r="VEM1" t="s">
        <v>23354</v>
      </c>
      <c r="VEN1" t="s">
        <v>23355</v>
      </c>
      <c r="VEO1" t="s">
        <v>23356</v>
      </c>
      <c r="VEP1" t="s">
        <v>23357</v>
      </c>
      <c r="VEQ1" t="s">
        <v>23358</v>
      </c>
      <c r="VER1" t="s">
        <v>23359</v>
      </c>
      <c r="VES1" t="s">
        <v>23360</v>
      </c>
      <c r="VET1" t="s">
        <v>23361</v>
      </c>
      <c r="VEU1" t="s">
        <v>23362</v>
      </c>
      <c r="VEV1" t="s">
        <v>23363</v>
      </c>
      <c r="VEW1" t="s">
        <v>23364</v>
      </c>
      <c r="VEX1" t="s">
        <v>23365</v>
      </c>
      <c r="VEY1" t="s">
        <v>23366</v>
      </c>
      <c r="VEZ1" t="s">
        <v>23367</v>
      </c>
      <c r="VFA1" t="s">
        <v>23368</v>
      </c>
      <c r="VFB1" t="s">
        <v>23369</v>
      </c>
      <c r="VFC1" t="s">
        <v>23370</v>
      </c>
      <c r="VFD1" t="s">
        <v>23371</v>
      </c>
      <c r="VFE1" t="s">
        <v>23372</v>
      </c>
      <c r="VFF1" t="s">
        <v>23373</v>
      </c>
      <c r="VFG1" t="s">
        <v>23374</v>
      </c>
      <c r="VFH1" t="s">
        <v>23375</v>
      </c>
      <c r="VFI1" t="s">
        <v>23376</v>
      </c>
      <c r="VFJ1" t="s">
        <v>23377</v>
      </c>
      <c r="VFK1" t="s">
        <v>23378</v>
      </c>
      <c r="VFL1" t="s">
        <v>23379</v>
      </c>
      <c r="VFM1" t="s">
        <v>23380</v>
      </c>
      <c r="VFN1" t="s">
        <v>23381</v>
      </c>
      <c r="VFO1" t="s">
        <v>23382</v>
      </c>
      <c r="VFP1" t="s">
        <v>23383</v>
      </c>
      <c r="VFQ1" t="s">
        <v>23384</v>
      </c>
      <c r="VFR1" t="s">
        <v>23385</v>
      </c>
      <c r="VFS1" t="s">
        <v>23386</v>
      </c>
      <c r="VFT1" t="s">
        <v>23387</v>
      </c>
      <c r="VFU1" t="s">
        <v>23388</v>
      </c>
      <c r="VFV1" t="s">
        <v>23389</v>
      </c>
      <c r="VFW1" t="s">
        <v>23390</v>
      </c>
      <c r="VFX1" t="s">
        <v>23391</v>
      </c>
      <c r="VFY1" t="s">
        <v>23392</v>
      </c>
      <c r="VFZ1" t="s">
        <v>23393</v>
      </c>
      <c r="VGA1" t="s">
        <v>23394</v>
      </c>
      <c r="VGB1" t="s">
        <v>23395</v>
      </c>
      <c r="VGC1" t="s">
        <v>23396</v>
      </c>
      <c r="VGD1" t="s">
        <v>23397</v>
      </c>
      <c r="VGE1" t="s">
        <v>23398</v>
      </c>
      <c r="VGF1" t="s">
        <v>23399</v>
      </c>
      <c r="VGG1" t="s">
        <v>23400</v>
      </c>
      <c r="VGH1" t="s">
        <v>23401</v>
      </c>
      <c r="VGI1" t="s">
        <v>23402</v>
      </c>
      <c r="VGJ1" t="s">
        <v>23403</v>
      </c>
      <c r="VGK1" t="s">
        <v>23404</v>
      </c>
      <c r="VGL1" t="s">
        <v>23405</v>
      </c>
      <c r="VGM1" t="s">
        <v>23406</v>
      </c>
      <c r="VGN1" t="s">
        <v>23407</v>
      </c>
      <c r="VGO1" t="s">
        <v>23408</v>
      </c>
      <c r="VGP1" t="s">
        <v>23409</v>
      </c>
      <c r="VGQ1" t="s">
        <v>23410</v>
      </c>
      <c r="VGR1" t="s">
        <v>23411</v>
      </c>
      <c r="VGS1" t="s">
        <v>23412</v>
      </c>
      <c r="VGT1" t="s">
        <v>23413</v>
      </c>
      <c r="VGU1" t="s">
        <v>23414</v>
      </c>
      <c r="VGV1" t="s">
        <v>23415</v>
      </c>
      <c r="VGW1" t="s">
        <v>23416</v>
      </c>
      <c r="VGX1" t="s">
        <v>23417</v>
      </c>
      <c r="VGY1" t="s">
        <v>23418</v>
      </c>
      <c r="VGZ1" t="s">
        <v>23419</v>
      </c>
      <c r="VHA1" t="s">
        <v>23420</v>
      </c>
      <c r="VHB1" t="s">
        <v>23421</v>
      </c>
      <c r="VHC1" t="s">
        <v>23422</v>
      </c>
      <c r="VHD1" t="s">
        <v>23423</v>
      </c>
      <c r="VHE1" t="s">
        <v>23424</v>
      </c>
      <c r="VHF1" t="s">
        <v>23425</v>
      </c>
      <c r="VHG1" t="s">
        <v>23426</v>
      </c>
      <c r="VHH1" t="s">
        <v>23427</v>
      </c>
      <c r="VHI1" t="s">
        <v>23428</v>
      </c>
      <c r="VHJ1" t="s">
        <v>23429</v>
      </c>
      <c r="VHK1" t="s">
        <v>23430</v>
      </c>
      <c r="VHL1" t="s">
        <v>23431</v>
      </c>
      <c r="VHM1" t="s">
        <v>23432</v>
      </c>
      <c r="VHN1" t="s">
        <v>23433</v>
      </c>
      <c r="VHO1" t="s">
        <v>23434</v>
      </c>
      <c r="VHP1" t="s">
        <v>23435</v>
      </c>
      <c r="VHQ1" t="s">
        <v>23436</v>
      </c>
      <c r="VHR1" t="s">
        <v>23437</v>
      </c>
      <c r="VHS1" t="s">
        <v>23438</v>
      </c>
      <c r="VHT1" t="s">
        <v>23439</v>
      </c>
      <c r="VHU1" t="s">
        <v>23440</v>
      </c>
      <c r="VHV1" t="s">
        <v>23441</v>
      </c>
      <c r="VHW1" t="s">
        <v>23442</v>
      </c>
      <c r="VHX1" t="s">
        <v>23443</v>
      </c>
      <c r="VHY1" t="s">
        <v>23444</v>
      </c>
      <c r="VHZ1" t="s">
        <v>23445</v>
      </c>
      <c r="VIA1" t="s">
        <v>23446</v>
      </c>
      <c r="VIB1" t="s">
        <v>23447</v>
      </c>
      <c r="VIC1" t="s">
        <v>23448</v>
      </c>
      <c r="VID1" t="s">
        <v>23449</v>
      </c>
      <c r="VIE1" t="s">
        <v>23450</v>
      </c>
      <c r="VIF1" t="s">
        <v>23451</v>
      </c>
      <c r="VIG1" t="s">
        <v>23452</v>
      </c>
      <c r="VIH1" t="s">
        <v>23453</v>
      </c>
      <c r="VII1" t="s">
        <v>23454</v>
      </c>
      <c r="VIJ1" t="s">
        <v>23455</v>
      </c>
      <c r="VIK1" t="s">
        <v>23456</v>
      </c>
      <c r="VIL1" t="s">
        <v>23457</v>
      </c>
      <c r="VIM1" t="s">
        <v>23458</v>
      </c>
      <c r="VIN1" t="s">
        <v>23459</v>
      </c>
      <c r="VIO1" t="s">
        <v>23460</v>
      </c>
      <c r="VIP1" t="s">
        <v>23461</v>
      </c>
      <c r="VIQ1" t="s">
        <v>23462</v>
      </c>
      <c r="VIR1" t="s">
        <v>23463</v>
      </c>
      <c r="VIS1" t="s">
        <v>23464</v>
      </c>
      <c r="VIT1" t="s">
        <v>23465</v>
      </c>
      <c r="VIU1" t="s">
        <v>23466</v>
      </c>
      <c r="VIV1" t="s">
        <v>23467</v>
      </c>
      <c r="VIW1" t="s">
        <v>23468</v>
      </c>
      <c r="VIX1" t="s">
        <v>23469</v>
      </c>
      <c r="VIY1" t="s">
        <v>23470</v>
      </c>
      <c r="VIZ1" t="s">
        <v>23471</v>
      </c>
      <c r="VJA1" t="s">
        <v>23472</v>
      </c>
      <c r="VJB1" t="s">
        <v>23473</v>
      </c>
      <c r="VJC1" t="s">
        <v>23474</v>
      </c>
      <c r="VJD1" t="s">
        <v>23475</v>
      </c>
      <c r="VJE1" t="s">
        <v>23476</v>
      </c>
      <c r="VJF1" t="s">
        <v>23477</v>
      </c>
      <c r="VJG1" t="s">
        <v>23478</v>
      </c>
      <c r="VJH1" t="s">
        <v>23479</v>
      </c>
      <c r="VJI1" t="s">
        <v>23480</v>
      </c>
      <c r="VJJ1" t="s">
        <v>23481</v>
      </c>
      <c r="VJK1" t="s">
        <v>23482</v>
      </c>
      <c r="VJL1" t="s">
        <v>23483</v>
      </c>
      <c r="VJM1" t="s">
        <v>23484</v>
      </c>
      <c r="VJN1" t="s">
        <v>23485</v>
      </c>
      <c r="VJO1" t="s">
        <v>23486</v>
      </c>
      <c r="VJP1" t="s">
        <v>23487</v>
      </c>
      <c r="VJQ1" t="s">
        <v>23488</v>
      </c>
      <c r="VJR1" t="s">
        <v>23489</v>
      </c>
      <c r="VJS1" t="s">
        <v>23490</v>
      </c>
      <c r="VJT1" t="s">
        <v>23491</v>
      </c>
      <c r="VJU1" t="s">
        <v>23492</v>
      </c>
      <c r="VJV1" t="s">
        <v>23493</v>
      </c>
      <c r="VJW1" t="s">
        <v>23494</v>
      </c>
      <c r="VJX1" t="s">
        <v>23495</v>
      </c>
      <c r="VJY1" t="s">
        <v>23496</v>
      </c>
      <c r="VJZ1" t="s">
        <v>23497</v>
      </c>
      <c r="VKA1" t="s">
        <v>23498</v>
      </c>
      <c r="VKB1" t="s">
        <v>23499</v>
      </c>
      <c r="VKC1" t="s">
        <v>23500</v>
      </c>
      <c r="VKD1" t="s">
        <v>23501</v>
      </c>
      <c r="VKE1" t="s">
        <v>23502</v>
      </c>
      <c r="VKF1" t="s">
        <v>23503</v>
      </c>
      <c r="VKG1" t="s">
        <v>23504</v>
      </c>
      <c r="VKH1" t="s">
        <v>23505</v>
      </c>
      <c r="VKI1" t="s">
        <v>23506</v>
      </c>
      <c r="VKJ1" t="s">
        <v>23507</v>
      </c>
      <c r="VKK1" t="s">
        <v>23508</v>
      </c>
      <c r="VKL1" t="s">
        <v>23509</v>
      </c>
      <c r="VKM1" t="s">
        <v>23510</v>
      </c>
      <c r="VKN1" t="s">
        <v>23511</v>
      </c>
      <c r="VKO1" t="s">
        <v>23512</v>
      </c>
      <c r="VKP1" t="s">
        <v>23513</v>
      </c>
      <c r="VKQ1" t="s">
        <v>23514</v>
      </c>
      <c r="VKR1" t="s">
        <v>23515</v>
      </c>
      <c r="VKS1" t="s">
        <v>23516</v>
      </c>
      <c r="VKT1" t="s">
        <v>23517</v>
      </c>
      <c r="VKU1" t="s">
        <v>23518</v>
      </c>
      <c r="VKV1" t="s">
        <v>23519</v>
      </c>
      <c r="VKW1" t="s">
        <v>23520</v>
      </c>
      <c r="VKX1" t="s">
        <v>23521</v>
      </c>
      <c r="VKY1" t="s">
        <v>23522</v>
      </c>
      <c r="VKZ1" t="s">
        <v>23523</v>
      </c>
      <c r="VLA1" t="s">
        <v>23524</v>
      </c>
      <c r="VLB1" t="s">
        <v>23525</v>
      </c>
      <c r="VLC1" t="s">
        <v>23526</v>
      </c>
      <c r="VLD1" t="s">
        <v>23527</v>
      </c>
      <c r="VLE1" t="s">
        <v>23528</v>
      </c>
      <c r="VLF1" t="s">
        <v>23529</v>
      </c>
      <c r="VLG1" t="s">
        <v>23530</v>
      </c>
      <c r="VLH1" t="s">
        <v>23531</v>
      </c>
      <c r="VLI1" t="s">
        <v>23532</v>
      </c>
      <c r="VLJ1" t="s">
        <v>23533</v>
      </c>
      <c r="VLK1" t="s">
        <v>23534</v>
      </c>
      <c r="VLL1" t="s">
        <v>23535</v>
      </c>
      <c r="VLM1" t="s">
        <v>23536</v>
      </c>
      <c r="VLN1" t="s">
        <v>23537</v>
      </c>
      <c r="VLO1" t="s">
        <v>23538</v>
      </c>
      <c r="VLP1" t="s">
        <v>23539</v>
      </c>
      <c r="VLQ1" t="s">
        <v>23540</v>
      </c>
      <c r="VLR1" t="s">
        <v>23541</v>
      </c>
      <c r="VLS1" t="s">
        <v>23542</v>
      </c>
      <c r="VLT1" t="s">
        <v>23543</v>
      </c>
      <c r="VLU1" t="s">
        <v>23544</v>
      </c>
      <c r="VLV1" t="s">
        <v>23545</v>
      </c>
      <c r="VLW1" t="s">
        <v>23546</v>
      </c>
      <c r="VLX1" t="s">
        <v>23547</v>
      </c>
      <c r="VLY1" t="s">
        <v>23548</v>
      </c>
      <c r="VLZ1" t="s">
        <v>23549</v>
      </c>
      <c r="VMA1" t="s">
        <v>23550</v>
      </c>
      <c r="VMB1" t="s">
        <v>23551</v>
      </c>
      <c r="VMC1" t="s">
        <v>23552</v>
      </c>
      <c r="VMD1" t="s">
        <v>23553</v>
      </c>
      <c r="VME1" t="s">
        <v>23554</v>
      </c>
      <c r="VMF1" t="s">
        <v>23555</v>
      </c>
      <c r="VMG1" t="s">
        <v>23556</v>
      </c>
      <c r="VMH1" t="s">
        <v>23557</v>
      </c>
      <c r="VMI1" t="s">
        <v>23558</v>
      </c>
      <c r="VMJ1" t="s">
        <v>23559</v>
      </c>
      <c r="VMK1" t="s">
        <v>23560</v>
      </c>
      <c r="VML1" t="s">
        <v>23561</v>
      </c>
      <c r="VMM1" t="s">
        <v>23562</v>
      </c>
      <c r="VMN1" t="s">
        <v>23563</v>
      </c>
      <c r="VMO1" t="s">
        <v>23564</v>
      </c>
      <c r="VMP1" t="s">
        <v>23565</v>
      </c>
      <c r="VMQ1" t="s">
        <v>23566</v>
      </c>
      <c r="VMR1" t="s">
        <v>23567</v>
      </c>
      <c r="VMS1" t="s">
        <v>23568</v>
      </c>
      <c r="VMT1" t="s">
        <v>23569</v>
      </c>
      <c r="VMU1" t="s">
        <v>23570</v>
      </c>
      <c r="VMV1" t="s">
        <v>23571</v>
      </c>
      <c r="VMW1" t="s">
        <v>23572</v>
      </c>
      <c r="VMX1" t="s">
        <v>23573</v>
      </c>
      <c r="VMY1" t="s">
        <v>23574</v>
      </c>
      <c r="VMZ1" t="s">
        <v>23575</v>
      </c>
      <c r="VNA1" t="s">
        <v>23576</v>
      </c>
      <c r="VNB1" t="s">
        <v>23577</v>
      </c>
      <c r="VNC1" t="s">
        <v>23578</v>
      </c>
      <c r="VND1" t="s">
        <v>23579</v>
      </c>
      <c r="VNE1" t="s">
        <v>23580</v>
      </c>
      <c r="VNF1" t="s">
        <v>23581</v>
      </c>
      <c r="VNG1" t="s">
        <v>23582</v>
      </c>
      <c r="VNH1" t="s">
        <v>23583</v>
      </c>
      <c r="VNI1" t="s">
        <v>23584</v>
      </c>
      <c r="VNJ1" t="s">
        <v>23585</v>
      </c>
      <c r="VNK1" t="s">
        <v>23586</v>
      </c>
      <c r="VNL1" t="s">
        <v>23587</v>
      </c>
      <c r="VNM1" t="s">
        <v>23588</v>
      </c>
      <c r="VNN1" t="s">
        <v>23589</v>
      </c>
      <c r="VNO1" t="s">
        <v>23590</v>
      </c>
      <c r="VNP1" t="s">
        <v>23591</v>
      </c>
      <c r="VNQ1" t="s">
        <v>23592</v>
      </c>
      <c r="VNR1" t="s">
        <v>23593</v>
      </c>
      <c r="VNS1" t="s">
        <v>23594</v>
      </c>
      <c r="VNT1" t="s">
        <v>23595</v>
      </c>
      <c r="VNU1" t="s">
        <v>23596</v>
      </c>
      <c r="VNV1" t="s">
        <v>23597</v>
      </c>
      <c r="VNW1" t="s">
        <v>23598</v>
      </c>
      <c r="VNX1" t="s">
        <v>23599</v>
      </c>
      <c r="VNY1" t="s">
        <v>23600</v>
      </c>
      <c r="VNZ1" t="s">
        <v>23601</v>
      </c>
      <c r="VOA1" t="s">
        <v>23602</v>
      </c>
      <c r="VOB1" t="s">
        <v>23603</v>
      </c>
      <c r="VOC1" t="s">
        <v>23604</v>
      </c>
      <c r="VOD1" t="s">
        <v>23605</v>
      </c>
      <c r="VOE1" t="s">
        <v>23606</v>
      </c>
      <c r="VOF1" t="s">
        <v>23607</v>
      </c>
      <c r="VOG1" t="s">
        <v>23608</v>
      </c>
      <c r="VOH1" t="s">
        <v>23609</v>
      </c>
      <c r="VOI1" t="s">
        <v>23610</v>
      </c>
      <c r="VOJ1" t="s">
        <v>23611</v>
      </c>
      <c r="VOK1" t="s">
        <v>23612</v>
      </c>
      <c r="VOL1" t="s">
        <v>23613</v>
      </c>
      <c r="VOM1" t="s">
        <v>23614</v>
      </c>
      <c r="VON1" t="s">
        <v>23615</v>
      </c>
      <c r="VOO1" t="s">
        <v>23616</v>
      </c>
      <c r="VOP1" t="s">
        <v>23617</v>
      </c>
      <c r="VOQ1" t="s">
        <v>23618</v>
      </c>
      <c r="VOR1" t="s">
        <v>23619</v>
      </c>
      <c r="VOS1" t="s">
        <v>23620</v>
      </c>
      <c r="VOT1" t="s">
        <v>23621</v>
      </c>
      <c r="VOU1" t="s">
        <v>23622</v>
      </c>
      <c r="VOV1" t="s">
        <v>23623</v>
      </c>
      <c r="VOW1" t="s">
        <v>23624</v>
      </c>
      <c r="VOX1" t="s">
        <v>23625</v>
      </c>
      <c r="VOY1" t="s">
        <v>23626</v>
      </c>
      <c r="VOZ1" t="s">
        <v>23627</v>
      </c>
      <c r="VPA1" t="s">
        <v>23628</v>
      </c>
      <c r="VPB1" t="s">
        <v>23629</v>
      </c>
      <c r="VPC1" t="s">
        <v>23630</v>
      </c>
      <c r="VPD1" t="s">
        <v>23631</v>
      </c>
      <c r="VPE1" t="s">
        <v>23632</v>
      </c>
      <c r="VPF1" t="s">
        <v>23633</v>
      </c>
      <c r="VPG1" t="s">
        <v>23634</v>
      </c>
      <c r="VPH1" t="s">
        <v>23635</v>
      </c>
      <c r="VPI1" t="s">
        <v>23636</v>
      </c>
      <c r="VPJ1" t="s">
        <v>23637</v>
      </c>
      <c r="VPK1" t="s">
        <v>23638</v>
      </c>
      <c r="VPL1" t="s">
        <v>23639</v>
      </c>
      <c r="VPM1" t="s">
        <v>23640</v>
      </c>
      <c r="VPN1" t="s">
        <v>23641</v>
      </c>
      <c r="VPO1" t="s">
        <v>23642</v>
      </c>
      <c r="VPP1" t="s">
        <v>23643</v>
      </c>
      <c r="VPQ1" t="s">
        <v>23644</v>
      </c>
      <c r="VPR1" t="s">
        <v>23645</v>
      </c>
      <c r="VPS1" t="s">
        <v>23646</v>
      </c>
      <c r="VPT1" t="s">
        <v>23647</v>
      </c>
      <c r="VPU1" t="s">
        <v>23648</v>
      </c>
      <c r="VPV1" t="s">
        <v>23649</v>
      </c>
      <c r="VPW1" t="s">
        <v>23650</v>
      </c>
      <c r="VPX1" t="s">
        <v>23651</v>
      </c>
      <c r="VPY1" t="s">
        <v>23652</v>
      </c>
      <c r="VPZ1" t="s">
        <v>23653</v>
      </c>
      <c r="VQA1" t="s">
        <v>23654</v>
      </c>
      <c r="VQB1" t="s">
        <v>23655</v>
      </c>
      <c r="VQC1" t="s">
        <v>23656</v>
      </c>
      <c r="VQD1" t="s">
        <v>23657</v>
      </c>
      <c r="VQE1" t="s">
        <v>23658</v>
      </c>
      <c r="VQF1" t="s">
        <v>23659</v>
      </c>
      <c r="VQG1" t="s">
        <v>23660</v>
      </c>
      <c r="VQH1" t="s">
        <v>23661</v>
      </c>
      <c r="VQI1" t="s">
        <v>23662</v>
      </c>
      <c r="VQJ1" t="s">
        <v>23663</v>
      </c>
      <c r="VQK1" t="s">
        <v>23664</v>
      </c>
      <c r="VQL1" t="s">
        <v>23665</v>
      </c>
      <c r="VQM1" t="s">
        <v>23666</v>
      </c>
      <c r="VQN1" t="s">
        <v>23667</v>
      </c>
      <c r="VQO1" t="s">
        <v>23668</v>
      </c>
      <c r="VQP1" t="s">
        <v>23669</v>
      </c>
      <c r="VQQ1" t="s">
        <v>23670</v>
      </c>
      <c r="VQR1" t="s">
        <v>23671</v>
      </c>
      <c r="VQS1" t="s">
        <v>23672</v>
      </c>
      <c r="VQT1" t="s">
        <v>23673</v>
      </c>
      <c r="VQU1" t="s">
        <v>23674</v>
      </c>
      <c r="VQV1" t="s">
        <v>23675</v>
      </c>
      <c r="VQW1" t="s">
        <v>23676</v>
      </c>
      <c r="VQX1" t="s">
        <v>23677</v>
      </c>
      <c r="VQY1" t="s">
        <v>23678</v>
      </c>
      <c r="VQZ1" t="s">
        <v>23679</v>
      </c>
      <c r="VRA1" t="s">
        <v>23680</v>
      </c>
      <c r="VRB1" t="s">
        <v>23681</v>
      </c>
      <c r="VRC1" t="s">
        <v>23682</v>
      </c>
      <c r="VRD1" t="s">
        <v>23683</v>
      </c>
      <c r="VRE1" t="s">
        <v>23684</v>
      </c>
      <c r="VRF1" t="s">
        <v>23685</v>
      </c>
      <c r="VRG1" t="s">
        <v>23686</v>
      </c>
      <c r="VRH1" t="s">
        <v>23687</v>
      </c>
      <c r="VRI1" t="s">
        <v>23688</v>
      </c>
      <c r="VRJ1" t="s">
        <v>23689</v>
      </c>
      <c r="VRK1" t="s">
        <v>23690</v>
      </c>
      <c r="VRL1" t="s">
        <v>23691</v>
      </c>
      <c r="VRM1" t="s">
        <v>23692</v>
      </c>
      <c r="VRN1" t="s">
        <v>23693</v>
      </c>
      <c r="VRO1" t="s">
        <v>23694</v>
      </c>
      <c r="VRP1" t="s">
        <v>23695</v>
      </c>
      <c r="VRQ1" t="s">
        <v>23696</v>
      </c>
      <c r="VRR1" t="s">
        <v>23697</v>
      </c>
      <c r="VRS1" t="s">
        <v>23698</v>
      </c>
      <c r="VRT1" t="s">
        <v>23699</v>
      </c>
      <c r="VRU1" t="s">
        <v>23700</v>
      </c>
      <c r="VRV1" t="s">
        <v>23701</v>
      </c>
      <c r="VRW1" t="s">
        <v>23702</v>
      </c>
      <c r="VRX1" t="s">
        <v>23703</v>
      </c>
      <c r="VRY1" t="s">
        <v>23704</v>
      </c>
      <c r="VRZ1" t="s">
        <v>23705</v>
      </c>
      <c r="VSA1" t="s">
        <v>23706</v>
      </c>
      <c r="VSB1" t="s">
        <v>23707</v>
      </c>
      <c r="VSC1" t="s">
        <v>23708</v>
      </c>
      <c r="VSD1" t="s">
        <v>23709</v>
      </c>
      <c r="VSE1" t="s">
        <v>23710</v>
      </c>
      <c r="VSF1" t="s">
        <v>23711</v>
      </c>
      <c r="VSG1" t="s">
        <v>23712</v>
      </c>
      <c r="VSH1" t="s">
        <v>23713</v>
      </c>
      <c r="VSI1" t="s">
        <v>23714</v>
      </c>
      <c r="VSJ1" t="s">
        <v>23715</v>
      </c>
      <c r="VSK1" t="s">
        <v>23716</v>
      </c>
      <c r="VSL1" t="s">
        <v>23717</v>
      </c>
      <c r="VSM1" t="s">
        <v>23718</v>
      </c>
      <c r="VSN1" t="s">
        <v>23719</v>
      </c>
      <c r="VSO1" t="s">
        <v>23720</v>
      </c>
      <c r="VSP1" t="s">
        <v>23721</v>
      </c>
      <c r="VSQ1" t="s">
        <v>23722</v>
      </c>
      <c r="VSR1" t="s">
        <v>23723</v>
      </c>
      <c r="VSS1" t="s">
        <v>23724</v>
      </c>
      <c r="VST1" t="s">
        <v>23725</v>
      </c>
      <c r="VSU1" t="s">
        <v>23726</v>
      </c>
      <c r="VSV1" t="s">
        <v>23727</v>
      </c>
      <c r="VSW1" t="s">
        <v>23728</v>
      </c>
      <c r="VSX1" t="s">
        <v>23729</v>
      </c>
      <c r="VSY1" t="s">
        <v>23730</v>
      </c>
      <c r="VSZ1" t="s">
        <v>23731</v>
      </c>
      <c r="VTA1" t="s">
        <v>23732</v>
      </c>
      <c r="VTB1" t="s">
        <v>23733</v>
      </c>
      <c r="VTC1" t="s">
        <v>23734</v>
      </c>
      <c r="VTD1" t="s">
        <v>23735</v>
      </c>
      <c r="VTE1" t="s">
        <v>23736</v>
      </c>
      <c r="VTF1" t="s">
        <v>23737</v>
      </c>
      <c r="VTG1" t="s">
        <v>23738</v>
      </c>
      <c r="VTH1" t="s">
        <v>23739</v>
      </c>
      <c r="VTI1" t="s">
        <v>23740</v>
      </c>
      <c r="VTJ1" t="s">
        <v>23741</v>
      </c>
      <c r="VTK1" t="s">
        <v>23742</v>
      </c>
      <c r="VTL1" t="s">
        <v>23743</v>
      </c>
      <c r="VTM1" t="s">
        <v>23744</v>
      </c>
      <c r="VTN1" t="s">
        <v>23745</v>
      </c>
      <c r="VTO1" t="s">
        <v>23746</v>
      </c>
      <c r="VTP1" t="s">
        <v>23747</v>
      </c>
      <c r="VTQ1" t="s">
        <v>23748</v>
      </c>
      <c r="VTR1" t="s">
        <v>23749</v>
      </c>
      <c r="VTS1" t="s">
        <v>23750</v>
      </c>
      <c r="VTT1" t="s">
        <v>23751</v>
      </c>
      <c r="VTU1" t="s">
        <v>23752</v>
      </c>
      <c r="VTV1" t="s">
        <v>23753</v>
      </c>
      <c r="VTW1" t="s">
        <v>23754</v>
      </c>
      <c r="VTX1" t="s">
        <v>23755</v>
      </c>
      <c r="VTY1" t="s">
        <v>23756</v>
      </c>
      <c r="VTZ1" t="s">
        <v>23757</v>
      </c>
      <c r="VUA1" t="s">
        <v>23758</v>
      </c>
      <c r="VUB1" t="s">
        <v>23759</v>
      </c>
      <c r="VUC1" t="s">
        <v>23760</v>
      </c>
      <c r="VUD1" t="s">
        <v>23761</v>
      </c>
      <c r="VUE1" t="s">
        <v>23762</v>
      </c>
      <c r="VUF1" t="s">
        <v>23763</v>
      </c>
      <c r="VUG1" t="s">
        <v>23764</v>
      </c>
      <c r="VUH1" t="s">
        <v>23765</v>
      </c>
      <c r="VUI1" t="s">
        <v>23766</v>
      </c>
      <c r="VUJ1" t="s">
        <v>23767</v>
      </c>
      <c r="VUK1" t="s">
        <v>23768</v>
      </c>
      <c r="VUL1" t="s">
        <v>23769</v>
      </c>
      <c r="VUM1" t="s">
        <v>23770</v>
      </c>
      <c r="VUN1" t="s">
        <v>23771</v>
      </c>
      <c r="VUO1" t="s">
        <v>23772</v>
      </c>
      <c r="VUP1" t="s">
        <v>23773</v>
      </c>
      <c r="VUQ1" t="s">
        <v>23774</v>
      </c>
      <c r="VUR1" t="s">
        <v>23775</v>
      </c>
      <c r="VUS1" t="s">
        <v>23776</v>
      </c>
      <c r="VUT1" t="s">
        <v>23777</v>
      </c>
      <c r="VUU1" t="s">
        <v>23778</v>
      </c>
      <c r="VUV1" t="s">
        <v>23779</v>
      </c>
      <c r="VUW1" t="s">
        <v>23780</v>
      </c>
      <c r="VUX1" t="s">
        <v>23781</v>
      </c>
      <c r="VUY1" t="s">
        <v>23782</v>
      </c>
      <c r="VUZ1" t="s">
        <v>23783</v>
      </c>
      <c r="VVA1" t="s">
        <v>23784</v>
      </c>
      <c r="VVB1" t="s">
        <v>23785</v>
      </c>
      <c r="VVC1" t="s">
        <v>23786</v>
      </c>
      <c r="VVD1" t="s">
        <v>23787</v>
      </c>
      <c r="VVE1" t="s">
        <v>23788</v>
      </c>
      <c r="VVF1" t="s">
        <v>23789</v>
      </c>
      <c r="VVG1" t="s">
        <v>23790</v>
      </c>
      <c r="VVH1" t="s">
        <v>23791</v>
      </c>
      <c r="VVI1" t="s">
        <v>23792</v>
      </c>
      <c r="VVJ1" t="s">
        <v>23793</v>
      </c>
      <c r="VVK1" t="s">
        <v>23794</v>
      </c>
      <c r="VVL1" t="s">
        <v>23795</v>
      </c>
      <c r="VVM1" t="s">
        <v>23796</v>
      </c>
      <c r="VVN1" t="s">
        <v>23797</v>
      </c>
      <c r="VVO1" t="s">
        <v>23798</v>
      </c>
      <c r="VVP1" t="s">
        <v>23799</v>
      </c>
      <c r="VVQ1" t="s">
        <v>23800</v>
      </c>
      <c r="VVR1" t="s">
        <v>23801</v>
      </c>
      <c r="VVS1" t="s">
        <v>23802</v>
      </c>
      <c r="VVT1" t="s">
        <v>23803</v>
      </c>
      <c r="VVU1" t="s">
        <v>23804</v>
      </c>
      <c r="VVV1" t="s">
        <v>23805</v>
      </c>
      <c r="VVW1" t="s">
        <v>23806</v>
      </c>
      <c r="VVX1" t="s">
        <v>23807</v>
      </c>
      <c r="VVY1" t="s">
        <v>23808</v>
      </c>
      <c r="VVZ1" t="s">
        <v>23809</v>
      </c>
      <c r="VWA1" t="s">
        <v>23810</v>
      </c>
      <c r="VWB1" t="s">
        <v>23811</v>
      </c>
      <c r="VWC1" t="s">
        <v>23812</v>
      </c>
      <c r="VWD1" t="s">
        <v>23813</v>
      </c>
      <c r="VWE1" t="s">
        <v>23814</v>
      </c>
      <c r="VWF1" t="s">
        <v>23815</v>
      </c>
      <c r="VWG1" t="s">
        <v>23816</v>
      </c>
      <c r="VWH1" t="s">
        <v>23817</v>
      </c>
      <c r="VWI1" t="s">
        <v>23818</v>
      </c>
      <c r="VWJ1" t="s">
        <v>23819</v>
      </c>
      <c r="VWK1" t="s">
        <v>23820</v>
      </c>
      <c r="VWL1" t="s">
        <v>23821</v>
      </c>
      <c r="VWM1" t="s">
        <v>23822</v>
      </c>
      <c r="VWN1" t="s">
        <v>23823</v>
      </c>
      <c r="VWO1" t="s">
        <v>23824</v>
      </c>
      <c r="VWP1" t="s">
        <v>23825</v>
      </c>
      <c r="VWQ1" t="s">
        <v>23826</v>
      </c>
      <c r="VWR1" t="s">
        <v>23827</v>
      </c>
      <c r="VWS1" t="s">
        <v>23828</v>
      </c>
      <c r="VWT1" t="s">
        <v>23829</v>
      </c>
      <c r="VWU1" t="s">
        <v>23830</v>
      </c>
      <c r="VWV1" t="s">
        <v>23831</v>
      </c>
      <c r="VWW1" t="s">
        <v>23832</v>
      </c>
      <c r="VWX1" t="s">
        <v>23833</v>
      </c>
      <c r="VWY1" t="s">
        <v>23834</v>
      </c>
      <c r="VWZ1" t="s">
        <v>23835</v>
      </c>
      <c r="VXA1" t="s">
        <v>23836</v>
      </c>
      <c r="VXB1" t="s">
        <v>23837</v>
      </c>
      <c r="VXC1" t="s">
        <v>23838</v>
      </c>
      <c r="VXD1" t="s">
        <v>23839</v>
      </c>
      <c r="VXE1" t="s">
        <v>23840</v>
      </c>
      <c r="VXF1" t="s">
        <v>23841</v>
      </c>
      <c r="VXG1" t="s">
        <v>23842</v>
      </c>
      <c r="VXH1" t="s">
        <v>23843</v>
      </c>
      <c r="VXI1" t="s">
        <v>23844</v>
      </c>
      <c r="VXJ1" t="s">
        <v>23845</v>
      </c>
      <c r="VXK1" t="s">
        <v>23846</v>
      </c>
      <c r="VXL1" t="s">
        <v>23847</v>
      </c>
      <c r="VXM1" t="s">
        <v>23848</v>
      </c>
      <c r="VXN1" t="s">
        <v>23849</v>
      </c>
      <c r="VXO1" t="s">
        <v>23850</v>
      </c>
      <c r="VXP1" t="s">
        <v>23851</v>
      </c>
      <c r="VXQ1" t="s">
        <v>23852</v>
      </c>
      <c r="VXR1" t="s">
        <v>23853</v>
      </c>
      <c r="VXS1" t="s">
        <v>23854</v>
      </c>
      <c r="VXT1" t="s">
        <v>23855</v>
      </c>
      <c r="VXU1" t="s">
        <v>23856</v>
      </c>
      <c r="VXV1" t="s">
        <v>23857</v>
      </c>
      <c r="VXW1" t="s">
        <v>23858</v>
      </c>
      <c r="VXX1" t="s">
        <v>23859</v>
      </c>
      <c r="VXY1" t="s">
        <v>23860</v>
      </c>
      <c r="VXZ1" t="s">
        <v>23861</v>
      </c>
      <c r="VYA1" t="s">
        <v>23862</v>
      </c>
      <c r="VYB1" t="s">
        <v>23863</v>
      </c>
      <c r="VYC1" t="s">
        <v>23864</v>
      </c>
      <c r="VYD1" t="s">
        <v>23865</v>
      </c>
      <c r="VYE1" t="s">
        <v>23866</v>
      </c>
      <c r="VYF1" t="s">
        <v>23867</v>
      </c>
      <c r="VYG1" t="s">
        <v>23868</v>
      </c>
      <c r="VYH1" t="s">
        <v>23869</v>
      </c>
      <c r="VYI1" t="s">
        <v>23870</v>
      </c>
      <c r="VYJ1" t="s">
        <v>23871</v>
      </c>
      <c r="VYK1" t="s">
        <v>23872</v>
      </c>
      <c r="VYL1" t="s">
        <v>23873</v>
      </c>
      <c r="VYM1" t="s">
        <v>23874</v>
      </c>
      <c r="VYN1" t="s">
        <v>23875</v>
      </c>
      <c r="VYO1" t="s">
        <v>23876</v>
      </c>
      <c r="VYP1" t="s">
        <v>23877</v>
      </c>
      <c r="VYQ1" t="s">
        <v>23878</v>
      </c>
      <c r="VYR1" t="s">
        <v>23879</v>
      </c>
      <c r="VYS1" t="s">
        <v>23880</v>
      </c>
      <c r="VYT1" t="s">
        <v>23881</v>
      </c>
      <c r="VYU1" t="s">
        <v>23882</v>
      </c>
      <c r="VYV1" t="s">
        <v>23883</v>
      </c>
      <c r="VYW1" t="s">
        <v>23884</v>
      </c>
      <c r="VYX1" t="s">
        <v>23885</v>
      </c>
      <c r="VYY1" t="s">
        <v>23886</v>
      </c>
      <c r="VYZ1" t="s">
        <v>23887</v>
      </c>
      <c r="VZA1" t="s">
        <v>23888</v>
      </c>
      <c r="VZB1" t="s">
        <v>23889</v>
      </c>
      <c r="VZC1" t="s">
        <v>23890</v>
      </c>
      <c r="VZD1" t="s">
        <v>23891</v>
      </c>
      <c r="VZE1" t="s">
        <v>23892</v>
      </c>
      <c r="VZF1" t="s">
        <v>23893</v>
      </c>
      <c r="VZG1" t="s">
        <v>23894</v>
      </c>
      <c r="VZH1" t="s">
        <v>23895</v>
      </c>
      <c r="VZI1" t="s">
        <v>23896</v>
      </c>
      <c r="VZJ1" t="s">
        <v>23897</v>
      </c>
      <c r="VZK1" t="s">
        <v>23898</v>
      </c>
      <c r="VZL1" t="s">
        <v>23899</v>
      </c>
      <c r="VZM1" t="s">
        <v>23900</v>
      </c>
      <c r="VZN1" t="s">
        <v>23901</v>
      </c>
      <c r="VZO1" t="s">
        <v>23902</v>
      </c>
      <c r="VZP1" t="s">
        <v>23903</v>
      </c>
      <c r="VZQ1" t="s">
        <v>23904</v>
      </c>
      <c r="VZR1" t="s">
        <v>23905</v>
      </c>
      <c r="VZS1" t="s">
        <v>23906</v>
      </c>
      <c r="VZT1" t="s">
        <v>23907</v>
      </c>
      <c r="VZU1" t="s">
        <v>23908</v>
      </c>
      <c r="VZV1" t="s">
        <v>23909</v>
      </c>
      <c r="VZW1" t="s">
        <v>23910</v>
      </c>
      <c r="VZX1" t="s">
        <v>23911</v>
      </c>
      <c r="VZY1" t="s">
        <v>23912</v>
      </c>
      <c r="VZZ1" t="s">
        <v>23913</v>
      </c>
      <c r="WAA1" t="s">
        <v>23914</v>
      </c>
      <c r="WAB1" t="s">
        <v>23915</v>
      </c>
      <c r="WAC1" t="s">
        <v>23916</v>
      </c>
      <c r="WAD1" t="s">
        <v>23917</v>
      </c>
      <c r="WAE1" t="s">
        <v>23918</v>
      </c>
      <c r="WAF1" t="s">
        <v>23919</v>
      </c>
      <c r="WAG1" t="s">
        <v>23920</v>
      </c>
      <c r="WAH1" t="s">
        <v>23921</v>
      </c>
      <c r="WAI1" t="s">
        <v>23922</v>
      </c>
      <c r="WAJ1" t="s">
        <v>23923</v>
      </c>
      <c r="WAK1" t="s">
        <v>23924</v>
      </c>
      <c r="WAL1" t="s">
        <v>23925</v>
      </c>
      <c r="WAM1" t="s">
        <v>23926</v>
      </c>
      <c r="WAN1" t="s">
        <v>23927</v>
      </c>
      <c r="WAO1" t="s">
        <v>23928</v>
      </c>
      <c r="WAP1" t="s">
        <v>23929</v>
      </c>
      <c r="WAQ1" t="s">
        <v>23930</v>
      </c>
      <c r="WAR1" t="s">
        <v>23931</v>
      </c>
      <c r="WAS1" t="s">
        <v>23932</v>
      </c>
      <c r="WAT1" t="s">
        <v>23933</v>
      </c>
      <c r="WAU1" t="s">
        <v>23934</v>
      </c>
      <c r="WAV1" t="s">
        <v>23935</v>
      </c>
      <c r="WAW1" t="s">
        <v>23936</v>
      </c>
      <c r="WAX1" t="s">
        <v>23937</v>
      </c>
      <c r="WAY1" t="s">
        <v>23938</v>
      </c>
      <c r="WAZ1" t="s">
        <v>23939</v>
      </c>
      <c r="WBA1" t="s">
        <v>23940</v>
      </c>
      <c r="WBB1" t="s">
        <v>23941</v>
      </c>
      <c r="WBC1" t="s">
        <v>23942</v>
      </c>
      <c r="WBD1" t="s">
        <v>23943</v>
      </c>
      <c r="WBE1" t="s">
        <v>23944</v>
      </c>
      <c r="WBF1" t="s">
        <v>23945</v>
      </c>
      <c r="WBG1" t="s">
        <v>23946</v>
      </c>
      <c r="WBH1" t="s">
        <v>23947</v>
      </c>
      <c r="WBI1" t="s">
        <v>23948</v>
      </c>
      <c r="WBJ1" t="s">
        <v>23949</v>
      </c>
      <c r="WBK1" t="s">
        <v>23950</v>
      </c>
      <c r="WBL1" t="s">
        <v>23951</v>
      </c>
      <c r="WBM1" t="s">
        <v>23952</v>
      </c>
      <c r="WBN1" t="s">
        <v>23953</v>
      </c>
      <c r="WBO1" t="s">
        <v>23954</v>
      </c>
      <c r="WBP1" t="s">
        <v>23955</v>
      </c>
      <c r="WBQ1" t="s">
        <v>23956</v>
      </c>
      <c r="WBR1" t="s">
        <v>23957</v>
      </c>
      <c r="WBS1" t="s">
        <v>23958</v>
      </c>
      <c r="WBT1" t="s">
        <v>23959</v>
      </c>
      <c r="WBU1" t="s">
        <v>23960</v>
      </c>
      <c r="WBV1" t="s">
        <v>23961</v>
      </c>
      <c r="WBW1" t="s">
        <v>23962</v>
      </c>
      <c r="WBX1" t="s">
        <v>23963</v>
      </c>
      <c r="WBY1" t="s">
        <v>23964</v>
      </c>
      <c r="WBZ1" t="s">
        <v>23965</v>
      </c>
      <c r="WCA1" t="s">
        <v>23966</v>
      </c>
      <c r="WCB1" t="s">
        <v>23967</v>
      </c>
      <c r="WCC1" t="s">
        <v>23968</v>
      </c>
      <c r="WCD1" t="s">
        <v>23969</v>
      </c>
      <c r="WCE1" t="s">
        <v>23970</v>
      </c>
      <c r="WCF1" t="s">
        <v>23971</v>
      </c>
      <c r="WCG1" t="s">
        <v>23972</v>
      </c>
      <c r="WCH1" t="s">
        <v>23973</v>
      </c>
      <c r="WCI1" t="s">
        <v>23974</v>
      </c>
      <c r="WCJ1" t="s">
        <v>23975</v>
      </c>
      <c r="WCK1" t="s">
        <v>23976</v>
      </c>
      <c r="WCL1" t="s">
        <v>23977</v>
      </c>
      <c r="WCM1" t="s">
        <v>23978</v>
      </c>
      <c r="WCN1" t="s">
        <v>23979</v>
      </c>
      <c r="WCO1" t="s">
        <v>23980</v>
      </c>
      <c r="WCP1" t="s">
        <v>23981</v>
      </c>
      <c r="WCQ1" t="s">
        <v>23982</v>
      </c>
      <c r="WCR1" t="s">
        <v>23983</v>
      </c>
      <c r="WCS1" t="s">
        <v>23984</v>
      </c>
      <c r="WCT1" t="s">
        <v>23985</v>
      </c>
      <c r="WCU1" t="s">
        <v>23986</v>
      </c>
      <c r="WCV1" t="s">
        <v>23987</v>
      </c>
      <c r="WCW1" t="s">
        <v>23988</v>
      </c>
      <c r="WCX1" t="s">
        <v>23989</v>
      </c>
      <c r="WCY1" t="s">
        <v>23990</v>
      </c>
      <c r="WCZ1" t="s">
        <v>23991</v>
      </c>
      <c r="WDA1" t="s">
        <v>23992</v>
      </c>
      <c r="WDB1" t="s">
        <v>23993</v>
      </c>
      <c r="WDC1" t="s">
        <v>23994</v>
      </c>
      <c r="WDD1" t="s">
        <v>23995</v>
      </c>
      <c r="WDE1" t="s">
        <v>23996</v>
      </c>
      <c r="WDF1" t="s">
        <v>23997</v>
      </c>
      <c r="WDG1" t="s">
        <v>23998</v>
      </c>
      <c r="WDH1" t="s">
        <v>23999</v>
      </c>
      <c r="WDI1" t="s">
        <v>24000</v>
      </c>
      <c r="WDJ1" t="s">
        <v>24001</v>
      </c>
      <c r="WDK1" t="s">
        <v>24002</v>
      </c>
      <c r="WDL1" t="s">
        <v>24003</v>
      </c>
      <c r="WDM1" t="s">
        <v>24004</v>
      </c>
      <c r="WDN1" t="s">
        <v>24005</v>
      </c>
      <c r="WDO1" t="s">
        <v>24006</v>
      </c>
      <c r="WDP1" t="s">
        <v>24007</v>
      </c>
      <c r="WDQ1" t="s">
        <v>24008</v>
      </c>
      <c r="WDR1" t="s">
        <v>24009</v>
      </c>
      <c r="WDS1" t="s">
        <v>24010</v>
      </c>
      <c r="WDT1" t="s">
        <v>24011</v>
      </c>
      <c r="WDU1" t="s">
        <v>24012</v>
      </c>
      <c r="WDV1" t="s">
        <v>24013</v>
      </c>
      <c r="WDW1" t="s">
        <v>24014</v>
      </c>
      <c r="WDX1" t="s">
        <v>24015</v>
      </c>
      <c r="WDY1" t="s">
        <v>24016</v>
      </c>
      <c r="WDZ1" t="s">
        <v>24017</v>
      </c>
      <c r="WEA1" t="s">
        <v>24018</v>
      </c>
      <c r="WEB1" t="s">
        <v>24019</v>
      </c>
      <c r="WEC1" t="s">
        <v>24020</v>
      </c>
      <c r="WED1" t="s">
        <v>24021</v>
      </c>
      <c r="WEE1" t="s">
        <v>24022</v>
      </c>
      <c r="WEF1" t="s">
        <v>24023</v>
      </c>
      <c r="WEG1" t="s">
        <v>24024</v>
      </c>
      <c r="WEH1" t="s">
        <v>24025</v>
      </c>
      <c r="WEI1" t="s">
        <v>24026</v>
      </c>
      <c r="WEJ1" t="s">
        <v>24027</v>
      </c>
      <c r="WEK1" t="s">
        <v>24028</v>
      </c>
      <c r="WEL1" t="s">
        <v>24029</v>
      </c>
      <c r="WEM1" t="s">
        <v>24030</v>
      </c>
      <c r="WEN1" t="s">
        <v>24031</v>
      </c>
      <c r="WEO1" t="s">
        <v>24032</v>
      </c>
      <c r="WEP1" t="s">
        <v>24033</v>
      </c>
      <c r="WEQ1" t="s">
        <v>24034</v>
      </c>
      <c r="WER1" t="s">
        <v>24035</v>
      </c>
      <c r="WES1" t="s">
        <v>24036</v>
      </c>
      <c r="WET1" t="s">
        <v>24037</v>
      </c>
      <c r="WEU1" t="s">
        <v>24038</v>
      </c>
      <c r="WEV1" t="s">
        <v>24039</v>
      </c>
      <c r="WEW1" t="s">
        <v>24040</v>
      </c>
      <c r="WEX1" t="s">
        <v>24041</v>
      </c>
      <c r="WEY1" t="s">
        <v>24042</v>
      </c>
      <c r="WEZ1" t="s">
        <v>24043</v>
      </c>
      <c r="WFA1" t="s">
        <v>24044</v>
      </c>
      <c r="WFB1" t="s">
        <v>24045</v>
      </c>
      <c r="WFC1" t="s">
        <v>24046</v>
      </c>
      <c r="WFD1" t="s">
        <v>24047</v>
      </c>
      <c r="WFE1" t="s">
        <v>24048</v>
      </c>
      <c r="WFF1" t="s">
        <v>24049</v>
      </c>
      <c r="WFG1" t="s">
        <v>24050</v>
      </c>
      <c r="WFH1" t="s">
        <v>24051</v>
      </c>
      <c r="WFI1" t="s">
        <v>24052</v>
      </c>
      <c r="WFJ1" t="s">
        <v>24053</v>
      </c>
      <c r="WFK1" t="s">
        <v>24054</v>
      </c>
      <c r="WFL1" t="s">
        <v>24055</v>
      </c>
      <c r="WFM1" t="s">
        <v>24056</v>
      </c>
      <c r="WFN1" t="s">
        <v>24057</v>
      </c>
      <c r="WFO1" t="s">
        <v>24058</v>
      </c>
      <c r="WFP1" t="s">
        <v>24059</v>
      </c>
      <c r="WFQ1" t="s">
        <v>24060</v>
      </c>
      <c r="WFR1" t="s">
        <v>24061</v>
      </c>
      <c r="WFS1" t="s">
        <v>24062</v>
      </c>
      <c r="WFT1" t="s">
        <v>24063</v>
      </c>
      <c r="WFU1" t="s">
        <v>24064</v>
      </c>
      <c r="WFV1" t="s">
        <v>24065</v>
      </c>
      <c r="WFW1" t="s">
        <v>24066</v>
      </c>
      <c r="WFX1" t="s">
        <v>24067</v>
      </c>
      <c r="WFY1" t="s">
        <v>24068</v>
      </c>
      <c r="WFZ1" t="s">
        <v>24069</v>
      </c>
      <c r="WGA1" t="s">
        <v>24070</v>
      </c>
      <c r="WGB1" t="s">
        <v>24071</v>
      </c>
      <c r="WGC1" t="s">
        <v>24072</v>
      </c>
      <c r="WGD1" t="s">
        <v>24073</v>
      </c>
      <c r="WGE1" t="s">
        <v>24074</v>
      </c>
      <c r="WGF1" t="s">
        <v>24075</v>
      </c>
      <c r="WGG1" t="s">
        <v>24076</v>
      </c>
      <c r="WGH1" t="s">
        <v>24077</v>
      </c>
      <c r="WGI1" t="s">
        <v>24078</v>
      </c>
      <c r="WGJ1" t="s">
        <v>24079</v>
      </c>
      <c r="WGK1" t="s">
        <v>24080</v>
      </c>
      <c r="WGL1" t="s">
        <v>24081</v>
      </c>
      <c r="WGM1" t="s">
        <v>24082</v>
      </c>
      <c r="WGN1" t="s">
        <v>24083</v>
      </c>
      <c r="WGO1" t="s">
        <v>24084</v>
      </c>
      <c r="WGP1" t="s">
        <v>24085</v>
      </c>
      <c r="WGQ1" t="s">
        <v>24086</v>
      </c>
      <c r="WGR1" t="s">
        <v>24087</v>
      </c>
      <c r="WGS1" t="s">
        <v>24088</v>
      </c>
      <c r="WGT1" t="s">
        <v>24089</v>
      </c>
      <c r="WGU1" t="s">
        <v>24090</v>
      </c>
      <c r="WGV1" t="s">
        <v>24091</v>
      </c>
      <c r="WGW1" t="s">
        <v>24092</v>
      </c>
      <c r="WGX1" t="s">
        <v>24093</v>
      </c>
      <c r="WGY1" t="s">
        <v>24094</v>
      </c>
      <c r="WGZ1" t="s">
        <v>24095</v>
      </c>
      <c r="WHA1" t="s">
        <v>24096</v>
      </c>
      <c r="WHB1" t="s">
        <v>24097</v>
      </c>
      <c r="WHC1" t="s">
        <v>24098</v>
      </c>
      <c r="WHD1" t="s">
        <v>24099</v>
      </c>
      <c r="WHE1" t="s">
        <v>24100</v>
      </c>
      <c r="WHF1" t="s">
        <v>24101</v>
      </c>
      <c r="WHG1" t="s">
        <v>24102</v>
      </c>
      <c r="WHH1" t="s">
        <v>24103</v>
      </c>
      <c r="WHI1" t="s">
        <v>24104</v>
      </c>
      <c r="WHJ1" t="s">
        <v>24105</v>
      </c>
      <c r="WHK1" t="s">
        <v>24106</v>
      </c>
      <c r="WHL1" t="s">
        <v>24107</v>
      </c>
      <c r="WHM1" t="s">
        <v>24108</v>
      </c>
      <c r="WHN1" t="s">
        <v>24109</v>
      </c>
      <c r="WHO1" t="s">
        <v>24110</v>
      </c>
      <c r="WHP1" t="s">
        <v>24111</v>
      </c>
      <c r="WHQ1" t="s">
        <v>24112</v>
      </c>
      <c r="WHR1" t="s">
        <v>24113</v>
      </c>
      <c r="WHS1" t="s">
        <v>24114</v>
      </c>
      <c r="WHT1" t="s">
        <v>24115</v>
      </c>
      <c r="WHU1" t="s">
        <v>24116</v>
      </c>
      <c r="WHV1" t="s">
        <v>24117</v>
      </c>
      <c r="WHW1" t="s">
        <v>24118</v>
      </c>
      <c r="WHX1" t="s">
        <v>24119</v>
      </c>
      <c r="WHY1" t="s">
        <v>24120</v>
      </c>
      <c r="WHZ1" t="s">
        <v>24121</v>
      </c>
      <c r="WIA1" t="s">
        <v>24122</v>
      </c>
      <c r="WIB1" t="s">
        <v>24123</v>
      </c>
      <c r="WIC1" t="s">
        <v>24124</v>
      </c>
      <c r="WID1" t="s">
        <v>24125</v>
      </c>
      <c r="WIE1" t="s">
        <v>24126</v>
      </c>
      <c r="WIF1" t="s">
        <v>24127</v>
      </c>
      <c r="WIG1" t="s">
        <v>24128</v>
      </c>
      <c r="WIH1" t="s">
        <v>24129</v>
      </c>
      <c r="WII1" t="s">
        <v>24130</v>
      </c>
      <c r="WIJ1" t="s">
        <v>24131</v>
      </c>
      <c r="WIK1" t="s">
        <v>24132</v>
      </c>
      <c r="WIL1" t="s">
        <v>24133</v>
      </c>
      <c r="WIM1" t="s">
        <v>24134</v>
      </c>
      <c r="WIN1" t="s">
        <v>24135</v>
      </c>
      <c r="WIO1" t="s">
        <v>24136</v>
      </c>
      <c r="WIP1" t="s">
        <v>24137</v>
      </c>
      <c r="WIQ1" t="s">
        <v>24138</v>
      </c>
      <c r="WIR1" t="s">
        <v>24139</v>
      </c>
      <c r="WIS1" t="s">
        <v>24140</v>
      </c>
      <c r="WIT1" t="s">
        <v>24141</v>
      </c>
      <c r="WIU1" t="s">
        <v>24142</v>
      </c>
      <c r="WIV1" t="s">
        <v>24143</v>
      </c>
      <c r="WIW1" t="s">
        <v>24144</v>
      </c>
      <c r="WIX1" t="s">
        <v>24145</v>
      </c>
      <c r="WIY1" t="s">
        <v>24146</v>
      </c>
      <c r="WIZ1" t="s">
        <v>24147</v>
      </c>
      <c r="WJA1" t="s">
        <v>24148</v>
      </c>
      <c r="WJB1" t="s">
        <v>24149</v>
      </c>
      <c r="WJC1" t="s">
        <v>24150</v>
      </c>
      <c r="WJD1" t="s">
        <v>24151</v>
      </c>
      <c r="WJE1" t="s">
        <v>24152</v>
      </c>
      <c r="WJF1" t="s">
        <v>24153</v>
      </c>
      <c r="WJG1" t="s">
        <v>24154</v>
      </c>
      <c r="WJH1" t="s">
        <v>24155</v>
      </c>
      <c r="WJI1" t="s">
        <v>24156</v>
      </c>
      <c r="WJJ1" t="s">
        <v>24157</v>
      </c>
      <c r="WJK1" t="s">
        <v>24158</v>
      </c>
      <c r="WJL1" t="s">
        <v>24159</v>
      </c>
      <c r="WJM1" t="s">
        <v>24160</v>
      </c>
      <c r="WJN1" t="s">
        <v>24161</v>
      </c>
      <c r="WJO1" t="s">
        <v>24162</v>
      </c>
      <c r="WJP1" t="s">
        <v>24163</v>
      </c>
      <c r="WJQ1" t="s">
        <v>24164</v>
      </c>
      <c r="WJR1" t="s">
        <v>24165</v>
      </c>
      <c r="WJS1" t="s">
        <v>24166</v>
      </c>
      <c r="WJT1" t="s">
        <v>24167</v>
      </c>
      <c r="WJU1" t="s">
        <v>24168</v>
      </c>
      <c r="WJV1" t="s">
        <v>24169</v>
      </c>
      <c r="WJW1" t="s">
        <v>24170</v>
      </c>
      <c r="WJX1" t="s">
        <v>24171</v>
      </c>
      <c r="WJY1" t="s">
        <v>24172</v>
      </c>
      <c r="WJZ1" t="s">
        <v>24173</v>
      </c>
      <c r="WKA1" t="s">
        <v>24174</v>
      </c>
      <c r="WKB1" t="s">
        <v>24175</v>
      </c>
      <c r="WKC1" t="s">
        <v>24176</v>
      </c>
      <c r="WKD1" t="s">
        <v>24177</v>
      </c>
      <c r="WKE1" t="s">
        <v>24178</v>
      </c>
      <c r="WKF1" t="s">
        <v>24179</v>
      </c>
      <c r="WKG1" t="s">
        <v>24180</v>
      </c>
      <c r="WKH1" t="s">
        <v>24181</v>
      </c>
      <c r="WKI1" t="s">
        <v>24182</v>
      </c>
      <c r="WKJ1" t="s">
        <v>24183</v>
      </c>
      <c r="WKK1" t="s">
        <v>24184</v>
      </c>
      <c r="WKL1" t="s">
        <v>24185</v>
      </c>
      <c r="WKM1" t="s">
        <v>24186</v>
      </c>
      <c r="WKN1" t="s">
        <v>24187</v>
      </c>
      <c r="WKO1" t="s">
        <v>24188</v>
      </c>
      <c r="WKP1" t="s">
        <v>24189</v>
      </c>
      <c r="WKQ1" t="s">
        <v>24190</v>
      </c>
      <c r="WKR1" t="s">
        <v>24191</v>
      </c>
      <c r="WKS1" t="s">
        <v>24192</v>
      </c>
      <c r="WKT1" t="s">
        <v>24193</v>
      </c>
      <c r="WKU1" t="s">
        <v>24194</v>
      </c>
      <c r="WKV1" t="s">
        <v>24195</v>
      </c>
      <c r="WKW1" t="s">
        <v>24196</v>
      </c>
      <c r="WKX1" t="s">
        <v>24197</v>
      </c>
      <c r="WKY1" t="s">
        <v>24198</v>
      </c>
      <c r="WKZ1" t="s">
        <v>24199</v>
      </c>
      <c r="WLA1" t="s">
        <v>24200</v>
      </c>
      <c r="WLB1" t="s">
        <v>24201</v>
      </c>
      <c r="WLC1" t="s">
        <v>24202</v>
      </c>
      <c r="WLD1" t="s">
        <v>24203</v>
      </c>
      <c r="WLE1" t="s">
        <v>24204</v>
      </c>
      <c r="WLF1" t="s">
        <v>24205</v>
      </c>
      <c r="WLG1" t="s">
        <v>24206</v>
      </c>
      <c r="WLH1" t="s">
        <v>24207</v>
      </c>
      <c r="WLI1" t="s">
        <v>24208</v>
      </c>
      <c r="WLJ1" t="s">
        <v>24209</v>
      </c>
      <c r="WLK1" t="s">
        <v>24210</v>
      </c>
      <c r="WLL1" t="s">
        <v>24211</v>
      </c>
      <c r="WLM1" t="s">
        <v>24212</v>
      </c>
      <c r="WLN1" t="s">
        <v>24213</v>
      </c>
      <c r="WLO1" t="s">
        <v>24214</v>
      </c>
      <c r="WLP1" t="s">
        <v>24215</v>
      </c>
      <c r="WLQ1" t="s">
        <v>24216</v>
      </c>
      <c r="WLR1" t="s">
        <v>24217</v>
      </c>
      <c r="WLS1" t="s">
        <v>24218</v>
      </c>
      <c r="WLT1" t="s">
        <v>24219</v>
      </c>
      <c r="WLU1" t="s">
        <v>24220</v>
      </c>
      <c r="WLV1" t="s">
        <v>24221</v>
      </c>
      <c r="WLW1" t="s">
        <v>24222</v>
      </c>
      <c r="WLX1" t="s">
        <v>24223</v>
      </c>
      <c r="WLY1" t="s">
        <v>24224</v>
      </c>
      <c r="WLZ1" t="s">
        <v>24225</v>
      </c>
      <c r="WMA1" t="s">
        <v>24226</v>
      </c>
      <c r="WMB1" t="s">
        <v>24227</v>
      </c>
      <c r="WMC1" t="s">
        <v>24228</v>
      </c>
      <c r="WMD1" t="s">
        <v>24229</v>
      </c>
      <c r="WME1" t="s">
        <v>24230</v>
      </c>
      <c r="WMF1" t="s">
        <v>24231</v>
      </c>
      <c r="WMG1" t="s">
        <v>24232</v>
      </c>
      <c r="WMH1" t="s">
        <v>24233</v>
      </c>
      <c r="WMI1" t="s">
        <v>24234</v>
      </c>
      <c r="WMJ1" t="s">
        <v>24235</v>
      </c>
      <c r="WMK1" t="s">
        <v>24236</v>
      </c>
      <c r="WML1" t="s">
        <v>24237</v>
      </c>
      <c r="WMM1" t="s">
        <v>24238</v>
      </c>
      <c r="WMN1" t="s">
        <v>24239</v>
      </c>
      <c r="WMO1" t="s">
        <v>24240</v>
      </c>
      <c r="WMP1" t="s">
        <v>24241</v>
      </c>
      <c r="WMQ1" t="s">
        <v>24242</v>
      </c>
      <c r="WMR1" t="s">
        <v>24243</v>
      </c>
      <c r="WMS1" t="s">
        <v>24244</v>
      </c>
      <c r="WMT1" t="s">
        <v>24245</v>
      </c>
      <c r="WMU1" t="s">
        <v>24246</v>
      </c>
      <c r="WMV1" t="s">
        <v>24247</v>
      </c>
      <c r="WMW1" t="s">
        <v>24248</v>
      </c>
      <c r="WMX1" t="s">
        <v>24249</v>
      </c>
      <c r="WMY1" t="s">
        <v>24250</v>
      </c>
      <c r="WMZ1" t="s">
        <v>24251</v>
      </c>
      <c r="WNA1" t="s">
        <v>24252</v>
      </c>
      <c r="WNB1" t="s">
        <v>24253</v>
      </c>
      <c r="WNC1" t="s">
        <v>24254</v>
      </c>
      <c r="WND1" t="s">
        <v>24255</v>
      </c>
      <c r="WNE1" t="s">
        <v>24256</v>
      </c>
      <c r="WNF1" t="s">
        <v>24257</v>
      </c>
      <c r="WNG1" t="s">
        <v>24258</v>
      </c>
      <c r="WNH1" t="s">
        <v>24259</v>
      </c>
      <c r="WNI1" t="s">
        <v>24260</v>
      </c>
      <c r="WNJ1" t="s">
        <v>24261</v>
      </c>
      <c r="WNK1" t="s">
        <v>24262</v>
      </c>
      <c r="WNL1" t="s">
        <v>24263</v>
      </c>
      <c r="WNM1" t="s">
        <v>24264</v>
      </c>
      <c r="WNN1" t="s">
        <v>24265</v>
      </c>
      <c r="WNO1" t="s">
        <v>24266</v>
      </c>
      <c r="WNP1" t="s">
        <v>24267</v>
      </c>
      <c r="WNQ1" t="s">
        <v>24268</v>
      </c>
      <c r="WNR1" t="s">
        <v>24269</v>
      </c>
      <c r="WNS1" t="s">
        <v>24270</v>
      </c>
      <c r="WNT1" t="s">
        <v>24271</v>
      </c>
      <c r="WNU1" t="s">
        <v>24272</v>
      </c>
      <c r="WNV1" t="s">
        <v>24273</v>
      </c>
      <c r="WNW1" t="s">
        <v>24274</v>
      </c>
      <c r="WNX1" t="s">
        <v>24275</v>
      </c>
      <c r="WNY1" t="s">
        <v>24276</v>
      </c>
      <c r="WNZ1" t="s">
        <v>24277</v>
      </c>
      <c r="WOA1" t="s">
        <v>24278</v>
      </c>
      <c r="WOB1" t="s">
        <v>24279</v>
      </c>
      <c r="WOC1" t="s">
        <v>24280</v>
      </c>
      <c r="WOD1" t="s">
        <v>24281</v>
      </c>
      <c r="WOE1" t="s">
        <v>24282</v>
      </c>
      <c r="WOF1" t="s">
        <v>24283</v>
      </c>
      <c r="WOG1" t="s">
        <v>24284</v>
      </c>
      <c r="WOH1" t="s">
        <v>24285</v>
      </c>
      <c r="WOI1" t="s">
        <v>24286</v>
      </c>
      <c r="WOJ1" t="s">
        <v>24287</v>
      </c>
      <c r="WOK1" t="s">
        <v>24288</v>
      </c>
      <c r="WOL1" t="s">
        <v>24289</v>
      </c>
      <c r="WOM1" t="s">
        <v>24290</v>
      </c>
      <c r="WON1" t="s">
        <v>24291</v>
      </c>
      <c r="WOO1" t="s">
        <v>24292</v>
      </c>
      <c r="WOP1" t="s">
        <v>24293</v>
      </c>
      <c r="WOQ1" t="s">
        <v>24294</v>
      </c>
      <c r="WOR1" t="s">
        <v>24295</v>
      </c>
      <c r="WOS1" t="s">
        <v>24296</v>
      </c>
      <c r="WOT1" t="s">
        <v>24297</v>
      </c>
      <c r="WOU1" t="s">
        <v>24298</v>
      </c>
      <c r="WOV1" t="s">
        <v>24299</v>
      </c>
      <c r="WOW1" t="s">
        <v>24300</v>
      </c>
      <c r="WOX1" t="s">
        <v>24301</v>
      </c>
      <c r="WOY1" t="s">
        <v>24302</v>
      </c>
      <c r="WOZ1" t="s">
        <v>24303</v>
      </c>
      <c r="WPA1" t="s">
        <v>24304</v>
      </c>
      <c r="WPB1" t="s">
        <v>24305</v>
      </c>
      <c r="WPC1" t="s">
        <v>24306</v>
      </c>
      <c r="WPD1" t="s">
        <v>24307</v>
      </c>
      <c r="WPE1" t="s">
        <v>24308</v>
      </c>
      <c r="WPF1" t="s">
        <v>24309</v>
      </c>
      <c r="WPG1" t="s">
        <v>24310</v>
      </c>
      <c r="WPH1" t="s">
        <v>24311</v>
      </c>
      <c r="WPI1" t="s">
        <v>24312</v>
      </c>
      <c r="WPJ1" t="s">
        <v>24313</v>
      </c>
      <c r="WPK1" t="s">
        <v>24314</v>
      </c>
      <c r="WPL1" t="s">
        <v>24315</v>
      </c>
      <c r="WPM1" t="s">
        <v>24316</v>
      </c>
      <c r="WPN1" t="s">
        <v>24317</v>
      </c>
      <c r="WPO1" t="s">
        <v>24318</v>
      </c>
      <c r="WPP1" t="s">
        <v>24319</v>
      </c>
      <c r="WPQ1" t="s">
        <v>24320</v>
      </c>
      <c r="WPR1" t="s">
        <v>24321</v>
      </c>
      <c r="WPS1" t="s">
        <v>24322</v>
      </c>
      <c r="WPT1" t="s">
        <v>24323</v>
      </c>
      <c r="WPU1" t="s">
        <v>24324</v>
      </c>
      <c r="WPV1" t="s">
        <v>24325</v>
      </c>
      <c r="WPW1" t="s">
        <v>24326</v>
      </c>
      <c r="WPX1" t="s">
        <v>24327</v>
      </c>
      <c r="WPY1" t="s">
        <v>24328</v>
      </c>
      <c r="WPZ1" t="s">
        <v>24329</v>
      </c>
      <c r="WQA1" t="s">
        <v>24330</v>
      </c>
      <c r="WQB1" t="s">
        <v>24331</v>
      </c>
      <c r="WQC1" t="s">
        <v>24332</v>
      </c>
      <c r="WQD1" t="s">
        <v>24333</v>
      </c>
      <c r="WQE1" t="s">
        <v>24334</v>
      </c>
      <c r="WQF1" t="s">
        <v>24335</v>
      </c>
      <c r="WQG1" t="s">
        <v>24336</v>
      </c>
      <c r="WQH1" t="s">
        <v>24337</v>
      </c>
      <c r="WQI1" t="s">
        <v>24338</v>
      </c>
      <c r="WQJ1" t="s">
        <v>24339</v>
      </c>
      <c r="WQK1" t="s">
        <v>24340</v>
      </c>
      <c r="WQL1" t="s">
        <v>24341</v>
      </c>
      <c r="WQM1" t="s">
        <v>24342</v>
      </c>
      <c r="WQN1" t="s">
        <v>24343</v>
      </c>
      <c r="WQO1" t="s">
        <v>24344</v>
      </c>
      <c r="WQP1" t="s">
        <v>24345</v>
      </c>
      <c r="WQQ1" t="s">
        <v>24346</v>
      </c>
      <c r="WQR1" t="s">
        <v>24347</v>
      </c>
      <c r="WQS1" t="s">
        <v>24348</v>
      </c>
      <c r="WQT1" t="s">
        <v>24349</v>
      </c>
      <c r="WQU1" t="s">
        <v>24350</v>
      </c>
      <c r="WQV1" t="s">
        <v>24351</v>
      </c>
      <c r="WQW1" t="s">
        <v>24352</v>
      </c>
      <c r="WQX1" t="s">
        <v>24353</v>
      </c>
      <c r="WQY1" t="s">
        <v>24354</v>
      </c>
      <c r="WQZ1" t="s">
        <v>24355</v>
      </c>
      <c r="WRA1" t="s">
        <v>24356</v>
      </c>
      <c r="WRB1" t="s">
        <v>24357</v>
      </c>
      <c r="WRC1" t="s">
        <v>24358</v>
      </c>
      <c r="WRD1" t="s">
        <v>24359</v>
      </c>
      <c r="WRE1" t="s">
        <v>24360</v>
      </c>
      <c r="WRF1" t="s">
        <v>24361</v>
      </c>
      <c r="WRG1" t="s">
        <v>24362</v>
      </c>
      <c r="WRH1" t="s">
        <v>24363</v>
      </c>
      <c r="WRI1" t="s">
        <v>24364</v>
      </c>
      <c r="WRJ1" t="s">
        <v>24365</v>
      </c>
      <c r="WRK1" t="s">
        <v>24366</v>
      </c>
      <c r="WRL1" t="s">
        <v>24367</v>
      </c>
      <c r="WRM1" t="s">
        <v>24368</v>
      </c>
      <c r="WRN1" t="s">
        <v>24369</v>
      </c>
      <c r="WRO1" t="s">
        <v>24370</v>
      </c>
      <c r="WRP1" t="s">
        <v>24371</v>
      </c>
      <c r="WRQ1" t="s">
        <v>24372</v>
      </c>
      <c r="WRR1" t="s">
        <v>24373</v>
      </c>
      <c r="WRS1" t="s">
        <v>24374</v>
      </c>
      <c r="WRT1" t="s">
        <v>24375</v>
      </c>
      <c r="WRU1" t="s">
        <v>24376</v>
      </c>
      <c r="WRV1" t="s">
        <v>24377</v>
      </c>
      <c r="WRW1" t="s">
        <v>24378</v>
      </c>
      <c r="WRX1" t="s">
        <v>24379</v>
      </c>
      <c r="WRY1" t="s">
        <v>24380</v>
      </c>
      <c r="WRZ1" t="s">
        <v>24381</v>
      </c>
      <c r="WSA1" t="s">
        <v>24382</v>
      </c>
      <c r="WSB1" t="s">
        <v>24383</v>
      </c>
      <c r="WSC1" t="s">
        <v>24384</v>
      </c>
      <c r="WSD1" t="s">
        <v>24385</v>
      </c>
      <c r="WSE1" t="s">
        <v>24386</v>
      </c>
      <c r="WSF1" t="s">
        <v>24387</v>
      </c>
      <c r="WSG1" t="s">
        <v>24388</v>
      </c>
      <c r="WSH1" t="s">
        <v>24389</v>
      </c>
      <c r="WSI1" t="s">
        <v>24390</v>
      </c>
      <c r="WSJ1" t="s">
        <v>24391</v>
      </c>
      <c r="WSK1" t="s">
        <v>24392</v>
      </c>
      <c r="WSL1" t="s">
        <v>24393</v>
      </c>
      <c r="WSM1" t="s">
        <v>24394</v>
      </c>
      <c r="WSN1" t="s">
        <v>24395</v>
      </c>
      <c r="WSO1" t="s">
        <v>24396</v>
      </c>
      <c r="WSP1" t="s">
        <v>24397</v>
      </c>
      <c r="WSQ1" t="s">
        <v>24398</v>
      </c>
      <c r="WSR1" t="s">
        <v>24399</v>
      </c>
      <c r="WSS1" t="s">
        <v>24400</v>
      </c>
      <c r="WST1" t="s">
        <v>24401</v>
      </c>
      <c r="WSU1" t="s">
        <v>24402</v>
      </c>
      <c r="WSV1" t="s">
        <v>24403</v>
      </c>
      <c r="WSW1" t="s">
        <v>24404</v>
      </c>
      <c r="WSX1" t="s">
        <v>24405</v>
      </c>
      <c r="WSY1" t="s">
        <v>24406</v>
      </c>
      <c r="WSZ1" t="s">
        <v>24407</v>
      </c>
      <c r="WTA1" t="s">
        <v>24408</v>
      </c>
      <c r="WTB1" t="s">
        <v>24409</v>
      </c>
      <c r="WTC1" t="s">
        <v>24410</v>
      </c>
      <c r="WTD1" t="s">
        <v>24411</v>
      </c>
      <c r="WTE1" t="s">
        <v>24412</v>
      </c>
      <c r="WTF1" t="s">
        <v>24413</v>
      </c>
      <c r="WTG1" t="s">
        <v>24414</v>
      </c>
      <c r="WTH1" t="s">
        <v>24415</v>
      </c>
      <c r="WTI1" t="s">
        <v>24416</v>
      </c>
      <c r="WTJ1" t="s">
        <v>24417</v>
      </c>
      <c r="WTK1" t="s">
        <v>24418</v>
      </c>
      <c r="WTL1" t="s">
        <v>24419</v>
      </c>
      <c r="WTM1" t="s">
        <v>24420</v>
      </c>
      <c r="WTN1" t="s">
        <v>24421</v>
      </c>
      <c r="WTO1" t="s">
        <v>24422</v>
      </c>
      <c r="WTP1" t="s">
        <v>24423</v>
      </c>
      <c r="WTQ1" t="s">
        <v>24424</v>
      </c>
      <c r="WTR1" t="s">
        <v>24425</v>
      </c>
      <c r="WTS1" t="s">
        <v>24426</v>
      </c>
      <c r="WTT1" t="s">
        <v>24427</v>
      </c>
      <c r="WTU1" t="s">
        <v>24428</v>
      </c>
      <c r="WTV1" t="s">
        <v>24429</v>
      </c>
      <c r="WTW1" t="s">
        <v>24430</v>
      </c>
      <c r="WTX1" t="s">
        <v>24431</v>
      </c>
      <c r="WTY1" t="s">
        <v>24432</v>
      </c>
      <c r="WTZ1" t="s">
        <v>24433</v>
      </c>
      <c r="WUA1" t="s">
        <v>24434</v>
      </c>
      <c r="WUB1" t="s">
        <v>24435</v>
      </c>
      <c r="WUC1" t="s">
        <v>24436</v>
      </c>
      <c r="WUD1" t="s">
        <v>24437</v>
      </c>
      <c r="WUE1" t="s">
        <v>24438</v>
      </c>
      <c r="WUF1" t="s">
        <v>24439</v>
      </c>
      <c r="WUG1" t="s">
        <v>24440</v>
      </c>
      <c r="WUH1" t="s">
        <v>24441</v>
      </c>
      <c r="WUI1" t="s">
        <v>24442</v>
      </c>
      <c r="WUJ1" t="s">
        <v>24443</v>
      </c>
      <c r="WUK1" t="s">
        <v>24444</v>
      </c>
      <c r="WUL1" t="s">
        <v>24445</v>
      </c>
      <c r="WUM1" t="s">
        <v>24446</v>
      </c>
      <c r="WUN1" t="s">
        <v>24447</v>
      </c>
      <c r="WUO1" t="s">
        <v>24448</v>
      </c>
      <c r="WUP1" t="s">
        <v>24449</v>
      </c>
      <c r="WUQ1" t="s">
        <v>24450</v>
      </c>
      <c r="WUR1" t="s">
        <v>24451</v>
      </c>
      <c r="WUS1" t="s">
        <v>24452</v>
      </c>
      <c r="WUT1" t="s">
        <v>24453</v>
      </c>
      <c r="WUU1" t="s">
        <v>24454</v>
      </c>
      <c r="WUV1" t="s">
        <v>24455</v>
      </c>
      <c r="WUW1" t="s">
        <v>24456</v>
      </c>
      <c r="WUX1" t="s">
        <v>24457</v>
      </c>
      <c r="WUY1" t="s">
        <v>24458</v>
      </c>
      <c r="WUZ1" t="s">
        <v>24459</v>
      </c>
      <c r="WVA1" t="s">
        <v>24460</v>
      </c>
      <c r="WVB1" t="s">
        <v>24461</v>
      </c>
      <c r="WVC1" t="s">
        <v>24462</v>
      </c>
      <c r="WVD1" t="s">
        <v>24463</v>
      </c>
      <c r="WVE1" t="s">
        <v>24464</v>
      </c>
      <c r="WVF1" t="s">
        <v>24465</v>
      </c>
      <c r="WVG1" t="s">
        <v>24466</v>
      </c>
      <c r="WVH1" t="s">
        <v>24467</v>
      </c>
      <c r="WVI1" t="s">
        <v>24468</v>
      </c>
      <c r="WVJ1" t="s">
        <v>24469</v>
      </c>
      <c r="WVK1" t="s">
        <v>24470</v>
      </c>
      <c r="WVL1" t="s">
        <v>24471</v>
      </c>
      <c r="WVM1" t="s">
        <v>24472</v>
      </c>
      <c r="WVN1" t="s">
        <v>24473</v>
      </c>
      <c r="WVO1" t="s">
        <v>24474</v>
      </c>
      <c r="WVP1" t="s">
        <v>24475</v>
      </c>
      <c r="WVQ1" t="s">
        <v>24476</v>
      </c>
      <c r="WVR1" t="s">
        <v>24477</v>
      </c>
      <c r="WVS1" t="s">
        <v>24478</v>
      </c>
      <c r="WVT1" t="s">
        <v>24479</v>
      </c>
      <c r="WVU1" t="s">
        <v>24480</v>
      </c>
      <c r="WVV1" t="s">
        <v>24481</v>
      </c>
      <c r="WVW1" t="s">
        <v>24482</v>
      </c>
      <c r="WVX1" t="s">
        <v>24483</v>
      </c>
      <c r="WVY1" t="s">
        <v>24484</v>
      </c>
      <c r="WVZ1" t="s">
        <v>24485</v>
      </c>
      <c r="WWA1" t="s">
        <v>24486</v>
      </c>
      <c r="WWB1" t="s">
        <v>24487</v>
      </c>
      <c r="WWC1" t="s">
        <v>24488</v>
      </c>
      <c r="WWD1" t="s">
        <v>24489</v>
      </c>
      <c r="WWE1" t="s">
        <v>24490</v>
      </c>
      <c r="WWF1" t="s">
        <v>24491</v>
      </c>
      <c r="WWG1" t="s">
        <v>24492</v>
      </c>
      <c r="WWH1" t="s">
        <v>24493</v>
      </c>
      <c r="WWI1" t="s">
        <v>24494</v>
      </c>
      <c r="WWJ1" t="s">
        <v>24495</v>
      </c>
      <c r="WWK1" t="s">
        <v>24496</v>
      </c>
      <c r="WWL1" t="s">
        <v>24497</v>
      </c>
      <c r="WWM1" t="s">
        <v>24498</v>
      </c>
      <c r="WWN1" t="s">
        <v>24499</v>
      </c>
      <c r="WWO1" t="s">
        <v>24500</v>
      </c>
      <c r="WWP1" t="s">
        <v>24501</v>
      </c>
      <c r="WWQ1" t="s">
        <v>24502</v>
      </c>
      <c r="WWR1" t="s">
        <v>24503</v>
      </c>
      <c r="WWS1" t="s">
        <v>24504</v>
      </c>
      <c r="WWT1" t="s">
        <v>24505</v>
      </c>
      <c r="WWU1" t="s">
        <v>24506</v>
      </c>
      <c r="WWV1" t="s">
        <v>24507</v>
      </c>
      <c r="WWW1" t="s">
        <v>24508</v>
      </c>
      <c r="WWX1" t="s">
        <v>24509</v>
      </c>
      <c r="WWY1" t="s">
        <v>24510</v>
      </c>
      <c r="WWZ1" t="s">
        <v>24511</v>
      </c>
      <c r="WXA1" t="s">
        <v>24512</v>
      </c>
      <c r="WXB1" t="s">
        <v>24513</v>
      </c>
      <c r="WXC1" t="s">
        <v>24514</v>
      </c>
      <c r="WXD1" t="s">
        <v>24515</v>
      </c>
      <c r="WXE1" t="s">
        <v>24516</v>
      </c>
      <c r="WXF1" t="s">
        <v>24517</v>
      </c>
      <c r="WXG1" t="s">
        <v>24518</v>
      </c>
      <c r="WXH1" t="s">
        <v>24519</v>
      </c>
      <c r="WXI1" t="s">
        <v>24520</v>
      </c>
      <c r="WXJ1" t="s">
        <v>24521</v>
      </c>
      <c r="WXK1" t="s">
        <v>24522</v>
      </c>
      <c r="WXL1" t="s">
        <v>24523</v>
      </c>
      <c r="WXM1" t="s">
        <v>24524</v>
      </c>
      <c r="WXN1" t="s">
        <v>24525</v>
      </c>
      <c r="WXO1" t="s">
        <v>24526</v>
      </c>
      <c r="WXP1" t="s">
        <v>24527</v>
      </c>
      <c r="WXQ1" t="s">
        <v>24528</v>
      </c>
      <c r="WXR1" t="s">
        <v>24529</v>
      </c>
      <c r="WXS1" t="s">
        <v>24530</v>
      </c>
      <c r="WXT1" t="s">
        <v>24531</v>
      </c>
      <c r="WXU1" t="s">
        <v>24532</v>
      </c>
      <c r="WXV1" t="s">
        <v>24533</v>
      </c>
      <c r="WXW1" t="s">
        <v>24534</v>
      </c>
      <c r="WXX1" t="s">
        <v>24535</v>
      </c>
      <c r="WXY1" t="s">
        <v>24536</v>
      </c>
      <c r="WXZ1" t="s">
        <v>24537</v>
      </c>
      <c r="WYA1" t="s">
        <v>24538</v>
      </c>
      <c r="WYB1" t="s">
        <v>24539</v>
      </c>
      <c r="WYC1" t="s">
        <v>24540</v>
      </c>
      <c r="WYD1" t="s">
        <v>24541</v>
      </c>
      <c r="WYE1" t="s">
        <v>24542</v>
      </c>
      <c r="WYF1" t="s">
        <v>24543</v>
      </c>
      <c r="WYG1" t="s">
        <v>24544</v>
      </c>
      <c r="WYH1" t="s">
        <v>24545</v>
      </c>
      <c r="WYI1" t="s">
        <v>24546</v>
      </c>
      <c r="WYJ1" t="s">
        <v>24547</v>
      </c>
      <c r="WYK1" t="s">
        <v>24548</v>
      </c>
      <c r="WYL1" t="s">
        <v>24549</v>
      </c>
      <c r="WYM1" t="s">
        <v>24550</v>
      </c>
      <c r="WYN1" t="s">
        <v>24551</v>
      </c>
      <c r="WYO1" t="s">
        <v>24552</v>
      </c>
      <c r="WYP1" t="s">
        <v>24553</v>
      </c>
      <c r="WYQ1" t="s">
        <v>24554</v>
      </c>
      <c r="WYR1" t="s">
        <v>24555</v>
      </c>
      <c r="WYS1" t="s">
        <v>24556</v>
      </c>
      <c r="WYT1" t="s">
        <v>24557</v>
      </c>
      <c r="WYU1" t="s">
        <v>24558</v>
      </c>
      <c r="WYV1" t="s">
        <v>24559</v>
      </c>
      <c r="WYW1" t="s">
        <v>24560</v>
      </c>
      <c r="WYX1" t="s">
        <v>24561</v>
      </c>
      <c r="WYY1" t="s">
        <v>24562</v>
      </c>
      <c r="WYZ1" t="s">
        <v>24563</v>
      </c>
      <c r="WZA1" t="s">
        <v>24564</v>
      </c>
      <c r="WZB1" t="s">
        <v>24565</v>
      </c>
      <c r="WZC1" t="s">
        <v>24566</v>
      </c>
      <c r="WZD1" t="s">
        <v>24567</v>
      </c>
      <c r="WZE1" t="s">
        <v>24568</v>
      </c>
      <c r="WZF1" t="s">
        <v>24569</v>
      </c>
      <c r="WZG1" t="s">
        <v>24570</v>
      </c>
      <c r="WZH1" t="s">
        <v>24571</v>
      </c>
      <c r="WZI1" t="s">
        <v>24572</v>
      </c>
      <c r="WZJ1" t="s">
        <v>24573</v>
      </c>
      <c r="WZK1" t="s">
        <v>24574</v>
      </c>
      <c r="WZL1" t="s">
        <v>24575</v>
      </c>
      <c r="WZM1" t="s">
        <v>24576</v>
      </c>
      <c r="WZN1" t="s">
        <v>24577</v>
      </c>
      <c r="WZO1" t="s">
        <v>24578</v>
      </c>
      <c r="WZP1" t="s">
        <v>24579</v>
      </c>
      <c r="WZQ1" t="s">
        <v>24580</v>
      </c>
      <c r="WZR1" t="s">
        <v>24581</v>
      </c>
      <c r="WZS1" t="s">
        <v>24582</v>
      </c>
      <c r="WZT1" t="s">
        <v>24583</v>
      </c>
      <c r="WZU1" t="s">
        <v>24584</v>
      </c>
      <c r="WZV1" t="s">
        <v>24585</v>
      </c>
      <c r="WZW1" t="s">
        <v>24586</v>
      </c>
      <c r="WZX1" t="s">
        <v>24587</v>
      </c>
      <c r="WZY1" t="s">
        <v>24588</v>
      </c>
      <c r="WZZ1" t="s">
        <v>24589</v>
      </c>
      <c r="XAA1" t="s">
        <v>24590</v>
      </c>
      <c r="XAB1" t="s">
        <v>24591</v>
      </c>
      <c r="XAC1" t="s">
        <v>24592</v>
      </c>
      <c r="XAD1" t="s">
        <v>24593</v>
      </c>
      <c r="XAE1" t="s">
        <v>24594</v>
      </c>
      <c r="XAF1" t="s">
        <v>24595</v>
      </c>
      <c r="XAG1" t="s">
        <v>24596</v>
      </c>
      <c r="XAH1" t="s">
        <v>24597</v>
      </c>
      <c r="XAI1" t="s">
        <v>24598</v>
      </c>
      <c r="XAJ1" t="s">
        <v>24599</v>
      </c>
      <c r="XAK1" t="s">
        <v>24600</v>
      </c>
      <c r="XAL1" t="s">
        <v>24601</v>
      </c>
      <c r="XAM1" t="s">
        <v>24602</v>
      </c>
      <c r="XAN1" t="s">
        <v>24603</v>
      </c>
      <c r="XAO1" t="s">
        <v>24604</v>
      </c>
      <c r="XAP1" t="s">
        <v>24605</v>
      </c>
      <c r="XAQ1" t="s">
        <v>24606</v>
      </c>
      <c r="XAR1" t="s">
        <v>24607</v>
      </c>
      <c r="XAS1" t="s">
        <v>24608</v>
      </c>
      <c r="XAT1" t="s">
        <v>24609</v>
      </c>
      <c r="XAU1" t="s">
        <v>24610</v>
      </c>
      <c r="XAV1" t="s">
        <v>24611</v>
      </c>
      <c r="XAW1" t="s">
        <v>24612</v>
      </c>
      <c r="XAX1" t="s">
        <v>24613</v>
      </c>
      <c r="XAY1" t="s">
        <v>24614</v>
      </c>
      <c r="XAZ1" t="s">
        <v>24615</v>
      </c>
      <c r="XBA1" t="s">
        <v>24616</v>
      </c>
      <c r="XBB1" t="s">
        <v>24617</v>
      </c>
      <c r="XBC1" t="s">
        <v>24618</v>
      </c>
      <c r="XBD1" t="s">
        <v>24619</v>
      </c>
      <c r="XBE1" t="s">
        <v>24620</v>
      </c>
      <c r="XBF1" t="s">
        <v>24621</v>
      </c>
      <c r="XBG1" t="s">
        <v>24622</v>
      </c>
      <c r="XBH1" t="s">
        <v>24623</v>
      </c>
      <c r="XBI1" t="s">
        <v>24624</v>
      </c>
      <c r="XBJ1" t="s">
        <v>24625</v>
      </c>
      <c r="XBK1" t="s">
        <v>24626</v>
      </c>
      <c r="XBL1" t="s">
        <v>24627</v>
      </c>
      <c r="XBM1" t="s">
        <v>24628</v>
      </c>
      <c r="XBN1" t="s">
        <v>24629</v>
      </c>
      <c r="XBO1" t="s">
        <v>24630</v>
      </c>
      <c r="XBP1" t="s">
        <v>24631</v>
      </c>
      <c r="XBQ1" t="s">
        <v>24632</v>
      </c>
      <c r="XBR1" t="s">
        <v>24633</v>
      </c>
      <c r="XBS1" t="s">
        <v>24634</v>
      </c>
      <c r="XBT1" t="s">
        <v>24635</v>
      </c>
      <c r="XBU1" t="s">
        <v>24636</v>
      </c>
      <c r="XBV1" t="s">
        <v>24637</v>
      </c>
      <c r="XBW1" t="s">
        <v>24638</v>
      </c>
      <c r="XBX1" t="s">
        <v>24639</v>
      </c>
      <c r="XBY1" t="s">
        <v>24640</v>
      </c>
      <c r="XBZ1" t="s">
        <v>24641</v>
      </c>
      <c r="XCA1" t="s">
        <v>24642</v>
      </c>
      <c r="XCB1" t="s">
        <v>24643</v>
      </c>
      <c r="XCC1" t="s">
        <v>24644</v>
      </c>
      <c r="XCD1" t="s">
        <v>24645</v>
      </c>
      <c r="XCE1" t="s">
        <v>24646</v>
      </c>
      <c r="XCF1" t="s">
        <v>24647</v>
      </c>
      <c r="XCG1" t="s">
        <v>24648</v>
      </c>
      <c r="XCH1" t="s">
        <v>24649</v>
      </c>
      <c r="XCI1" t="s">
        <v>24650</v>
      </c>
      <c r="XCJ1" t="s">
        <v>24651</v>
      </c>
      <c r="XCK1" t="s">
        <v>24652</v>
      </c>
      <c r="XCL1" t="s">
        <v>24653</v>
      </c>
      <c r="XCM1" t="s">
        <v>24654</v>
      </c>
      <c r="XCN1" t="s">
        <v>24655</v>
      </c>
      <c r="XCO1" t="s">
        <v>24656</v>
      </c>
      <c r="XCP1" t="s">
        <v>24657</v>
      </c>
      <c r="XCQ1" t="s">
        <v>24658</v>
      </c>
      <c r="XCR1" t="s">
        <v>24659</v>
      </c>
      <c r="XCS1" t="s">
        <v>24660</v>
      </c>
      <c r="XCT1" t="s">
        <v>24661</v>
      </c>
      <c r="XCU1" t="s">
        <v>24662</v>
      </c>
      <c r="XCV1" t="s">
        <v>24663</v>
      </c>
      <c r="XCW1" t="s">
        <v>24664</v>
      </c>
      <c r="XCX1" t="s">
        <v>24665</v>
      </c>
      <c r="XCY1" t="s">
        <v>24666</v>
      </c>
      <c r="XCZ1" t="s">
        <v>24667</v>
      </c>
      <c r="XDA1" t="s">
        <v>24668</v>
      </c>
      <c r="XDB1" t="s">
        <v>24669</v>
      </c>
      <c r="XDC1" t="s">
        <v>24670</v>
      </c>
      <c r="XDD1" t="s">
        <v>24671</v>
      </c>
      <c r="XDE1" t="s">
        <v>24672</v>
      </c>
      <c r="XDF1" t="s">
        <v>24673</v>
      </c>
      <c r="XDG1" t="s">
        <v>24674</v>
      </c>
      <c r="XDH1" t="s">
        <v>24675</v>
      </c>
      <c r="XDI1" t="s">
        <v>24676</v>
      </c>
      <c r="XDJ1" t="s">
        <v>24677</v>
      </c>
      <c r="XDK1" t="s">
        <v>24678</v>
      </c>
      <c r="XDL1" t="s">
        <v>24679</v>
      </c>
      <c r="XDM1" t="s">
        <v>24680</v>
      </c>
      <c r="XDN1" t="s">
        <v>24681</v>
      </c>
      <c r="XDO1" t="s">
        <v>24682</v>
      </c>
      <c r="XDP1" t="s">
        <v>24683</v>
      </c>
      <c r="XDQ1" t="s">
        <v>24684</v>
      </c>
      <c r="XDR1" t="s">
        <v>24685</v>
      </c>
      <c r="XDS1" t="s">
        <v>24686</v>
      </c>
      <c r="XDT1" t="s">
        <v>24687</v>
      </c>
      <c r="XDU1" t="s">
        <v>24688</v>
      </c>
      <c r="XDV1" t="s">
        <v>24689</v>
      </c>
      <c r="XDW1" t="s">
        <v>24690</v>
      </c>
      <c r="XDX1" t="s">
        <v>24691</v>
      </c>
      <c r="XDY1" t="s">
        <v>24692</v>
      </c>
      <c r="XDZ1" t="s">
        <v>24693</v>
      </c>
      <c r="XEA1" t="s">
        <v>24694</v>
      </c>
      <c r="XEB1" t="s">
        <v>24695</v>
      </c>
      <c r="XEC1" t="s">
        <v>24696</v>
      </c>
      <c r="XED1" t="s">
        <v>24697</v>
      </c>
      <c r="XEE1" t="s">
        <v>24698</v>
      </c>
      <c r="XEF1" t="s">
        <v>24699</v>
      </c>
      <c r="XEG1" t="s">
        <v>24700</v>
      </c>
      <c r="XEH1" t="s">
        <v>24701</v>
      </c>
      <c r="XEI1" t="s">
        <v>24702</v>
      </c>
      <c r="XEJ1" t="s">
        <v>24703</v>
      </c>
      <c r="XEK1" t="s">
        <v>24704</v>
      </c>
      <c r="XEL1" t="s">
        <v>24705</v>
      </c>
      <c r="XEM1" t="s">
        <v>24706</v>
      </c>
      <c r="XEN1" t="s">
        <v>24707</v>
      </c>
      <c r="XEO1" t="s">
        <v>24708</v>
      </c>
      <c r="XEP1" t="s">
        <v>24709</v>
      </c>
      <c r="XEQ1" t="s">
        <v>24710</v>
      </c>
      <c r="XER1" t="s">
        <v>24711</v>
      </c>
      <c r="XES1" t="s">
        <v>24712</v>
      </c>
      <c r="XET1" t="s">
        <v>24713</v>
      </c>
      <c r="XEU1" t="s">
        <v>24714</v>
      </c>
      <c r="XEV1" t="s">
        <v>24715</v>
      </c>
      <c r="XEW1" t="s">
        <v>24716</v>
      </c>
      <c r="XEX1" t="s">
        <v>24717</v>
      </c>
      <c r="XEY1" t="s">
        <v>24718</v>
      </c>
      <c r="XEZ1" t="s">
        <v>24719</v>
      </c>
      <c r="XFA1" t="s">
        <v>24720</v>
      </c>
      <c r="XFB1" t="s">
        <v>24721</v>
      </c>
      <c r="XFC1" t="s">
        <v>24722</v>
      </c>
      <c r="XFD1" t="s">
        <v>24723</v>
      </c>
    </row>
    <row r="2" spans="1:16384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8267</v>
      </c>
      <c r="O2" t="s">
        <v>8268</v>
      </c>
      <c r="P2" s="5">
        <f>(E2/D2)</f>
        <v>1.3685882352941177</v>
      </c>
      <c r="Q2" s="8">
        <f>IF(L2=0,"$0",(E2/L2))</f>
        <v>63.917582417582416</v>
      </c>
      <c r="R2" s="12">
        <f>(J2/86400)+25569+(-5/24)</f>
        <v>42176.798738425925</v>
      </c>
      <c r="S2" s="12">
        <f>(I2/86400)+25569+(-5/24)</f>
        <v>42207.916666666664</v>
      </c>
    </row>
    <row r="3" spans="1:16384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8267</v>
      </c>
      <c r="O3" t="s">
        <v>8268</v>
      </c>
      <c r="P3" s="5">
        <f t="shared" ref="P3:P66" si="0">(E3/D3)</f>
        <v>1.4260827250608272</v>
      </c>
      <c r="Q3" s="8">
        <f t="shared" ref="Q3:Q66" si="1">IF(L3=0,"$0",(E3/L3))</f>
        <v>185.48101265822785</v>
      </c>
      <c r="R3" s="12">
        <f t="shared" ref="R3:R66" si="2">(J3/86400)+25569+(-5/24)</f>
        <v>42766.392164351848</v>
      </c>
      <c r="S3" s="12">
        <f t="shared" ref="S3:S66" si="3">(I3/86400)+25569+(-5/24)</f>
        <v>42796.392164351848</v>
      </c>
    </row>
    <row r="4" spans="1:16384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8267</v>
      </c>
      <c r="O4" t="s">
        <v>8268</v>
      </c>
      <c r="P4" s="5">
        <f t="shared" si="0"/>
        <v>1.05</v>
      </c>
      <c r="Q4" s="8">
        <f t="shared" si="1"/>
        <v>15</v>
      </c>
      <c r="R4" s="12">
        <f t="shared" si="2"/>
        <v>42405.494016203702</v>
      </c>
      <c r="S4" s="12">
        <f t="shared" si="3"/>
        <v>42415.494016203702</v>
      </c>
    </row>
    <row r="5" spans="1:16384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8267</v>
      </c>
      <c r="O5" t="s">
        <v>8268</v>
      </c>
      <c r="P5" s="5">
        <f t="shared" si="0"/>
        <v>1.0389999999999999</v>
      </c>
      <c r="Q5" s="8">
        <f t="shared" si="1"/>
        <v>69.266666666666666</v>
      </c>
      <c r="R5" s="12">
        <f t="shared" si="2"/>
        <v>41828.306793981479</v>
      </c>
      <c r="S5" s="12">
        <f t="shared" si="3"/>
        <v>41858.306793981479</v>
      </c>
    </row>
    <row r="6" spans="1:16384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8267</v>
      </c>
      <c r="O6" t="s">
        <v>8268</v>
      </c>
      <c r="P6" s="5">
        <f t="shared" si="0"/>
        <v>1.2299154545454545</v>
      </c>
      <c r="Q6" s="8">
        <f t="shared" si="1"/>
        <v>190.55028169014085</v>
      </c>
      <c r="R6" s="12">
        <f t="shared" si="2"/>
        <v>42327.625914351847</v>
      </c>
      <c r="S6" s="12">
        <f t="shared" si="3"/>
        <v>42357.625914351847</v>
      </c>
    </row>
    <row r="7" spans="1:16384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8267</v>
      </c>
      <c r="O7" t="s">
        <v>8268</v>
      </c>
      <c r="P7" s="5">
        <f t="shared" si="0"/>
        <v>1.0977744436109027</v>
      </c>
      <c r="Q7" s="8">
        <f t="shared" si="1"/>
        <v>93.40425531914893</v>
      </c>
      <c r="R7" s="12">
        <f t="shared" si="2"/>
        <v>42563.724618055552</v>
      </c>
      <c r="S7" s="12">
        <f t="shared" si="3"/>
        <v>42580.024305555555</v>
      </c>
    </row>
    <row r="8" spans="1:16384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8267</v>
      </c>
      <c r="O8" t="s">
        <v>8268</v>
      </c>
      <c r="P8" s="5">
        <f t="shared" si="0"/>
        <v>1.064875</v>
      </c>
      <c r="Q8" s="8">
        <f t="shared" si="1"/>
        <v>146.87931034482759</v>
      </c>
      <c r="R8" s="12">
        <f t="shared" si="2"/>
        <v>41793.864004629628</v>
      </c>
      <c r="S8" s="12">
        <f t="shared" si="3"/>
        <v>41803.864004629628</v>
      </c>
    </row>
    <row r="9" spans="1:16384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8267</v>
      </c>
      <c r="O9" t="s">
        <v>8268</v>
      </c>
      <c r="P9" s="5">
        <f t="shared" si="0"/>
        <v>1.0122222222222221</v>
      </c>
      <c r="Q9" s="8">
        <f t="shared" si="1"/>
        <v>159.82456140350877</v>
      </c>
      <c r="R9" s="12">
        <f t="shared" si="2"/>
        <v>42515.838738425919</v>
      </c>
      <c r="S9" s="12">
        <f t="shared" si="3"/>
        <v>42555.838738425919</v>
      </c>
    </row>
    <row r="10" spans="1:16384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8267</v>
      </c>
      <c r="O10" t="s">
        <v>8268</v>
      </c>
      <c r="P10" s="5">
        <f t="shared" si="0"/>
        <v>1.0004342857142856</v>
      </c>
      <c r="Q10" s="8">
        <f t="shared" si="1"/>
        <v>291.79333333333335</v>
      </c>
      <c r="R10" s="12">
        <f t="shared" si="2"/>
        <v>42468.736249999994</v>
      </c>
      <c r="S10" s="12">
        <f t="shared" si="3"/>
        <v>42475.666666666664</v>
      </c>
    </row>
    <row r="11" spans="1:16384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8267</v>
      </c>
      <c r="O11" t="s">
        <v>8268</v>
      </c>
      <c r="P11" s="5">
        <f t="shared" si="0"/>
        <v>1.2599800000000001</v>
      </c>
      <c r="Q11" s="8">
        <f t="shared" si="1"/>
        <v>31.499500000000001</v>
      </c>
      <c r="R11" s="12">
        <f t="shared" si="2"/>
        <v>42446.895185185182</v>
      </c>
      <c r="S11" s="12">
        <f t="shared" si="3"/>
        <v>42476.895185185182</v>
      </c>
    </row>
    <row r="12" spans="1:16384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8267</v>
      </c>
      <c r="O12" t="s">
        <v>8268</v>
      </c>
      <c r="P12" s="5">
        <f t="shared" si="0"/>
        <v>1.0049999999999999</v>
      </c>
      <c r="Q12" s="8">
        <f t="shared" si="1"/>
        <v>158.68421052631578</v>
      </c>
      <c r="R12" s="12">
        <f t="shared" si="2"/>
        <v>41779.859710648147</v>
      </c>
      <c r="S12" s="12">
        <f t="shared" si="3"/>
        <v>41814.859710648147</v>
      </c>
    </row>
    <row r="13" spans="1:16384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8267</v>
      </c>
      <c r="O13" t="s">
        <v>8268</v>
      </c>
      <c r="P13" s="5">
        <f t="shared" si="0"/>
        <v>1.2050000000000001</v>
      </c>
      <c r="Q13" s="8">
        <f t="shared" si="1"/>
        <v>80.333333333333329</v>
      </c>
      <c r="R13" s="12">
        <f t="shared" si="2"/>
        <v>42572.570162037031</v>
      </c>
      <c r="S13" s="12">
        <f t="shared" si="3"/>
        <v>42603.916666666664</v>
      </c>
    </row>
    <row r="14" spans="1:16384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8267</v>
      </c>
      <c r="O14" t="s">
        <v>8268</v>
      </c>
      <c r="P14" s="5">
        <f t="shared" si="0"/>
        <v>1.6529333333333334</v>
      </c>
      <c r="Q14" s="8">
        <f t="shared" si="1"/>
        <v>59.961305925030231</v>
      </c>
      <c r="R14" s="12">
        <f t="shared" si="2"/>
        <v>41791.504918981482</v>
      </c>
      <c r="S14" s="12">
        <f t="shared" si="3"/>
        <v>41835.916666666664</v>
      </c>
    </row>
    <row r="15" spans="1:16384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8267</v>
      </c>
      <c r="O15" t="s">
        <v>8268</v>
      </c>
      <c r="P15" s="5">
        <f t="shared" si="0"/>
        <v>1.5997142857142856</v>
      </c>
      <c r="Q15" s="8">
        <f t="shared" si="1"/>
        <v>109.78431372549019</v>
      </c>
      <c r="R15" s="12">
        <f t="shared" si="2"/>
        <v>42508.468854166662</v>
      </c>
      <c r="S15" s="12">
        <f t="shared" si="3"/>
        <v>42544.643749999996</v>
      </c>
    </row>
    <row r="16" spans="1:16384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8267</v>
      </c>
      <c r="O16" t="s">
        <v>8268</v>
      </c>
      <c r="P16" s="5">
        <f t="shared" si="0"/>
        <v>1.0093333333333334</v>
      </c>
      <c r="Q16" s="8">
        <f t="shared" si="1"/>
        <v>147.70731707317074</v>
      </c>
      <c r="R16" s="12">
        <f t="shared" si="2"/>
        <v>41807.818148148144</v>
      </c>
      <c r="S16" s="12">
        <f t="shared" si="3"/>
        <v>41833.374305555553</v>
      </c>
    </row>
    <row r="17" spans="1:19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8267</v>
      </c>
      <c r="O17" t="s">
        <v>8268</v>
      </c>
      <c r="P17" s="5">
        <f t="shared" si="0"/>
        <v>1.0660000000000001</v>
      </c>
      <c r="Q17" s="8">
        <f t="shared" si="1"/>
        <v>21.755102040816325</v>
      </c>
      <c r="R17" s="12">
        <f t="shared" si="2"/>
        <v>42256.183541666665</v>
      </c>
      <c r="S17" s="12">
        <f t="shared" si="3"/>
        <v>42274.634722222218</v>
      </c>
    </row>
    <row r="18" spans="1:19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8267</v>
      </c>
      <c r="O18" t="s">
        <v>8268</v>
      </c>
      <c r="P18" s="5">
        <f t="shared" si="0"/>
        <v>1.0024166666666667</v>
      </c>
      <c r="Q18" s="8">
        <f t="shared" si="1"/>
        <v>171.84285714285716</v>
      </c>
      <c r="R18" s="12">
        <f t="shared" si="2"/>
        <v>41760.588090277779</v>
      </c>
      <c r="S18" s="12">
        <f t="shared" si="3"/>
        <v>41806.020833333328</v>
      </c>
    </row>
    <row r="19" spans="1:19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8267</v>
      </c>
      <c r="O19" t="s">
        <v>8268</v>
      </c>
      <c r="P19" s="5">
        <f t="shared" si="0"/>
        <v>1.0066666666666666</v>
      </c>
      <c r="Q19" s="8">
        <f t="shared" si="1"/>
        <v>41.944444444444443</v>
      </c>
      <c r="R19" s="12">
        <f t="shared" si="2"/>
        <v>41917.523402777777</v>
      </c>
      <c r="S19" s="12">
        <f t="shared" si="3"/>
        <v>41947.565069444441</v>
      </c>
    </row>
    <row r="20" spans="1:19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8267</v>
      </c>
      <c r="O20" t="s">
        <v>8268</v>
      </c>
      <c r="P20" s="5">
        <f t="shared" si="0"/>
        <v>1.0632110000000001</v>
      </c>
      <c r="Q20" s="8">
        <f t="shared" si="1"/>
        <v>93.264122807017543</v>
      </c>
      <c r="R20" s="12">
        <f t="shared" si="2"/>
        <v>41869.333981481475</v>
      </c>
      <c r="S20" s="12">
        <f t="shared" si="3"/>
        <v>41899.333981481475</v>
      </c>
    </row>
    <row r="21" spans="1:19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8267</v>
      </c>
      <c r="O21" t="s">
        <v>8268</v>
      </c>
      <c r="P21" s="5">
        <f t="shared" si="0"/>
        <v>1.4529411764705882</v>
      </c>
      <c r="Q21" s="8">
        <f t="shared" si="1"/>
        <v>56.136363636363633</v>
      </c>
      <c r="R21" s="12">
        <f t="shared" si="2"/>
        <v>42175.608032407406</v>
      </c>
      <c r="S21" s="12">
        <f t="shared" si="3"/>
        <v>42205.608032407406</v>
      </c>
    </row>
    <row r="22" spans="1:19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8267</v>
      </c>
      <c r="O22" t="s">
        <v>8268</v>
      </c>
      <c r="P22" s="5">
        <f t="shared" si="0"/>
        <v>1.002</v>
      </c>
      <c r="Q22" s="8">
        <f t="shared" si="1"/>
        <v>80.16</v>
      </c>
      <c r="R22" s="12">
        <f t="shared" si="2"/>
        <v>42200.549907407403</v>
      </c>
      <c r="S22" s="12">
        <f t="shared" si="3"/>
        <v>42260.549907407403</v>
      </c>
    </row>
    <row r="23" spans="1:19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8267</v>
      </c>
      <c r="O23" t="s">
        <v>8268</v>
      </c>
      <c r="P23" s="5">
        <f t="shared" si="0"/>
        <v>1.0913513513513513</v>
      </c>
      <c r="Q23" s="8">
        <f t="shared" si="1"/>
        <v>199.9009900990099</v>
      </c>
      <c r="R23" s="12">
        <f t="shared" si="2"/>
        <v>41878.418854166666</v>
      </c>
      <c r="S23" s="12">
        <f t="shared" si="3"/>
        <v>41908.418854166666</v>
      </c>
    </row>
    <row r="24" spans="1:19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8267</v>
      </c>
      <c r="O24" t="s">
        <v>8268</v>
      </c>
      <c r="P24" s="5">
        <f t="shared" si="0"/>
        <v>1.1714285714285715</v>
      </c>
      <c r="Q24" s="8">
        <f t="shared" si="1"/>
        <v>51.25</v>
      </c>
      <c r="R24" s="12">
        <f t="shared" si="2"/>
        <v>41989.703009259254</v>
      </c>
      <c r="S24" s="12">
        <f t="shared" si="3"/>
        <v>42005.124305555553</v>
      </c>
    </row>
    <row r="25" spans="1:19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8267</v>
      </c>
      <c r="O25" t="s">
        <v>8268</v>
      </c>
      <c r="P25" s="5">
        <f t="shared" si="0"/>
        <v>1.1850000000000001</v>
      </c>
      <c r="Q25" s="8">
        <f t="shared" si="1"/>
        <v>103.04347826086956</v>
      </c>
      <c r="R25" s="12">
        <f t="shared" si="2"/>
        <v>42097.570613425924</v>
      </c>
      <c r="S25" s="12">
        <f t="shared" si="3"/>
        <v>42124.430555555555</v>
      </c>
    </row>
    <row r="26" spans="1:19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8267</v>
      </c>
      <c r="O26" t="s">
        <v>8268</v>
      </c>
      <c r="P26" s="5">
        <f t="shared" si="0"/>
        <v>1.0880768571428572</v>
      </c>
      <c r="Q26" s="8">
        <f t="shared" si="1"/>
        <v>66.346149825783982</v>
      </c>
      <c r="R26" s="12">
        <f t="shared" si="2"/>
        <v>42229.611840277772</v>
      </c>
      <c r="S26" s="12">
        <f t="shared" si="3"/>
        <v>42262.610416666663</v>
      </c>
    </row>
    <row r="27" spans="1:19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8267</v>
      </c>
      <c r="O27" t="s">
        <v>8268</v>
      </c>
      <c r="P27" s="5">
        <f t="shared" si="0"/>
        <v>1.3333333333333333</v>
      </c>
      <c r="Q27" s="8">
        <f t="shared" si="1"/>
        <v>57.142857142857146</v>
      </c>
      <c r="R27" s="12">
        <f t="shared" si="2"/>
        <v>42317.816678240742</v>
      </c>
      <c r="S27" s="12">
        <f t="shared" si="3"/>
        <v>42377.816678240742</v>
      </c>
    </row>
    <row r="28" spans="1:19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8267</v>
      </c>
      <c r="O28" t="s">
        <v>8268</v>
      </c>
      <c r="P28" s="5">
        <f t="shared" si="0"/>
        <v>1.552</v>
      </c>
      <c r="Q28" s="8">
        <f t="shared" si="1"/>
        <v>102.10526315789474</v>
      </c>
      <c r="R28" s="12">
        <f t="shared" si="2"/>
        <v>41828.307222222218</v>
      </c>
      <c r="S28" s="12">
        <f t="shared" si="3"/>
        <v>41868.307222222218</v>
      </c>
    </row>
    <row r="29" spans="1:19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8267</v>
      </c>
      <c r="O29" t="s">
        <v>8268</v>
      </c>
      <c r="P29" s="5">
        <f t="shared" si="0"/>
        <v>1.1172500000000001</v>
      </c>
      <c r="Q29" s="8">
        <f t="shared" si="1"/>
        <v>148.96666666666667</v>
      </c>
      <c r="R29" s="12">
        <f t="shared" si="2"/>
        <v>41928.956400462957</v>
      </c>
      <c r="S29" s="12">
        <f t="shared" si="3"/>
        <v>41958.998067129629</v>
      </c>
    </row>
    <row r="30" spans="1:19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8267</v>
      </c>
      <c r="O30" t="s">
        <v>8268</v>
      </c>
      <c r="P30" s="5">
        <f t="shared" si="0"/>
        <v>1.0035000000000001</v>
      </c>
      <c r="Q30" s="8">
        <f t="shared" si="1"/>
        <v>169.6056338028169</v>
      </c>
      <c r="R30" s="12">
        <f t="shared" si="2"/>
        <v>42324.755601851844</v>
      </c>
      <c r="S30" s="12">
        <f t="shared" si="3"/>
        <v>42354.755601851844</v>
      </c>
    </row>
    <row r="31" spans="1:19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8267</v>
      </c>
      <c r="O31" t="s">
        <v>8268</v>
      </c>
      <c r="P31" s="5">
        <f t="shared" si="0"/>
        <v>1.2333333333333334</v>
      </c>
      <c r="Q31" s="8">
        <f t="shared" si="1"/>
        <v>31.623931623931625</v>
      </c>
      <c r="R31" s="12">
        <f t="shared" si="2"/>
        <v>41812.464907407404</v>
      </c>
      <c r="S31" s="12">
        <f t="shared" si="3"/>
        <v>41842.464907407404</v>
      </c>
    </row>
    <row r="32" spans="1:19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8267</v>
      </c>
      <c r="O32" t="s">
        <v>8268</v>
      </c>
      <c r="P32" s="5">
        <f t="shared" si="0"/>
        <v>1.0129975</v>
      </c>
      <c r="Q32" s="8">
        <f t="shared" si="1"/>
        <v>76.45264150943396</v>
      </c>
      <c r="R32" s="12">
        <f t="shared" si="2"/>
        <v>41842.084664351853</v>
      </c>
      <c r="S32" s="12">
        <f t="shared" si="3"/>
        <v>41872.084664351853</v>
      </c>
    </row>
    <row r="33" spans="1:19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8267</v>
      </c>
      <c r="O33" t="s">
        <v>8268</v>
      </c>
      <c r="P33" s="5">
        <f t="shared" si="0"/>
        <v>1</v>
      </c>
      <c r="Q33" s="8">
        <f t="shared" si="1"/>
        <v>13</v>
      </c>
      <c r="R33" s="12">
        <f t="shared" si="2"/>
        <v>42376.583726851844</v>
      </c>
      <c r="S33" s="12">
        <f t="shared" si="3"/>
        <v>42394.583726851844</v>
      </c>
    </row>
    <row r="34" spans="1:19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8267</v>
      </c>
      <c r="O34" t="s">
        <v>8268</v>
      </c>
      <c r="P34" s="5">
        <f t="shared" si="0"/>
        <v>1.0024604569420035</v>
      </c>
      <c r="Q34" s="8">
        <f t="shared" si="1"/>
        <v>320.44943820224717</v>
      </c>
      <c r="R34" s="12">
        <f t="shared" si="2"/>
        <v>42461.419178240736</v>
      </c>
      <c r="S34" s="12">
        <f t="shared" si="3"/>
        <v>42502.957638888889</v>
      </c>
    </row>
    <row r="35" spans="1:19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8267</v>
      </c>
      <c r="O35" t="s">
        <v>8268</v>
      </c>
      <c r="P35" s="5">
        <f t="shared" si="0"/>
        <v>1.0209523809523811</v>
      </c>
      <c r="Q35" s="8">
        <f t="shared" si="1"/>
        <v>83.75</v>
      </c>
      <c r="R35" s="12">
        <f t="shared" si="2"/>
        <v>42286.452557870369</v>
      </c>
      <c r="S35" s="12">
        <f t="shared" si="3"/>
        <v>42316.494224537033</v>
      </c>
    </row>
    <row r="36" spans="1:19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8267</v>
      </c>
      <c r="O36" t="s">
        <v>8268</v>
      </c>
      <c r="P36" s="5">
        <f t="shared" si="0"/>
        <v>1.3046153846153845</v>
      </c>
      <c r="Q36" s="8">
        <f t="shared" si="1"/>
        <v>49.882352941176471</v>
      </c>
      <c r="R36" s="12">
        <f t="shared" si="2"/>
        <v>41841.113437499997</v>
      </c>
      <c r="S36" s="12">
        <f t="shared" si="3"/>
        <v>41856.113437499997</v>
      </c>
    </row>
    <row r="37" spans="1:19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8267</v>
      </c>
      <c r="O37" t="s">
        <v>8268</v>
      </c>
      <c r="P37" s="5">
        <f t="shared" si="0"/>
        <v>1.665</v>
      </c>
      <c r="Q37" s="8">
        <f t="shared" si="1"/>
        <v>59.464285714285715</v>
      </c>
      <c r="R37" s="12">
        <f t="shared" si="2"/>
        <v>42098.083495370367</v>
      </c>
      <c r="S37" s="12">
        <f t="shared" si="3"/>
        <v>42121.791666666664</v>
      </c>
    </row>
    <row r="38" spans="1:19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8267</v>
      </c>
      <c r="O38" t="s">
        <v>8268</v>
      </c>
      <c r="P38" s="5">
        <f t="shared" si="0"/>
        <v>1.4215</v>
      </c>
      <c r="Q38" s="8">
        <f t="shared" si="1"/>
        <v>193.84090909090909</v>
      </c>
      <c r="R38" s="12">
        <f t="shared" si="2"/>
        <v>42068.098668981482</v>
      </c>
      <c r="S38" s="12">
        <f t="shared" si="3"/>
        <v>42098.05700231481</v>
      </c>
    </row>
    <row r="39" spans="1:19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8267</v>
      </c>
      <c r="O39" t="s">
        <v>8268</v>
      </c>
      <c r="P39" s="5">
        <f t="shared" si="0"/>
        <v>1.8344090909090909</v>
      </c>
      <c r="Q39" s="8">
        <f t="shared" si="1"/>
        <v>159.51383399209487</v>
      </c>
      <c r="R39" s="12">
        <f t="shared" si="2"/>
        <v>42032.484710648147</v>
      </c>
      <c r="S39" s="12">
        <f t="shared" si="3"/>
        <v>42062.484710648147</v>
      </c>
    </row>
    <row r="40" spans="1:19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8267</v>
      </c>
      <c r="O40" t="s">
        <v>8268</v>
      </c>
      <c r="P40" s="5">
        <f t="shared" si="0"/>
        <v>1.1004</v>
      </c>
      <c r="Q40" s="8">
        <f t="shared" si="1"/>
        <v>41.68181818181818</v>
      </c>
      <c r="R40" s="12">
        <f t="shared" si="2"/>
        <v>41374.84888888889</v>
      </c>
      <c r="S40" s="12">
        <f t="shared" si="3"/>
        <v>41404.84888888889</v>
      </c>
    </row>
    <row r="41" spans="1:19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8267</v>
      </c>
      <c r="O41" t="s">
        <v>8268</v>
      </c>
      <c r="P41" s="5">
        <f t="shared" si="0"/>
        <v>1.3098000000000001</v>
      </c>
      <c r="Q41" s="8">
        <f t="shared" si="1"/>
        <v>150.89861751152074</v>
      </c>
      <c r="R41" s="12">
        <f t="shared" si="2"/>
        <v>41753.838749999995</v>
      </c>
      <c r="S41" s="12">
        <f t="shared" si="3"/>
        <v>41784.749305555553</v>
      </c>
    </row>
    <row r="42" spans="1:19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8267</v>
      </c>
      <c r="O42" t="s">
        <v>8268</v>
      </c>
      <c r="P42" s="5">
        <f t="shared" si="0"/>
        <v>1.0135000000000001</v>
      </c>
      <c r="Q42" s="8">
        <f t="shared" si="1"/>
        <v>126.6875</v>
      </c>
      <c r="R42" s="12">
        <f t="shared" si="2"/>
        <v>41789.005648148144</v>
      </c>
      <c r="S42" s="12">
        <f t="shared" si="3"/>
        <v>41808.958333333328</v>
      </c>
    </row>
    <row r="43" spans="1:19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8267</v>
      </c>
      <c r="O43" t="s">
        <v>8268</v>
      </c>
      <c r="P43" s="5">
        <f t="shared" si="0"/>
        <v>1</v>
      </c>
      <c r="Q43" s="8">
        <f t="shared" si="1"/>
        <v>105.26315789473684</v>
      </c>
      <c r="R43" s="12">
        <f t="shared" si="2"/>
        <v>41887.360578703701</v>
      </c>
      <c r="S43" s="12">
        <f t="shared" si="3"/>
        <v>41917.360578703701</v>
      </c>
    </row>
    <row r="44" spans="1:19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8267</v>
      </c>
      <c r="O44" t="s">
        <v>8268</v>
      </c>
      <c r="P44" s="5">
        <f t="shared" si="0"/>
        <v>1.4185714285714286</v>
      </c>
      <c r="Q44" s="8">
        <f t="shared" si="1"/>
        <v>117.51479289940828</v>
      </c>
      <c r="R44" s="12">
        <f t="shared" si="2"/>
        <v>41971.430856481478</v>
      </c>
      <c r="S44" s="12">
        <f t="shared" si="3"/>
        <v>42001.430856481478</v>
      </c>
    </row>
    <row r="45" spans="1:19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8267</v>
      </c>
      <c r="O45" t="s">
        <v>8268</v>
      </c>
      <c r="P45" s="5">
        <f t="shared" si="0"/>
        <v>3.0865999999999998</v>
      </c>
      <c r="Q45" s="8">
        <f t="shared" si="1"/>
        <v>117.36121673003802</v>
      </c>
      <c r="R45" s="12">
        <f t="shared" si="2"/>
        <v>41802.582013888888</v>
      </c>
      <c r="S45" s="12">
        <f t="shared" si="3"/>
        <v>41832.791666666664</v>
      </c>
    </row>
    <row r="46" spans="1:19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8267</v>
      </c>
      <c r="O46" t="s">
        <v>8268</v>
      </c>
      <c r="P46" s="5">
        <f t="shared" si="0"/>
        <v>1</v>
      </c>
      <c r="Q46" s="8">
        <f t="shared" si="1"/>
        <v>133.33333333333334</v>
      </c>
      <c r="R46" s="12">
        <f t="shared" si="2"/>
        <v>41873.890474537031</v>
      </c>
      <c r="S46" s="12">
        <f t="shared" si="3"/>
        <v>41918.890474537031</v>
      </c>
    </row>
    <row r="47" spans="1:19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8267</v>
      </c>
      <c r="O47" t="s">
        <v>8268</v>
      </c>
      <c r="P47" s="5">
        <f t="shared" si="0"/>
        <v>1.2</v>
      </c>
      <c r="Q47" s="8">
        <f t="shared" si="1"/>
        <v>98.360655737704917</v>
      </c>
      <c r="R47" s="12">
        <f t="shared" si="2"/>
        <v>42457.415590277778</v>
      </c>
      <c r="S47" s="12">
        <f t="shared" si="3"/>
        <v>42487.415590277778</v>
      </c>
    </row>
    <row r="48" spans="1:19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8267</v>
      </c>
      <c r="O48" t="s">
        <v>8268</v>
      </c>
      <c r="P48" s="5">
        <f t="shared" si="0"/>
        <v>1.0416666666666667</v>
      </c>
      <c r="Q48" s="8">
        <f t="shared" si="1"/>
        <v>194.44444444444446</v>
      </c>
      <c r="R48" s="12">
        <f t="shared" si="2"/>
        <v>42323.756643518514</v>
      </c>
      <c r="S48" s="12">
        <f t="shared" si="3"/>
        <v>42353.756643518514</v>
      </c>
    </row>
    <row r="49" spans="1:19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8267</v>
      </c>
      <c r="O49" t="s">
        <v>8268</v>
      </c>
      <c r="P49" s="5">
        <f t="shared" si="0"/>
        <v>1.0761100000000001</v>
      </c>
      <c r="Q49" s="8">
        <f t="shared" si="1"/>
        <v>76.865000000000009</v>
      </c>
      <c r="R49" s="12">
        <f t="shared" si="2"/>
        <v>41932.611192129625</v>
      </c>
      <c r="S49" s="12">
        <f t="shared" si="3"/>
        <v>41992.652858796289</v>
      </c>
    </row>
    <row r="50" spans="1:19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8267</v>
      </c>
      <c r="O50" t="s">
        <v>8268</v>
      </c>
      <c r="P50" s="5">
        <f t="shared" si="0"/>
        <v>1.0794999999999999</v>
      </c>
      <c r="Q50" s="8">
        <f t="shared" si="1"/>
        <v>56.815789473684212</v>
      </c>
      <c r="R50" s="12">
        <f t="shared" si="2"/>
        <v>42033.308564814812</v>
      </c>
      <c r="S50" s="12">
        <f t="shared" si="3"/>
        <v>42064.291666666664</v>
      </c>
    </row>
    <row r="51" spans="1:19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8267</v>
      </c>
      <c r="O51" t="s">
        <v>8268</v>
      </c>
      <c r="P51" s="5">
        <f t="shared" si="0"/>
        <v>1</v>
      </c>
      <c r="Q51" s="8">
        <f t="shared" si="1"/>
        <v>137.93103448275863</v>
      </c>
      <c r="R51" s="12">
        <f t="shared" si="2"/>
        <v>42270.968113425923</v>
      </c>
      <c r="S51" s="12">
        <f t="shared" si="3"/>
        <v>42300.968113425923</v>
      </c>
    </row>
    <row r="52" spans="1:19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8267</v>
      </c>
      <c r="O52" t="s">
        <v>8268</v>
      </c>
      <c r="P52" s="5">
        <f t="shared" si="0"/>
        <v>1</v>
      </c>
      <c r="Q52" s="8">
        <f t="shared" si="1"/>
        <v>27.272727272727273</v>
      </c>
      <c r="R52" s="12">
        <f t="shared" si="2"/>
        <v>41995.544652777775</v>
      </c>
      <c r="S52" s="12">
        <f t="shared" si="3"/>
        <v>42034.499999999993</v>
      </c>
    </row>
    <row r="53" spans="1:19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8267</v>
      </c>
      <c r="O53" t="s">
        <v>8268</v>
      </c>
      <c r="P53" s="5">
        <f t="shared" si="0"/>
        <v>1.2801818181818181</v>
      </c>
      <c r="Q53" s="8">
        <f t="shared" si="1"/>
        <v>118.33613445378151</v>
      </c>
      <c r="R53" s="12">
        <f t="shared" si="2"/>
        <v>42196.72033564814</v>
      </c>
      <c r="S53" s="12">
        <f t="shared" si="3"/>
        <v>42226.72033564814</v>
      </c>
    </row>
    <row r="54" spans="1:19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8267</v>
      </c>
      <c r="O54" t="s">
        <v>8268</v>
      </c>
      <c r="P54" s="5">
        <f t="shared" si="0"/>
        <v>1.1620999999999999</v>
      </c>
      <c r="Q54" s="8">
        <f t="shared" si="1"/>
        <v>223.48076923076923</v>
      </c>
      <c r="R54" s="12">
        <f t="shared" si="2"/>
        <v>41807.493587962963</v>
      </c>
      <c r="S54" s="12">
        <f t="shared" si="3"/>
        <v>41837.493587962963</v>
      </c>
    </row>
    <row r="55" spans="1:19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8267</v>
      </c>
      <c r="O55" t="s">
        <v>8268</v>
      </c>
      <c r="P55" s="5">
        <f t="shared" si="0"/>
        <v>1.0963333333333334</v>
      </c>
      <c r="Q55" s="8">
        <f t="shared" si="1"/>
        <v>28.111111111111111</v>
      </c>
      <c r="R55" s="12">
        <f t="shared" si="2"/>
        <v>41719.340798611105</v>
      </c>
      <c r="S55" s="12">
        <f t="shared" si="3"/>
        <v>41733.708333333328</v>
      </c>
    </row>
    <row r="56" spans="1:19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8267</v>
      </c>
      <c r="O56" t="s">
        <v>8268</v>
      </c>
      <c r="P56" s="5">
        <f t="shared" si="0"/>
        <v>1.01</v>
      </c>
      <c r="Q56" s="8">
        <f t="shared" si="1"/>
        <v>194.23076923076923</v>
      </c>
      <c r="R56" s="12">
        <f t="shared" si="2"/>
        <v>42333.504872685182</v>
      </c>
      <c r="S56" s="12">
        <f t="shared" si="3"/>
        <v>42363.504872685182</v>
      </c>
    </row>
    <row r="57" spans="1:19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8267</v>
      </c>
      <c r="O57" t="s">
        <v>8268</v>
      </c>
      <c r="P57" s="5">
        <f t="shared" si="0"/>
        <v>1.2895348837209302</v>
      </c>
      <c r="Q57" s="8">
        <f t="shared" si="1"/>
        <v>128.95348837209303</v>
      </c>
      <c r="R57" s="12">
        <f t="shared" si="2"/>
        <v>42496.760601851849</v>
      </c>
      <c r="S57" s="12">
        <f t="shared" si="3"/>
        <v>42517.760601851849</v>
      </c>
    </row>
    <row r="58" spans="1:19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8267</v>
      </c>
      <c r="O58" t="s">
        <v>8268</v>
      </c>
      <c r="P58" s="5">
        <f t="shared" si="0"/>
        <v>1.0726249999999999</v>
      </c>
      <c r="Q58" s="8">
        <f t="shared" si="1"/>
        <v>49.316091954022987</v>
      </c>
      <c r="R58" s="12">
        <f t="shared" si="2"/>
        <v>42149.340555555558</v>
      </c>
      <c r="S58" s="12">
        <f t="shared" si="3"/>
        <v>42163.458333333336</v>
      </c>
    </row>
    <row r="59" spans="1:19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8267</v>
      </c>
      <c r="O59" t="s">
        <v>8268</v>
      </c>
      <c r="P59" s="5">
        <f t="shared" si="0"/>
        <v>1.0189999999999999</v>
      </c>
      <c r="Q59" s="8">
        <f t="shared" si="1"/>
        <v>221.52173913043478</v>
      </c>
      <c r="R59" s="12">
        <f t="shared" si="2"/>
        <v>42089.624560185184</v>
      </c>
      <c r="S59" s="12">
        <f t="shared" si="3"/>
        <v>42119.624560185184</v>
      </c>
    </row>
    <row r="60" spans="1:19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8267</v>
      </c>
      <c r="O60" t="s">
        <v>8268</v>
      </c>
      <c r="P60" s="5">
        <f t="shared" si="0"/>
        <v>1.0290999999999999</v>
      </c>
      <c r="Q60" s="8">
        <f t="shared" si="1"/>
        <v>137.21333333333334</v>
      </c>
      <c r="R60" s="12">
        <f t="shared" si="2"/>
        <v>41932.536712962959</v>
      </c>
      <c r="S60" s="12">
        <f t="shared" si="3"/>
        <v>41962.578379629624</v>
      </c>
    </row>
    <row r="61" spans="1:19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8267</v>
      </c>
      <c r="O61" t="s">
        <v>8268</v>
      </c>
      <c r="P61" s="5">
        <f t="shared" si="0"/>
        <v>1.0012570000000001</v>
      </c>
      <c r="Q61" s="8">
        <f t="shared" si="1"/>
        <v>606.82242424242418</v>
      </c>
      <c r="R61" s="12">
        <f t="shared" si="2"/>
        <v>42230.027499999997</v>
      </c>
      <c r="S61" s="12">
        <f t="shared" si="3"/>
        <v>42261.666666666664</v>
      </c>
    </row>
    <row r="62" spans="1:19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8267</v>
      </c>
      <c r="O62" t="s">
        <v>8269</v>
      </c>
      <c r="P62" s="5">
        <f t="shared" si="0"/>
        <v>1.0329622222222221</v>
      </c>
      <c r="Q62" s="8">
        <f t="shared" si="1"/>
        <v>43.040092592592593</v>
      </c>
      <c r="R62" s="12">
        <f t="shared" si="2"/>
        <v>41701.693483796298</v>
      </c>
      <c r="S62" s="12">
        <f t="shared" si="3"/>
        <v>41720.791666666664</v>
      </c>
    </row>
    <row r="63" spans="1:19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8267</v>
      </c>
      <c r="O63" t="s">
        <v>8269</v>
      </c>
      <c r="P63" s="5">
        <f t="shared" si="0"/>
        <v>1.4830000000000001</v>
      </c>
      <c r="Q63" s="8">
        <f t="shared" si="1"/>
        <v>322.39130434782606</v>
      </c>
      <c r="R63" s="12">
        <f t="shared" si="2"/>
        <v>41409.605983796289</v>
      </c>
      <c r="S63" s="12">
        <f t="shared" si="3"/>
        <v>41431.605983796289</v>
      </c>
    </row>
    <row r="64" spans="1:19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8267</v>
      </c>
      <c r="O64" t="s">
        <v>8269</v>
      </c>
      <c r="P64" s="5">
        <f t="shared" si="0"/>
        <v>1.5473333333333332</v>
      </c>
      <c r="Q64" s="8">
        <f t="shared" si="1"/>
        <v>96.708333333333329</v>
      </c>
      <c r="R64" s="12">
        <f t="shared" si="2"/>
        <v>41311.591180555552</v>
      </c>
      <c r="S64" s="12">
        <f t="shared" si="3"/>
        <v>41336.591180555552</v>
      </c>
    </row>
    <row r="65" spans="1:19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8267</v>
      </c>
      <c r="O65" t="s">
        <v>8269</v>
      </c>
      <c r="P65" s="5">
        <f t="shared" si="0"/>
        <v>1.1351849999999999</v>
      </c>
      <c r="Q65" s="8">
        <f t="shared" si="1"/>
        <v>35.474531249999998</v>
      </c>
      <c r="R65" s="12">
        <f t="shared" si="2"/>
        <v>41612.703854166662</v>
      </c>
      <c r="S65" s="12">
        <f t="shared" si="3"/>
        <v>41635.999305555553</v>
      </c>
    </row>
    <row r="66" spans="1:19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8267</v>
      </c>
      <c r="O66" t="s">
        <v>8269</v>
      </c>
      <c r="P66" s="5">
        <f t="shared" si="0"/>
        <v>1.7333333333333334</v>
      </c>
      <c r="Q66" s="8">
        <f t="shared" si="1"/>
        <v>86.666666666666671</v>
      </c>
      <c r="R66" s="12">
        <f t="shared" si="2"/>
        <v>41432.809965277775</v>
      </c>
      <c r="S66" s="12">
        <f t="shared" si="3"/>
        <v>41462.809965277775</v>
      </c>
    </row>
    <row r="67" spans="1:19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8267</v>
      </c>
      <c r="O67" t="s">
        <v>8269</v>
      </c>
      <c r="P67" s="5">
        <f t="shared" ref="P67:P130" si="4">(E67/D67)</f>
        <v>1.0752857142857142</v>
      </c>
      <c r="Q67" s="8">
        <f t="shared" ref="Q67:Q130" si="5">IF(L67=0,"$0",(E67/L67))</f>
        <v>132.05263157894737</v>
      </c>
      <c r="R67" s="12">
        <f t="shared" ref="R67:R130" si="6">(J67/86400)+25569+(-5/24)</f>
        <v>41835.612893518519</v>
      </c>
      <c r="S67" s="12">
        <f t="shared" ref="S67:S130" si="7">(I67/86400)+25569+(-5/24)</f>
        <v>41862.040972222218</v>
      </c>
    </row>
    <row r="68" spans="1:19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8267</v>
      </c>
      <c r="O68" t="s">
        <v>8269</v>
      </c>
      <c r="P68" s="5">
        <f t="shared" si="4"/>
        <v>1.1859999999999999</v>
      </c>
      <c r="Q68" s="8">
        <f t="shared" si="5"/>
        <v>91.230769230769226</v>
      </c>
      <c r="R68" s="12">
        <f t="shared" si="6"/>
        <v>42539.641435185178</v>
      </c>
      <c r="S68" s="12">
        <f t="shared" si="7"/>
        <v>42569.641435185178</v>
      </c>
    </row>
    <row r="69" spans="1:19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8267</v>
      </c>
      <c r="O69" t="s">
        <v>8269</v>
      </c>
      <c r="P69" s="5">
        <f t="shared" si="4"/>
        <v>1.1625000000000001</v>
      </c>
      <c r="Q69" s="8">
        <f t="shared" si="5"/>
        <v>116.25</v>
      </c>
      <c r="R69" s="12">
        <f t="shared" si="6"/>
        <v>41075.375046296293</v>
      </c>
      <c r="S69" s="12">
        <f t="shared" si="7"/>
        <v>41105.375046296293</v>
      </c>
    </row>
    <row r="70" spans="1:19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8267</v>
      </c>
      <c r="O70" t="s">
        <v>8269</v>
      </c>
      <c r="P70" s="5">
        <f t="shared" si="4"/>
        <v>1.2716666666666667</v>
      </c>
      <c r="Q70" s="8">
        <f t="shared" si="5"/>
        <v>21.194444444444443</v>
      </c>
      <c r="R70" s="12">
        <f t="shared" si="6"/>
        <v>41663.36100694444</v>
      </c>
      <c r="S70" s="12">
        <f t="shared" si="7"/>
        <v>41693.36100694444</v>
      </c>
    </row>
    <row r="71" spans="1:19" ht="64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8267</v>
      </c>
      <c r="O71" t="s">
        <v>8269</v>
      </c>
      <c r="P71" s="5">
        <f t="shared" si="4"/>
        <v>1.109423</v>
      </c>
      <c r="Q71" s="8">
        <f t="shared" si="5"/>
        <v>62.327134831460668</v>
      </c>
      <c r="R71" s="12">
        <f t="shared" si="6"/>
        <v>40785.979456018518</v>
      </c>
      <c r="S71" s="12">
        <f t="shared" si="7"/>
        <v>40818.082638888889</v>
      </c>
    </row>
    <row r="72" spans="1:19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8267</v>
      </c>
      <c r="O72" t="s">
        <v>8269</v>
      </c>
      <c r="P72" s="5">
        <f t="shared" si="4"/>
        <v>1.272</v>
      </c>
      <c r="Q72" s="8">
        <f t="shared" si="5"/>
        <v>37.411764705882355</v>
      </c>
      <c r="R72" s="12">
        <f t="shared" si="6"/>
        <v>40730.688020833331</v>
      </c>
      <c r="S72" s="12">
        <f t="shared" si="7"/>
        <v>40790.688020833331</v>
      </c>
    </row>
    <row r="73" spans="1:19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8267</v>
      </c>
      <c r="O73" t="s">
        <v>8269</v>
      </c>
      <c r="P73" s="5">
        <f t="shared" si="4"/>
        <v>1.2394444444444443</v>
      </c>
      <c r="Q73" s="8">
        <f t="shared" si="5"/>
        <v>69.71875</v>
      </c>
      <c r="R73" s="12">
        <f t="shared" si="6"/>
        <v>40997.063159722216</v>
      </c>
      <c r="S73" s="12">
        <f t="shared" si="7"/>
        <v>41057.063159722216</v>
      </c>
    </row>
    <row r="74" spans="1:19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8267</v>
      </c>
      <c r="O74" t="s">
        <v>8269</v>
      </c>
      <c r="P74" s="5">
        <f t="shared" si="4"/>
        <v>1.084090909090909</v>
      </c>
      <c r="Q74" s="8">
        <f t="shared" si="5"/>
        <v>58.170731707317074</v>
      </c>
      <c r="R74" s="12">
        <f t="shared" si="6"/>
        <v>41207.801863425928</v>
      </c>
      <c r="S74" s="12">
        <f t="shared" si="7"/>
        <v>41227.791666666664</v>
      </c>
    </row>
    <row r="75" spans="1:19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8267</v>
      </c>
      <c r="O75" t="s">
        <v>8269</v>
      </c>
      <c r="P75" s="5">
        <f t="shared" si="4"/>
        <v>1</v>
      </c>
      <c r="Q75" s="8">
        <f t="shared" si="5"/>
        <v>50</v>
      </c>
      <c r="R75" s="12">
        <f t="shared" si="6"/>
        <v>40587.548425925925</v>
      </c>
      <c r="S75" s="12">
        <f t="shared" si="7"/>
        <v>40665.957638888889</v>
      </c>
    </row>
    <row r="76" spans="1:19" ht="64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8267</v>
      </c>
      <c r="O76" t="s">
        <v>8269</v>
      </c>
      <c r="P76" s="5">
        <f t="shared" si="4"/>
        <v>1.1293199999999999</v>
      </c>
      <c r="Q76" s="8">
        <f t="shared" si="5"/>
        <v>19.471034482758618</v>
      </c>
      <c r="R76" s="12">
        <f t="shared" si="6"/>
        <v>42360.278877314813</v>
      </c>
      <c r="S76" s="12">
        <f t="shared" si="7"/>
        <v>42390.278877314813</v>
      </c>
    </row>
    <row r="77" spans="1:19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8267</v>
      </c>
      <c r="O77" t="s">
        <v>8269</v>
      </c>
      <c r="P77" s="5">
        <f t="shared" si="4"/>
        <v>1.1542857142857144</v>
      </c>
      <c r="Q77" s="8">
        <f t="shared" si="5"/>
        <v>85.957446808510639</v>
      </c>
      <c r="R77" s="12">
        <f t="shared" si="6"/>
        <v>41357.000833333332</v>
      </c>
      <c r="S77" s="12">
        <f t="shared" si="7"/>
        <v>41387.000833333332</v>
      </c>
    </row>
    <row r="78" spans="1:19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8267</v>
      </c>
      <c r="O78" t="s">
        <v>8269</v>
      </c>
      <c r="P78" s="5">
        <f t="shared" si="4"/>
        <v>1.5333333333333334</v>
      </c>
      <c r="Q78" s="8">
        <f t="shared" si="5"/>
        <v>30.666666666666668</v>
      </c>
      <c r="R78" s="12">
        <f t="shared" si="6"/>
        <v>40844.483310185184</v>
      </c>
      <c r="S78" s="12">
        <f t="shared" si="7"/>
        <v>40904.524976851848</v>
      </c>
    </row>
    <row r="79" spans="1:19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8267</v>
      </c>
      <c r="O79" t="s">
        <v>8269</v>
      </c>
      <c r="P79" s="5">
        <f t="shared" si="4"/>
        <v>3.9249999999999998</v>
      </c>
      <c r="Q79" s="8">
        <f t="shared" si="5"/>
        <v>60.384615384615387</v>
      </c>
      <c r="R79" s="12">
        <f t="shared" si="6"/>
        <v>40996.936539351846</v>
      </c>
      <c r="S79" s="12">
        <f t="shared" si="7"/>
        <v>41049.915972222218</v>
      </c>
    </row>
    <row r="80" spans="1:19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8267</v>
      </c>
      <c r="O80" t="s">
        <v>8269</v>
      </c>
      <c r="P80" s="5">
        <f t="shared" si="4"/>
        <v>27.02</v>
      </c>
      <c r="Q80" s="8">
        <f t="shared" si="5"/>
        <v>38.6</v>
      </c>
      <c r="R80" s="12">
        <f t="shared" si="6"/>
        <v>42604.522233796299</v>
      </c>
      <c r="S80" s="12">
        <f t="shared" si="7"/>
        <v>42614.522233796299</v>
      </c>
    </row>
    <row r="81" spans="1:19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8267</v>
      </c>
      <c r="O81" t="s">
        <v>8269</v>
      </c>
      <c r="P81" s="5">
        <f t="shared" si="4"/>
        <v>1.27</v>
      </c>
      <c r="Q81" s="8">
        <f t="shared" si="5"/>
        <v>40.268292682926827</v>
      </c>
      <c r="R81" s="12">
        <f t="shared" si="6"/>
        <v>41724.568206018514</v>
      </c>
      <c r="S81" s="12">
        <f t="shared" si="7"/>
        <v>41754.568206018514</v>
      </c>
    </row>
    <row r="82" spans="1:19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8267</v>
      </c>
      <c r="O82" t="s">
        <v>8269</v>
      </c>
      <c r="P82" s="5">
        <f t="shared" si="4"/>
        <v>1.0725</v>
      </c>
      <c r="Q82" s="8">
        <f t="shared" si="5"/>
        <v>273.82978723404256</v>
      </c>
      <c r="R82" s="12">
        <f t="shared" si="6"/>
        <v>41582.875648148147</v>
      </c>
      <c r="S82" s="12">
        <f t="shared" si="7"/>
        <v>41617.875648148147</v>
      </c>
    </row>
    <row r="83" spans="1:19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8267</v>
      </c>
      <c r="O83" t="s">
        <v>8269</v>
      </c>
      <c r="P83" s="5">
        <f t="shared" si="4"/>
        <v>1.98</v>
      </c>
      <c r="Q83" s="8">
        <f t="shared" si="5"/>
        <v>53.035714285714285</v>
      </c>
      <c r="R83" s="12">
        <f t="shared" si="6"/>
        <v>41099.950543981475</v>
      </c>
      <c r="S83" s="12">
        <f t="shared" si="7"/>
        <v>41103.918055555558</v>
      </c>
    </row>
    <row r="84" spans="1:19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8267</v>
      </c>
      <c r="O84" t="s">
        <v>8269</v>
      </c>
      <c r="P84" s="5">
        <f t="shared" si="4"/>
        <v>1.0001249999999999</v>
      </c>
      <c r="Q84" s="8">
        <f t="shared" si="5"/>
        <v>40.005000000000003</v>
      </c>
      <c r="R84" s="12">
        <f t="shared" si="6"/>
        <v>40795.611817129626</v>
      </c>
      <c r="S84" s="12">
        <f t="shared" si="7"/>
        <v>40825.611817129626</v>
      </c>
    </row>
    <row r="85" spans="1:19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8267</v>
      </c>
      <c r="O85" t="s">
        <v>8269</v>
      </c>
      <c r="P85" s="5">
        <f t="shared" si="4"/>
        <v>1.0249999999999999</v>
      </c>
      <c r="Q85" s="8">
        <f t="shared" si="5"/>
        <v>15.76923076923077</v>
      </c>
      <c r="R85" s="12">
        <f t="shared" si="6"/>
        <v>42042.407280092586</v>
      </c>
      <c r="S85" s="12">
        <f t="shared" si="7"/>
        <v>42057.270833333336</v>
      </c>
    </row>
    <row r="86" spans="1:19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8267</v>
      </c>
      <c r="O86" t="s">
        <v>8269</v>
      </c>
      <c r="P86" s="5">
        <f t="shared" si="4"/>
        <v>1</v>
      </c>
      <c r="Q86" s="8">
        <f t="shared" si="5"/>
        <v>71.428571428571431</v>
      </c>
      <c r="R86" s="12">
        <f t="shared" si="6"/>
        <v>40648.54960648148</v>
      </c>
      <c r="S86" s="12">
        <f t="shared" si="7"/>
        <v>40678.54960648148</v>
      </c>
    </row>
    <row r="87" spans="1:19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8267</v>
      </c>
      <c r="O87" t="s">
        <v>8269</v>
      </c>
      <c r="P87" s="5">
        <f t="shared" si="4"/>
        <v>1.2549999999999999</v>
      </c>
      <c r="Q87" s="8">
        <f t="shared" si="5"/>
        <v>71.714285714285708</v>
      </c>
      <c r="R87" s="12">
        <f t="shared" si="6"/>
        <v>40778.917094907403</v>
      </c>
      <c r="S87" s="12">
        <f t="shared" si="7"/>
        <v>40808.917094907403</v>
      </c>
    </row>
    <row r="88" spans="1:19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8267</v>
      </c>
      <c r="O88" t="s">
        <v>8269</v>
      </c>
      <c r="P88" s="5">
        <f t="shared" si="4"/>
        <v>1.0646666666666667</v>
      </c>
      <c r="Q88" s="8">
        <f t="shared" si="5"/>
        <v>375.76470588235293</v>
      </c>
      <c r="R88" s="12">
        <f t="shared" si="6"/>
        <v>42291.347743055558</v>
      </c>
      <c r="S88" s="12">
        <f t="shared" si="7"/>
        <v>42365.389409722215</v>
      </c>
    </row>
    <row r="89" spans="1:19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8267</v>
      </c>
      <c r="O89" t="s">
        <v>8269</v>
      </c>
      <c r="P89" s="5">
        <f t="shared" si="4"/>
        <v>1.046</v>
      </c>
      <c r="Q89" s="8">
        <f t="shared" si="5"/>
        <v>104.6</v>
      </c>
      <c r="R89" s="12">
        <f t="shared" si="6"/>
        <v>40322.331053240741</v>
      </c>
      <c r="S89" s="12">
        <f t="shared" si="7"/>
        <v>40331.861805555549</v>
      </c>
    </row>
    <row r="90" spans="1:19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8267</v>
      </c>
      <c r="O90" t="s">
        <v>8269</v>
      </c>
      <c r="P90" s="5">
        <f t="shared" si="4"/>
        <v>1.0285714285714285</v>
      </c>
      <c r="Q90" s="8">
        <f t="shared" si="5"/>
        <v>60</v>
      </c>
      <c r="R90" s="12">
        <f t="shared" si="6"/>
        <v>41786.450590277775</v>
      </c>
      <c r="S90" s="12">
        <f t="shared" si="7"/>
        <v>41812.450590277775</v>
      </c>
    </row>
    <row r="91" spans="1:19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8267</v>
      </c>
      <c r="O91" t="s">
        <v>8269</v>
      </c>
      <c r="P91" s="5">
        <f t="shared" si="4"/>
        <v>1.1506666666666667</v>
      </c>
      <c r="Q91" s="8">
        <f t="shared" si="5"/>
        <v>123.28571428571429</v>
      </c>
      <c r="R91" s="12">
        <f t="shared" si="6"/>
        <v>41402.543888888882</v>
      </c>
      <c r="S91" s="12">
        <f t="shared" si="7"/>
        <v>41427.543888888882</v>
      </c>
    </row>
    <row r="92" spans="1:19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8267</v>
      </c>
      <c r="O92" t="s">
        <v>8269</v>
      </c>
      <c r="P92" s="5">
        <f t="shared" si="4"/>
        <v>1.004</v>
      </c>
      <c r="Q92" s="8">
        <f t="shared" si="5"/>
        <v>31.375</v>
      </c>
      <c r="R92" s="12">
        <f t="shared" si="6"/>
        <v>40706.089108796295</v>
      </c>
      <c r="S92" s="12">
        <f t="shared" si="7"/>
        <v>40736.089108796295</v>
      </c>
    </row>
    <row r="93" spans="1:19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8267</v>
      </c>
      <c r="O93" t="s">
        <v>8269</v>
      </c>
      <c r="P93" s="5">
        <f t="shared" si="4"/>
        <v>1.2</v>
      </c>
      <c r="Q93" s="8">
        <f t="shared" si="5"/>
        <v>78.260869565217391</v>
      </c>
      <c r="R93" s="12">
        <f t="shared" si="6"/>
        <v>40619.194027777776</v>
      </c>
      <c r="S93" s="12">
        <f t="shared" si="7"/>
        <v>40680.194027777776</v>
      </c>
    </row>
    <row r="94" spans="1:19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8267</v>
      </c>
      <c r="O94" t="s">
        <v>8269</v>
      </c>
      <c r="P94" s="5">
        <f t="shared" si="4"/>
        <v>1.052</v>
      </c>
      <c r="Q94" s="8">
        <f t="shared" si="5"/>
        <v>122.32558139534883</v>
      </c>
      <c r="R94" s="12">
        <f t="shared" si="6"/>
        <v>42720.990543981483</v>
      </c>
      <c r="S94" s="12">
        <f t="shared" si="7"/>
        <v>42767.124999999993</v>
      </c>
    </row>
    <row r="95" spans="1:19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8267</v>
      </c>
      <c r="O95" t="s">
        <v>8269</v>
      </c>
      <c r="P95" s="5">
        <f t="shared" si="4"/>
        <v>1.1060000000000001</v>
      </c>
      <c r="Q95" s="8">
        <f t="shared" si="5"/>
        <v>73.733333333333334</v>
      </c>
      <c r="R95" s="12">
        <f t="shared" si="6"/>
        <v>41065.649733796294</v>
      </c>
      <c r="S95" s="12">
        <f t="shared" si="7"/>
        <v>41093.666666666664</v>
      </c>
    </row>
    <row r="96" spans="1:19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8267</v>
      </c>
      <c r="O96" t="s">
        <v>8269</v>
      </c>
      <c r="P96" s="5">
        <f t="shared" si="4"/>
        <v>1.04</v>
      </c>
      <c r="Q96" s="8">
        <f t="shared" si="5"/>
        <v>21.666666666666668</v>
      </c>
      <c r="R96" s="12">
        <f t="shared" si="6"/>
        <v>41716.509513888886</v>
      </c>
      <c r="S96" s="12">
        <f t="shared" si="7"/>
        <v>41736.509513888886</v>
      </c>
    </row>
    <row r="97" spans="1:19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8267</v>
      </c>
      <c r="O97" t="s">
        <v>8269</v>
      </c>
      <c r="P97" s="5">
        <f t="shared" si="4"/>
        <v>1.3142857142857143</v>
      </c>
      <c r="Q97" s="8">
        <f t="shared" si="5"/>
        <v>21.904761904761905</v>
      </c>
      <c r="R97" s="12">
        <f t="shared" si="6"/>
        <v>40934.796770833331</v>
      </c>
      <c r="S97" s="12">
        <f t="shared" si="7"/>
        <v>40964.796770833331</v>
      </c>
    </row>
    <row r="98" spans="1:19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8267</v>
      </c>
      <c r="O98" t="s">
        <v>8269</v>
      </c>
      <c r="P98" s="5">
        <f t="shared" si="4"/>
        <v>1.1466666666666667</v>
      </c>
      <c r="Q98" s="8">
        <f t="shared" si="5"/>
        <v>50.588235294117645</v>
      </c>
      <c r="R98" s="12">
        <f t="shared" si="6"/>
        <v>40324.45417824074</v>
      </c>
      <c r="S98" s="12">
        <f t="shared" si="7"/>
        <v>40390.916666666664</v>
      </c>
    </row>
    <row r="99" spans="1:19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8267</v>
      </c>
      <c r="O99" t="s">
        <v>8269</v>
      </c>
      <c r="P99" s="5">
        <f t="shared" si="4"/>
        <v>1.0625</v>
      </c>
      <c r="Q99" s="8">
        <f t="shared" si="5"/>
        <v>53.125</v>
      </c>
      <c r="R99" s="12">
        <f t="shared" si="6"/>
        <v>40705.926874999997</v>
      </c>
      <c r="S99" s="12">
        <f t="shared" si="7"/>
        <v>40735.926874999997</v>
      </c>
    </row>
    <row r="100" spans="1:19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8267</v>
      </c>
      <c r="O100" t="s">
        <v>8269</v>
      </c>
      <c r="P100" s="5">
        <f t="shared" si="4"/>
        <v>1.0625</v>
      </c>
      <c r="Q100" s="8">
        <f t="shared" si="5"/>
        <v>56.666666666666664</v>
      </c>
      <c r="R100" s="12">
        <f t="shared" si="6"/>
        <v>41214.586504629631</v>
      </c>
      <c r="S100" s="12">
        <f t="shared" si="7"/>
        <v>41250.770833333328</v>
      </c>
    </row>
    <row r="101" spans="1:19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8267</v>
      </c>
      <c r="O101" t="s">
        <v>8269</v>
      </c>
      <c r="P101" s="5">
        <f t="shared" si="4"/>
        <v>1.0601933333333333</v>
      </c>
      <c r="Q101" s="8">
        <f t="shared" si="5"/>
        <v>40.776666666666664</v>
      </c>
      <c r="R101" s="12">
        <f t="shared" si="6"/>
        <v>41631.694432870368</v>
      </c>
      <c r="S101" s="12">
        <f t="shared" si="7"/>
        <v>41661.694432870368</v>
      </c>
    </row>
    <row r="102" spans="1:19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8267</v>
      </c>
      <c r="O102" t="s">
        <v>8269</v>
      </c>
      <c r="P102" s="5">
        <f t="shared" si="4"/>
        <v>1</v>
      </c>
      <c r="Q102" s="8">
        <f t="shared" si="5"/>
        <v>192.30769230769232</v>
      </c>
      <c r="R102" s="12">
        <f t="shared" si="6"/>
        <v>41197.544976851852</v>
      </c>
      <c r="S102" s="12">
        <f t="shared" si="7"/>
        <v>41217.586643518516</v>
      </c>
    </row>
    <row r="103" spans="1:19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8267</v>
      </c>
      <c r="O103" t="s">
        <v>8269</v>
      </c>
      <c r="P103" s="5">
        <f t="shared" si="4"/>
        <v>1</v>
      </c>
      <c r="Q103" s="8">
        <f t="shared" si="5"/>
        <v>100</v>
      </c>
      <c r="R103" s="12">
        <f t="shared" si="6"/>
        <v>41274.568402777775</v>
      </c>
      <c r="S103" s="12">
        <f t="shared" si="7"/>
        <v>41298.568402777775</v>
      </c>
    </row>
    <row r="104" spans="1:19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8267</v>
      </c>
      <c r="O104" t="s">
        <v>8269</v>
      </c>
      <c r="P104" s="5">
        <f t="shared" si="4"/>
        <v>1.2775000000000001</v>
      </c>
      <c r="Q104" s="8">
        <f t="shared" si="5"/>
        <v>117.92307692307692</v>
      </c>
      <c r="R104" s="12">
        <f t="shared" si="6"/>
        <v>40504.922835648147</v>
      </c>
      <c r="S104" s="12">
        <f t="shared" si="7"/>
        <v>40534.922835648147</v>
      </c>
    </row>
    <row r="105" spans="1:19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8267</v>
      </c>
      <c r="O105" t="s">
        <v>8269</v>
      </c>
      <c r="P105" s="5">
        <f t="shared" si="4"/>
        <v>1.0515384615384615</v>
      </c>
      <c r="Q105" s="8">
        <f t="shared" si="5"/>
        <v>27.897959183673468</v>
      </c>
      <c r="R105" s="12">
        <f t="shared" si="6"/>
        <v>41682.597569444442</v>
      </c>
      <c r="S105" s="12">
        <f t="shared" si="7"/>
        <v>41705.597569444442</v>
      </c>
    </row>
    <row r="106" spans="1:19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8267</v>
      </c>
      <c r="O106" t="s">
        <v>8269</v>
      </c>
      <c r="P106" s="5">
        <f t="shared" si="4"/>
        <v>1.2</v>
      </c>
      <c r="Q106" s="8">
        <f t="shared" si="5"/>
        <v>60</v>
      </c>
      <c r="R106" s="12">
        <f t="shared" si="6"/>
        <v>40612.486874999995</v>
      </c>
      <c r="S106" s="12">
        <f t="shared" si="7"/>
        <v>40635.833333333328</v>
      </c>
    </row>
    <row r="107" spans="1:19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8267</v>
      </c>
      <c r="O107" t="s">
        <v>8269</v>
      </c>
      <c r="P107" s="5">
        <f t="shared" si="4"/>
        <v>1.074090909090909</v>
      </c>
      <c r="Q107" s="8">
        <f t="shared" si="5"/>
        <v>39.383333333333333</v>
      </c>
      <c r="R107" s="12">
        <f t="shared" si="6"/>
        <v>42485.516435185178</v>
      </c>
      <c r="S107" s="12">
        <f t="shared" si="7"/>
        <v>42503.791666666664</v>
      </c>
    </row>
    <row r="108" spans="1:19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8267</v>
      </c>
      <c r="O108" t="s">
        <v>8269</v>
      </c>
      <c r="P108" s="5">
        <f t="shared" si="4"/>
        <v>1.0049999999999999</v>
      </c>
      <c r="Q108" s="8">
        <f t="shared" si="5"/>
        <v>186.11111111111111</v>
      </c>
      <c r="R108" s="12">
        <f t="shared" si="6"/>
        <v>40987.568298611106</v>
      </c>
      <c r="S108" s="12">
        <f t="shared" si="7"/>
        <v>41001.568298611106</v>
      </c>
    </row>
    <row r="109" spans="1:19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8267</v>
      </c>
      <c r="O109" t="s">
        <v>8269</v>
      </c>
      <c r="P109" s="5">
        <f t="shared" si="4"/>
        <v>1.0246666666666666</v>
      </c>
      <c r="Q109" s="8">
        <f t="shared" si="5"/>
        <v>111.37681159420291</v>
      </c>
      <c r="R109" s="12">
        <f t="shared" si="6"/>
        <v>40635.774155092593</v>
      </c>
      <c r="S109" s="12">
        <f t="shared" si="7"/>
        <v>40657.774155092593</v>
      </c>
    </row>
    <row r="110" spans="1:19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8267</v>
      </c>
      <c r="O110" t="s">
        <v>8269</v>
      </c>
      <c r="P110" s="5">
        <f t="shared" si="4"/>
        <v>2.4666666666666668</v>
      </c>
      <c r="Q110" s="8">
        <f t="shared" si="5"/>
        <v>78.723404255319153</v>
      </c>
      <c r="R110" s="12">
        <f t="shared" si="6"/>
        <v>41365.404745370368</v>
      </c>
      <c r="S110" s="12">
        <f t="shared" si="7"/>
        <v>41425.404745370368</v>
      </c>
    </row>
    <row r="111" spans="1:19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8267</v>
      </c>
      <c r="O111" t="s">
        <v>8269</v>
      </c>
      <c r="P111" s="5">
        <f t="shared" si="4"/>
        <v>2.1949999999999998</v>
      </c>
      <c r="Q111" s="8">
        <f t="shared" si="5"/>
        <v>46.702127659574465</v>
      </c>
      <c r="R111" s="12">
        <f t="shared" si="6"/>
        <v>40569.817476851851</v>
      </c>
      <c r="S111" s="12">
        <f t="shared" si="7"/>
        <v>40599.817476851851</v>
      </c>
    </row>
    <row r="112" spans="1:19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8267</v>
      </c>
      <c r="O112" t="s">
        <v>8269</v>
      </c>
      <c r="P112" s="5">
        <f t="shared" si="4"/>
        <v>1.3076923076923077</v>
      </c>
      <c r="Q112" s="8">
        <f t="shared" si="5"/>
        <v>65.384615384615387</v>
      </c>
      <c r="R112" s="12">
        <f t="shared" si="6"/>
        <v>41557.741354166668</v>
      </c>
      <c r="S112" s="12">
        <f t="shared" si="7"/>
        <v>41592.040972222218</v>
      </c>
    </row>
    <row r="113" spans="1:19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8267</v>
      </c>
      <c r="O113" t="s">
        <v>8269</v>
      </c>
      <c r="P113" s="5">
        <f t="shared" si="4"/>
        <v>1.5457142857142858</v>
      </c>
      <c r="Q113" s="8">
        <f t="shared" si="5"/>
        <v>102.0754716981132</v>
      </c>
      <c r="R113" s="12">
        <f t="shared" si="6"/>
        <v>42125.124849537031</v>
      </c>
      <c r="S113" s="12">
        <f t="shared" si="7"/>
        <v>42155.124849537031</v>
      </c>
    </row>
    <row r="114" spans="1:19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8267</v>
      </c>
      <c r="O114" t="s">
        <v>8269</v>
      </c>
      <c r="P114" s="5">
        <f t="shared" si="4"/>
        <v>1.04</v>
      </c>
      <c r="Q114" s="8">
        <f t="shared" si="5"/>
        <v>64.197530864197532</v>
      </c>
      <c r="R114" s="12">
        <f t="shared" si="6"/>
        <v>41717.834699074076</v>
      </c>
      <c r="S114" s="12">
        <f t="shared" si="7"/>
        <v>41741.875</v>
      </c>
    </row>
    <row r="115" spans="1:19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8267</v>
      </c>
      <c r="O115" t="s">
        <v>8269</v>
      </c>
      <c r="P115" s="5">
        <f t="shared" si="4"/>
        <v>1.41</v>
      </c>
      <c r="Q115" s="8">
        <f t="shared" si="5"/>
        <v>90.384615384615387</v>
      </c>
      <c r="R115" s="12">
        <f t="shared" si="6"/>
        <v>40753.550092592588</v>
      </c>
      <c r="S115" s="12">
        <f t="shared" si="7"/>
        <v>40761.416666666664</v>
      </c>
    </row>
    <row r="116" spans="1:19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8267</v>
      </c>
      <c r="O116" t="s">
        <v>8269</v>
      </c>
      <c r="P116" s="5">
        <f t="shared" si="4"/>
        <v>1.0333333333333334</v>
      </c>
      <c r="Q116" s="8">
        <f t="shared" si="5"/>
        <v>88.571428571428569</v>
      </c>
      <c r="R116" s="12">
        <f t="shared" si="6"/>
        <v>40861.065833333334</v>
      </c>
      <c r="S116" s="12">
        <f t="shared" si="7"/>
        <v>40921.065833333334</v>
      </c>
    </row>
    <row r="117" spans="1:19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8267</v>
      </c>
      <c r="O117" t="s">
        <v>8269</v>
      </c>
      <c r="P117" s="5">
        <f t="shared" si="4"/>
        <v>1.4044444444444444</v>
      </c>
      <c r="Q117" s="8">
        <f t="shared" si="5"/>
        <v>28.727272727272727</v>
      </c>
      <c r="R117" s="12">
        <f t="shared" si="6"/>
        <v>40918.530601851853</v>
      </c>
      <c r="S117" s="12">
        <f t="shared" si="7"/>
        <v>40943.530601851853</v>
      </c>
    </row>
    <row r="118" spans="1:19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8267</v>
      </c>
      <c r="O118" t="s">
        <v>8269</v>
      </c>
      <c r="P118" s="5">
        <f t="shared" si="4"/>
        <v>1.1365714285714286</v>
      </c>
      <c r="Q118" s="8">
        <f t="shared" si="5"/>
        <v>69.78947368421052</v>
      </c>
      <c r="R118" s="12">
        <f t="shared" si="6"/>
        <v>40595.288831018515</v>
      </c>
      <c r="S118" s="12">
        <f t="shared" si="7"/>
        <v>40641.247164351851</v>
      </c>
    </row>
    <row r="119" spans="1:19" ht="64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8267</v>
      </c>
      <c r="O119" t="s">
        <v>8269</v>
      </c>
      <c r="P119" s="5">
        <f t="shared" si="4"/>
        <v>1.0049377777777779</v>
      </c>
      <c r="Q119" s="8">
        <f t="shared" si="5"/>
        <v>167.48962962962963</v>
      </c>
      <c r="R119" s="12">
        <f t="shared" si="6"/>
        <v>40248.626666666663</v>
      </c>
      <c r="S119" s="12">
        <f t="shared" si="7"/>
        <v>40338.583333333328</v>
      </c>
    </row>
    <row r="120" spans="1:19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8267</v>
      </c>
      <c r="O120" t="s">
        <v>8269</v>
      </c>
      <c r="P120" s="5">
        <f t="shared" si="4"/>
        <v>1.1303159999999999</v>
      </c>
      <c r="Q120" s="8">
        <f t="shared" si="5"/>
        <v>144.91230769230768</v>
      </c>
      <c r="R120" s="12">
        <f t="shared" si="6"/>
        <v>40722.845324074071</v>
      </c>
      <c r="S120" s="12">
        <f t="shared" si="7"/>
        <v>40752.845324074071</v>
      </c>
    </row>
    <row r="121" spans="1:19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8267</v>
      </c>
      <c r="O121" t="s">
        <v>8269</v>
      </c>
      <c r="P121" s="5">
        <f t="shared" si="4"/>
        <v>1.0455692307692308</v>
      </c>
      <c r="Q121" s="8">
        <f t="shared" si="5"/>
        <v>91.840540540540545</v>
      </c>
      <c r="R121" s="12">
        <f t="shared" si="6"/>
        <v>40738.860949074071</v>
      </c>
      <c r="S121" s="12">
        <f t="shared" si="7"/>
        <v>40768.75</v>
      </c>
    </row>
    <row r="122" spans="1:19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t="s">
        <v>8270</v>
      </c>
      <c r="P122" s="5">
        <f t="shared" si="4"/>
        <v>1.4285714285714287E-4</v>
      </c>
      <c r="Q122" s="8">
        <f t="shared" si="5"/>
        <v>10</v>
      </c>
      <c r="R122" s="12">
        <f t="shared" si="6"/>
        <v>42615.841516203705</v>
      </c>
      <c r="S122" s="12">
        <f t="shared" si="7"/>
        <v>42645.841516203705</v>
      </c>
    </row>
    <row r="123" spans="1:19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t="s">
        <v>8270</v>
      </c>
      <c r="P123" s="5">
        <f t="shared" si="4"/>
        <v>3.3333333333333332E-4</v>
      </c>
      <c r="Q123" s="8">
        <f t="shared" si="5"/>
        <v>1</v>
      </c>
      <c r="R123" s="12">
        <f t="shared" si="6"/>
        <v>42096.496643518512</v>
      </c>
      <c r="S123" s="12">
        <f t="shared" si="7"/>
        <v>42112.219444444439</v>
      </c>
    </row>
    <row r="124" spans="1:19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t="s">
        <v>8270</v>
      </c>
      <c r="P124" s="5">
        <f t="shared" si="4"/>
        <v>0</v>
      </c>
      <c r="Q124" s="8" t="str">
        <f t="shared" si="5"/>
        <v>$0</v>
      </c>
      <c r="R124" s="12">
        <f t="shared" si="6"/>
        <v>42593.223460648143</v>
      </c>
      <c r="S124" s="12">
        <f t="shared" si="7"/>
        <v>42653.223460648143</v>
      </c>
    </row>
    <row r="125" spans="1:19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t="s">
        <v>8270</v>
      </c>
      <c r="P125" s="5">
        <f t="shared" si="4"/>
        <v>2.7454545454545453E-3</v>
      </c>
      <c r="Q125" s="8">
        <f t="shared" si="5"/>
        <v>25.166666666666668</v>
      </c>
      <c r="R125" s="12">
        <f t="shared" si="6"/>
        <v>41904.573657407404</v>
      </c>
      <c r="S125" s="12">
        <f t="shared" si="7"/>
        <v>41940.708333333328</v>
      </c>
    </row>
    <row r="126" spans="1:19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t="s">
        <v>8270</v>
      </c>
      <c r="P126" s="5">
        <f t="shared" si="4"/>
        <v>0</v>
      </c>
      <c r="Q126" s="8" t="str">
        <f t="shared" si="5"/>
        <v>$0</v>
      </c>
      <c r="R126" s="12">
        <f t="shared" si="6"/>
        <v>42114.720393518517</v>
      </c>
      <c r="S126" s="12">
        <f t="shared" si="7"/>
        <v>42139.720393518517</v>
      </c>
    </row>
    <row r="127" spans="1:19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t="s">
        <v>8270</v>
      </c>
      <c r="P127" s="5">
        <f t="shared" si="4"/>
        <v>0.14000000000000001</v>
      </c>
      <c r="Q127" s="8">
        <f t="shared" si="5"/>
        <v>11.666666666666666</v>
      </c>
      <c r="R127" s="12">
        <f t="shared" si="6"/>
        <v>42709.78564814815</v>
      </c>
      <c r="S127" s="12">
        <f t="shared" si="7"/>
        <v>42769.78564814815</v>
      </c>
    </row>
    <row r="128" spans="1:19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t="s">
        <v>8270</v>
      </c>
      <c r="P128" s="5">
        <f t="shared" si="4"/>
        <v>5.5480000000000002E-2</v>
      </c>
      <c r="Q128" s="8">
        <f t="shared" si="5"/>
        <v>106.69230769230769</v>
      </c>
      <c r="R128" s="12">
        <f t="shared" si="6"/>
        <v>42135.381215277775</v>
      </c>
      <c r="S128" s="12">
        <f t="shared" si="7"/>
        <v>42165.874999999993</v>
      </c>
    </row>
    <row r="129" spans="1:19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t="s">
        <v>8270</v>
      </c>
      <c r="P129" s="5">
        <f t="shared" si="4"/>
        <v>2.375E-2</v>
      </c>
      <c r="Q129" s="8">
        <f t="shared" si="5"/>
        <v>47.5</v>
      </c>
      <c r="R129" s="12">
        <f t="shared" si="6"/>
        <v>42067.415983796294</v>
      </c>
      <c r="S129" s="12">
        <f t="shared" si="7"/>
        <v>42097.37431712963</v>
      </c>
    </row>
    <row r="130" spans="1:19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t="s">
        <v>8270</v>
      </c>
      <c r="P130" s="5">
        <f t="shared" si="4"/>
        <v>1.8669999999999999E-2</v>
      </c>
      <c r="Q130" s="8">
        <f t="shared" si="5"/>
        <v>311.16666666666669</v>
      </c>
      <c r="R130" s="12">
        <f t="shared" si="6"/>
        <v>42628.019594907404</v>
      </c>
      <c r="S130" s="12">
        <f t="shared" si="7"/>
        <v>42663.019594907404</v>
      </c>
    </row>
    <row r="131" spans="1:19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t="s">
        <v>8270</v>
      </c>
      <c r="P131" s="5">
        <f t="shared" ref="P131:P194" si="8">(E131/D131)</f>
        <v>0</v>
      </c>
      <c r="Q131" s="8" t="str">
        <f t="shared" ref="Q131:Q194" si="9">IF(L131=0,"$0",(E131/L131))</f>
        <v>$0</v>
      </c>
      <c r="R131" s="12">
        <f t="shared" ref="R131:R194" si="10">(J131/86400)+25569+(-5/24)</f>
        <v>41882.728969907403</v>
      </c>
      <c r="S131" s="12">
        <f t="shared" ref="S131:S194" si="11">(I131/86400)+25569+(-5/24)</f>
        <v>41942.728969907403</v>
      </c>
    </row>
    <row r="132" spans="1:19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t="s">
        <v>8270</v>
      </c>
      <c r="P132" s="5">
        <f t="shared" si="8"/>
        <v>0</v>
      </c>
      <c r="Q132" s="8" t="str">
        <f t="shared" si="9"/>
        <v>$0</v>
      </c>
      <c r="R132" s="12">
        <f t="shared" si="10"/>
        <v>41778.707083333335</v>
      </c>
      <c r="S132" s="12">
        <f t="shared" si="11"/>
        <v>41806.636111111111</v>
      </c>
    </row>
    <row r="133" spans="1:19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t="s">
        <v>8270</v>
      </c>
      <c r="P133" s="5">
        <f t="shared" si="8"/>
        <v>0</v>
      </c>
      <c r="Q133" s="8" t="str">
        <f t="shared" si="9"/>
        <v>$0</v>
      </c>
      <c r="R133" s="12">
        <f t="shared" si="10"/>
        <v>42541.629178240742</v>
      </c>
      <c r="S133" s="12">
        <f t="shared" si="11"/>
        <v>42556.791666666664</v>
      </c>
    </row>
    <row r="134" spans="1:19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t="s">
        <v>8270</v>
      </c>
      <c r="P134" s="5">
        <f t="shared" si="8"/>
        <v>9.5687499999999995E-2</v>
      </c>
      <c r="Q134" s="8">
        <f t="shared" si="9"/>
        <v>94.506172839506178</v>
      </c>
      <c r="R134" s="12">
        <f t="shared" si="10"/>
        <v>41905.60424768518</v>
      </c>
      <c r="S134" s="12">
        <f t="shared" si="11"/>
        <v>41950.645914351851</v>
      </c>
    </row>
    <row r="135" spans="1:19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t="s">
        <v>8270</v>
      </c>
      <c r="P135" s="5">
        <f t="shared" si="8"/>
        <v>0</v>
      </c>
      <c r="Q135" s="8" t="str">
        <f t="shared" si="9"/>
        <v>$0</v>
      </c>
      <c r="R135" s="12">
        <f t="shared" si="10"/>
        <v>42491.599351851844</v>
      </c>
      <c r="S135" s="12">
        <f t="shared" si="11"/>
        <v>42521.521527777775</v>
      </c>
    </row>
    <row r="136" spans="1:19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t="s">
        <v>8270</v>
      </c>
      <c r="P136" s="5">
        <f t="shared" si="8"/>
        <v>0</v>
      </c>
      <c r="Q136" s="8" t="str">
        <f t="shared" si="9"/>
        <v>$0</v>
      </c>
      <c r="R136" s="12">
        <f t="shared" si="10"/>
        <v>42221.701597222222</v>
      </c>
      <c r="S136" s="12">
        <f t="shared" si="11"/>
        <v>42251.499999999993</v>
      </c>
    </row>
    <row r="137" spans="1:19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t="s">
        <v>8270</v>
      </c>
      <c r="P137" s="5">
        <f t="shared" si="8"/>
        <v>0.13433333333333333</v>
      </c>
      <c r="Q137" s="8">
        <f t="shared" si="9"/>
        <v>80.599999999999994</v>
      </c>
      <c r="R137" s="12">
        <f t="shared" si="10"/>
        <v>41788.173576388886</v>
      </c>
      <c r="S137" s="12">
        <f t="shared" si="11"/>
        <v>41821.583333333328</v>
      </c>
    </row>
    <row r="138" spans="1:19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t="s">
        <v>8270</v>
      </c>
      <c r="P138" s="5">
        <f t="shared" si="8"/>
        <v>0</v>
      </c>
      <c r="Q138" s="8" t="str">
        <f t="shared" si="9"/>
        <v>$0</v>
      </c>
      <c r="R138" s="12">
        <f t="shared" si="10"/>
        <v>42096.201782407406</v>
      </c>
      <c r="S138" s="12">
        <f t="shared" si="11"/>
        <v>42140.219444444439</v>
      </c>
    </row>
    <row r="139" spans="1:19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t="s">
        <v>8270</v>
      </c>
      <c r="P139" s="5">
        <f t="shared" si="8"/>
        <v>0</v>
      </c>
      <c r="Q139" s="8" t="str">
        <f t="shared" si="9"/>
        <v>$0</v>
      </c>
      <c r="R139" s="12">
        <f t="shared" si="10"/>
        <v>42239.365659722222</v>
      </c>
      <c r="S139" s="12">
        <f t="shared" si="11"/>
        <v>42289.365659722222</v>
      </c>
    </row>
    <row r="140" spans="1:19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t="s">
        <v>8270</v>
      </c>
      <c r="P140" s="5">
        <f t="shared" si="8"/>
        <v>3.1413333333333335E-2</v>
      </c>
      <c r="Q140" s="8">
        <f t="shared" si="9"/>
        <v>81.241379310344826</v>
      </c>
      <c r="R140" s="12">
        <f t="shared" si="10"/>
        <v>42186.049085648141</v>
      </c>
      <c r="S140" s="12">
        <f t="shared" si="11"/>
        <v>42216.999305555553</v>
      </c>
    </row>
    <row r="141" spans="1:19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t="s">
        <v>8270</v>
      </c>
      <c r="P141" s="5">
        <f t="shared" si="8"/>
        <v>1</v>
      </c>
      <c r="Q141" s="8">
        <f t="shared" si="9"/>
        <v>500</v>
      </c>
      <c r="R141" s="12">
        <f t="shared" si="10"/>
        <v>42187.712638888886</v>
      </c>
      <c r="S141" s="12">
        <f t="shared" si="11"/>
        <v>42197.712638888886</v>
      </c>
    </row>
    <row r="142" spans="1:19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t="s">
        <v>8270</v>
      </c>
      <c r="P142" s="5">
        <f t="shared" si="8"/>
        <v>0</v>
      </c>
      <c r="Q142" s="8" t="str">
        <f t="shared" si="9"/>
        <v>$0</v>
      </c>
      <c r="R142" s="12">
        <f t="shared" si="10"/>
        <v>42052.989953703705</v>
      </c>
      <c r="S142" s="12">
        <f t="shared" si="11"/>
        <v>42082.948287037034</v>
      </c>
    </row>
    <row r="143" spans="1:19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t="s">
        <v>8270</v>
      </c>
      <c r="P143" s="5">
        <f t="shared" si="8"/>
        <v>0.10775</v>
      </c>
      <c r="Q143" s="8">
        <f t="shared" si="9"/>
        <v>46.178571428571431</v>
      </c>
      <c r="R143" s="12">
        <f t="shared" si="10"/>
        <v>42109.944710648146</v>
      </c>
      <c r="S143" s="12">
        <f t="shared" si="11"/>
        <v>42154.944710648146</v>
      </c>
    </row>
    <row r="144" spans="1:19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t="s">
        <v>8270</v>
      </c>
      <c r="P144" s="5">
        <f t="shared" si="8"/>
        <v>3.3333333333333335E-3</v>
      </c>
      <c r="Q144" s="8">
        <f t="shared" si="9"/>
        <v>10</v>
      </c>
      <c r="R144" s="12">
        <f t="shared" si="10"/>
        <v>41938.684930555552</v>
      </c>
      <c r="S144" s="12">
        <f t="shared" si="11"/>
        <v>41959.726597222216</v>
      </c>
    </row>
    <row r="145" spans="1:19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t="s">
        <v>8270</v>
      </c>
      <c r="P145" s="5">
        <f t="shared" si="8"/>
        <v>0</v>
      </c>
      <c r="Q145" s="8" t="str">
        <f t="shared" si="9"/>
        <v>$0</v>
      </c>
      <c r="R145" s="12">
        <f t="shared" si="10"/>
        <v>42558.855810185181</v>
      </c>
      <c r="S145" s="12">
        <f t="shared" si="11"/>
        <v>42616.038194444445</v>
      </c>
    </row>
    <row r="146" spans="1:19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t="s">
        <v>8270</v>
      </c>
      <c r="P146" s="5">
        <f t="shared" si="8"/>
        <v>0.27600000000000002</v>
      </c>
      <c r="Q146" s="8">
        <f t="shared" si="9"/>
        <v>55.945945945945944</v>
      </c>
      <c r="R146" s="12">
        <f t="shared" si="10"/>
        <v>42047.554074074076</v>
      </c>
      <c r="S146" s="12">
        <f t="shared" si="11"/>
        <v>42107.512407407405</v>
      </c>
    </row>
    <row r="147" spans="1:19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t="s">
        <v>8270</v>
      </c>
      <c r="P147" s="5">
        <f t="shared" si="8"/>
        <v>7.5111111111111115E-2</v>
      </c>
      <c r="Q147" s="8">
        <f t="shared" si="9"/>
        <v>37.555555555555557</v>
      </c>
      <c r="R147" s="12">
        <f t="shared" si="10"/>
        <v>42200.333935185183</v>
      </c>
      <c r="S147" s="12">
        <f t="shared" si="11"/>
        <v>42227.333935185183</v>
      </c>
    </row>
    <row r="148" spans="1:19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t="s">
        <v>8270</v>
      </c>
      <c r="P148" s="5">
        <f t="shared" si="8"/>
        <v>5.7499999999999999E-3</v>
      </c>
      <c r="Q148" s="8">
        <f t="shared" si="9"/>
        <v>38.333333333333336</v>
      </c>
      <c r="R148" s="12">
        <f t="shared" si="10"/>
        <v>42692.807847222219</v>
      </c>
      <c r="S148" s="12">
        <f t="shared" si="11"/>
        <v>42752.807847222219</v>
      </c>
    </row>
    <row r="149" spans="1:19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t="s">
        <v>8270</v>
      </c>
      <c r="P149" s="5">
        <f t="shared" si="8"/>
        <v>0</v>
      </c>
      <c r="Q149" s="8" t="str">
        <f t="shared" si="9"/>
        <v>$0</v>
      </c>
      <c r="R149" s="12">
        <f t="shared" si="10"/>
        <v>41969.559490740743</v>
      </c>
      <c r="S149" s="12">
        <f t="shared" si="11"/>
        <v>42012.554166666661</v>
      </c>
    </row>
    <row r="150" spans="1:19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t="s">
        <v>8270</v>
      </c>
      <c r="P150" s="5">
        <f t="shared" si="8"/>
        <v>8.0000000000000004E-4</v>
      </c>
      <c r="Q150" s="8">
        <f t="shared" si="9"/>
        <v>20</v>
      </c>
      <c r="R150" s="12">
        <f t="shared" si="10"/>
        <v>42397.073333333326</v>
      </c>
      <c r="S150" s="12">
        <f t="shared" si="11"/>
        <v>42427.073333333326</v>
      </c>
    </row>
    <row r="151" spans="1:19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t="s">
        <v>8270</v>
      </c>
      <c r="P151" s="5">
        <f t="shared" si="8"/>
        <v>9.1999999999999998E-3</v>
      </c>
      <c r="Q151" s="8">
        <f t="shared" si="9"/>
        <v>15.333333333333334</v>
      </c>
      <c r="R151" s="12">
        <f t="shared" si="10"/>
        <v>41967.963773148142</v>
      </c>
      <c r="S151" s="12">
        <f t="shared" si="11"/>
        <v>41998.124999999993</v>
      </c>
    </row>
    <row r="152" spans="1:19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t="s">
        <v>8270</v>
      </c>
      <c r="P152" s="5">
        <f t="shared" si="8"/>
        <v>0.23163076923076922</v>
      </c>
      <c r="Q152" s="8">
        <f t="shared" si="9"/>
        <v>449.43283582089555</v>
      </c>
      <c r="R152" s="12">
        <f t="shared" si="10"/>
        <v>42089.95349537037</v>
      </c>
      <c r="S152" s="12">
        <f t="shared" si="11"/>
        <v>42149.95349537037</v>
      </c>
    </row>
    <row r="153" spans="1:19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t="s">
        <v>8270</v>
      </c>
      <c r="P153" s="5">
        <f t="shared" si="8"/>
        <v>5.5999999999999995E-4</v>
      </c>
      <c r="Q153" s="8">
        <f t="shared" si="9"/>
        <v>28</v>
      </c>
      <c r="R153" s="12">
        <f t="shared" si="10"/>
        <v>42113.342488425922</v>
      </c>
      <c r="S153" s="12">
        <f t="shared" si="11"/>
        <v>42173.342488425922</v>
      </c>
    </row>
    <row r="154" spans="1:19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t="s">
        <v>8270</v>
      </c>
      <c r="P154" s="5">
        <f t="shared" si="8"/>
        <v>7.8947368421052633E-5</v>
      </c>
      <c r="Q154" s="8">
        <f t="shared" si="9"/>
        <v>15</v>
      </c>
      <c r="R154" s="12">
        <f t="shared" si="10"/>
        <v>41874.869212962956</v>
      </c>
      <c r="S154" s="12">
        <f t="shared" si="11"/>
        <v>41904.869212962956</v>
      </c>
    </row>
    <row r="155" spans="1:19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t="s">
        <v>8270</v>
      </c>
      <c r="P155" s="5">
        <f t="shared" si="8"/>
        <v>7.1799999999999998E-3</v>
      </c>
      <c r="Q155" s="8">
        <f t="shared" si="9"/>
        <v>35.9</v>
      </c>
      <c r="R155" s="12">
        <f t="shared" si="10"/>
        <v>41933.377824074072</v>
      </c>
      <c r="S155" s="12">
        <f t="shared" si="11"/>
        <v>41975.419490740744</v>
      </c>
    </row>
    <row r="156" spans="1:19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t="s">
        <v>8270</v>
      </c>
      <c r="P156" s="5">
        <f t="shared" si="8"/>
        <v>2.6666666666666668E-2</v>
      </c>
      <c r="Q156" s="8">
        <f t="shared" si="9"/>
        <v>13.333333333333334</v>
      </c>
      <c r="R156" s="12">
        <f t="shared" si="10"/>
        <v>42115.339062499996</v>
      </c>
      <c r="S156" s="12">
        <f t="shared" si="11"/>
        <v>42158.339062499996</v>
      </c>
    </row>
    <row r="157" spans="1:19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t="s">
        <v>8270</v>
      </c>
      <c r="P157" s="5">
        <f t="shared" si="8"/>
        <v>6.0000000000000002E-5</v>
      </c>
      <c r="Q157" s="8">
        <f t="shared" si="9"/>
        <v>20.25</v>
      </c>
      <c r="R157" s="12">
        <f t="shared" si="10"/>
        <v>42168.351099537038</v>
      </c>
      <c r="S157" s="12">
        <f t="shared" si="11"/>
        <v>42208.351099537038</v>
      </c>
    </row>
    <row r="158" spans="1:19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t="s">
        <v>8270</v>
      </c>
      <c r="P158" s="5">
        <f t="shared" si="8"/>
        <v>5.0999999999999997E-2</v>
      </c>
      <c r="Q158" s="8">
        <f t="shared" si="9"/>
        <v>119</v>
      </c>
      <c r="R158" s="12">
        <f t="shared" si="10"/>
        <v>41793.916620370372</v>
      </c>
      <c r="S158" s="12">
        <f t="shared" si="11"/>
        <v>41853.916620370372</v>
      </c>
    </row>
    <row r="159" spans="1:19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t="s">
        <v>8270</v>
      </c>
      <c r="P159" s="5">
        <f t="shared" si="8"/>
        <v>2.671118530884808E-3</v>
      </c>
      <c r="Q159" s="8">
        <f t="shared" si="9"/>
        <v>4</v>
      </c>
      <c r="R159" s="12">
        <f t="shared" si="10"/>
        <v>42396.703379629624</v>
      </c>
      <c r="S159" s="12">
        <f t="shared" si="11"/>
        <v>42426.703379629624</v>
      </c>
    </row>
    <row r="160" spans="1:19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t="s">
        <v>8270</v>
      </c>
      <c r="P160" s="5">
        <f t="shared" si="8"/>
        <v>0</v>
      </c>
      <c r="Q160" s="8" t="str">
        <f t="shared" si="9"/>
        <v>$0</v>
      </c>
      <c r="R160" s="12">
        <f t="shared" si="10"/>
        <v>41903.868379629625</v>
      </c>
      <c r="S160" s="12">
        <f t="shared" si="11"/>
        <v>41933.868379629625</v>
      </c>
    </row>
    <row r="161" spans="1:19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t="s">
        <v>8270</v>
      </c>
      <c r="P161" s="5">
        <f t="shared" si="8"/>
        <v>2.0000000000000002E-5</v>
      </c>
      <c r="Q161" s="8">
        <f t="shared" si="9"/>
        <v>10</v>
      </c>
      <c r="R161" s="12">
        <f t="shared" si="10"/>
        <v>42514.226215277777</v>
      </c>
      <c r="S161" s="12">
        <f t="shared" si="11"/>
        <v>42554.226215277777</v>
      </c>
    </row>
    <row r="162" spans="1:19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t="s">
        <v>8271</v>
      </c>
      <c r="P162" s="5">
        <f t="shared" si="8"/>
        <v>0</v>
      </c>
      <c r="Q162" s="8" t="str">
        <f t="shared" si="9"/>
        <v>$0</v>
      </c>
      <c r="R162" s="12">
        <f t="shared" si="10"/>
        <v>42171.70475694444</v>
      </c>
      <c r="S162" s="12">
        <f t="shared" si="11"/>
        <v>42231.70475694444</v>
      </c>
    </row>
    <row r="163" spans="1:19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t="s">
        <v>8271</v>
      </c>
      <c r="P163" s="5">
        <f t="shared" si="8"/>
        <v>1E-4</v>
      </c>
      <c r="Q163" s="8">
        <f t="shared" si="9"/>
        <v>5</v>
      </c>
      <c r="R163" s="12">
        <f t="shared" si="10"/>
        <v>41792.479108796295</v>
      </c>
      <c r="S163" s="12">
        <f t="shared" si="11"/>
        <v>41822.479108796295</v>
      </c>
    </row>
    <row r="164" spans="1:19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t="s">
        <v>8271</v>
      </c>
      <c r="P164" s="5">
        <f t="shared" si="8"/>
        <v>0.15535714285714286</v>
      </c>
      <c r="Q164" s="8">
        <f t="shared" si="9"/>
        <v>43.5</v>
      </c>
      <c r="R164" s="12">
        <f t="shared" si="10"/>
        <v>41834.91847222222</v>
      </c>
      <c r="S164" s="12">
        <f t="shared" si="11"/>
        <v>41867.779166666667</v>
      </c>
    </row>
    <row r="165" spans="1:19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t="s">
        <v>8271</v>
      </c>
      <c r="P165" s="5">
        <f t="shared" si="8"/>
        <v>0</v>
      </c>
      <c r="Q165" s="8" t="str">
        <f t="shared" si="9"/>
        <v>$0</v>
      </c>
      <c r="R165" s="12">
        <f t="shared" si="10"/>
        <v>42243.752939814811</v>
      </c>
      <c r="S165" s="12">
        <f t="shared" si="11"/>
        <v>42277.791666666664</v>
      </c>
    </row>
    <row r="166" spans="1:19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t="s">
        <v>8271</v>
      </c>
      <c r="P166" s="5">
        <f t="shared" si="8"/>
        <v>5.3333333333333332E-3</v>
      </c>
      <c r="Q166" s="8">
        <f t="shared" si="9"/>
        <v>91.428571428571431</v>
      </c>
      <c r="R166" s="12">
        <f t="shared" si="10"/>
        <v>41841.554409722223</v>
      </c>
      <c r="S166" s="12">
        <f t="shared" si="11"/>
        <v>41901.554409722223</v>
      </c>
    </row>
    <row r="167" spans="1:19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t="s">
        <v>8271</v>
      </c>
      <c r="P167" s="5">
        <f t="shared" si="8"/>
        <v>0</v>
      </c>
      <c r="Q167" s="8" t="str">
        <f t="shared" si="9"/>
        <v>$0</v>
      </c>
      <c r="R167" s="12">
        <f t="shared" si="10"/>
        <v>42351.450509259252</v>
      </c>
      <c r="S167" s="12">
        <f t="shared" si="11"/>
        <v>42381.450509259252</v>
      </c>
    </row>
    <row r="168" spans="1:19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t="s">
        <v>8271</v>
      </c>
      <c r="P168" s="5">
        <f t="shared" si="8"/>
        <v>0.6</v>
      </c>
      <c r="Q168" s="8">
        <f t="shared" si="9"/>
        <v>3000</v>
      </c>
      <c r="R168" s="12">
        <f t="shared" si="10"/>
        <v>42720.867615740739</v>
      </c>
      <c r="S168" s="12">
        <f t="shared" si="11"/>
        <v>42750.867615740739</v>
      </c>
    </row>
    <row r="169" spans="1:19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t="s">
        <v>8271</v>
      </c>
      <c r="P169" s="5">
        <f t="shared" si="8"/>
        <v>1E-4</v>
      </c>
      <c r="Q169" s="8">
        <f t="shared" si="9"/>
        <v>5.5</v>
      </c>
      <c r="R169" s="12">
        <f t="shared" si="10"/>
        <v>42160.719155092585</v>
      </c>
      <c r="S169" s="12">
        <f t="shared" si="11"/>
        <v>42220.719155092585</v>
      </c>
    </row>
    <row r="170" spans="1:19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t="s">
        <v>8271</v>
      </c>
      <c r="P170" s="5">
        <f t="shared" si="8"/>
        <v>4.0625000000000001E-2</v>
      </c>
      <c r="Q170" s="8">
        <f t="shared" si="9"/>
        <v>108.33333333333333</v>
      </c>
      <c r="R170" s="12">
        <f t="shared" si="10"/>
        <v>42052.626967592594</v>
      </c>
      <c r="S170" s="12">
        <f t="shared" si="11"/>
        <v>42082.585300925923</v>
      </c>
    </row>
    <row r="171" spans="1:19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t="s">
        <v>8271</v>
      </c>
      <c r="P171" s="5">
        <f t="shared" si="8"/>
        <v>0.224</v>
      </c>
      <c r="Q171" s="8">
        <f t="shared" si="9"/>
        <v>56</v>
      </c>
      <c r="R171" s="12">
        <f t="shared" si="10"/>
        <v>41900.296979166662</v>
      </c>
      <c r="S171" s="12">
        <f t="shared" si="11"/>
        <v>41930.296979166662</v>
      </c>
    </row>
    <row r="172" spans="1:19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t="s">
        <v>8271</v>
      </c>
      <c r="P172" s="5">
        <f t="shared" si="8"/>
        <v>3.2500000000000001E-2</v>
      </c>
      <c r="Q172" s="8">
        <f t="shared" si="9"/>
        <v>32.5</v>
      </c>
      <c r="R172" s="12">
        <f t="shared" si="10"/>
        <v>42216.769479166665</v>
      </c>
      <c r="S172" s="12">
        <f t="shared" si="11"/>
        <v>42246.019444444442</v>
      </c>
    </row>
    <row r="173" spans="1:19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t="s">
        <v>8271</v>
      </c>
      <c r="P173" s="5">
        <f t="shared" si="8"/>
        <v>2.0000000000000002E-5</v>
      </c>
      <c r="Q173" s="8">
        <f t="shared" si="9"/>
        <v>1</v>
      </c>
      <c r="R173" s="12">
        <f t="shared" si="10"/>
        <v>42533.972384259258</v>
      </c>
      <c r="S173" s="12">
        <f t="shared" si="11"/>
        <v>42593.972384259258</v>
      </c>
    </row>
    <row r="174" spans="1:19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t="s">
        <v>8271</v>
      </c>
      <c r="P174" s="5">
        <f t="shared" si="8"/>
        <v>0</v>
      </c>
      <c r="Q174" s="8" t="str">
        <f t="shared" si="9"/>
        <v>$0</v>
      </c>
      <c r="R174" s="12">
        <f t="shared" si="10"/>
        <v>42047.186608796292</v>
      </c>
      <c r="S174" s="12">
        <f t="shared" si="11"/>
        <v>42082.144942129627</v>
      </c>
    </row>
    <row r="175" spans="1:19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t="s">
        <v>8271</v>
      </c>
      <c r="P175" s="5">
        <f t="shared" si="8"/>
        <v>0</v>
      </c>
      <c r="Q175" s="8" t="str">
        <f t="shared" si="9"/>
        <v>$0</v>
      </c>
      <c r="R175" s="12">
        <f t="shared" si="10"/>
        <v>42033.364675925921</v>
      </c>
      <c r="S175" s="12">
        <f t="shared" si="11"/>
        <v>42063.364675925921</v>
      </c>
    </row>
    <row r="176" spans="1:19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t="s">
        <v>8271</v>
      </c>
      <c r="P176" s="5">
        <f t="shared" si="8"/>
        <v>0</v>
      </c>
      <c r="Q176" s="8" t="str">
        <f t="shared" si="9"/>
        <v>$0</v>
      </c>
      <c r="R176" s="12">
        <f t="shared" si="10"/>
        <v>42072.55064814815</v>
      </c>
      <c r="S176" s="12">
        <f t="shared" si="11"/>
        <v>42132.55064814815</v>
      </c>
    </row>
    <row r="177" spans="1:19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t="s">
        <v>8271</v>
      </c>
      <c r="P177" s="5">
        <f t="shared" si="8"/>
        <v>6.4850000000000005E-2</v>
      </c>
      <c r="Q177" s="8">
        <f t="shared" si="9"/>
        <v>49.884615384615387</v>
      </c>
      <c r="R177" s="12">
        <f t="shared" si="10"/>
        <v>41855.569571759253</v>
      </c>
      <c r="S177" s="12">
        <f t="shared" si="11"/>
        <v>41880.569571759253</v>
      </c>
    </row>
    <row r="178" spans="1:19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t="s">
        <v>8271</v>
      </c>
      <c r="P178" s="5">
        <f t="shared" si="8"/>
        <v>0</v>
      </c>
      <c r="Q178" s="8" t="str">
        <f t="shared" si="9"/>
        <v>$0</v>
      </c>
      <c r="R178" s="12">
        <f t="shared" si="10"/>
        <v>42191.615729166668</v>
      </c>
      <c r="S178" s="12">
        <f t="shared" si="11"/>
        <v>42221.615729166668</v>
      </c>
    </row>
    <row r="179" spans="1:19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t="s">
        <v>8271</v>
      </c>
      <c r="P179" s="5">
        <f t="shared" si="8"/>
        <v>0.4</v>
      </c>
      <c r="Q179" s="8">
        <f t="shared" si="9"/>
        <v>25.714285714285715</v>
      </c>
      <c r="R179" s="12">
        <f t="shared" si="10"/>
        <v>42069.839421296296</v>
      </c>
      <c r="S179" s="12">
        <f t="shared" si="11"/>
        <v>42086.797754629624</v>
      </c>
    </row>
    <row r="180" spans="1:19" ht="48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t="s">
        <v>8271</v>
      </c>
      <c r="P180" s="5">
        <f t="shared" si="8"/>
        <v>0</v>
      </c>
      <c r="Q180" s="8" t="str">
        <f t="shared" si="9"/>
        <v>$0</v>
      </c>
      <c r="R180" s="12">
        <f t="shared" si="10"/>
        <v>42304.747048611105</v>
      </c>
      <c r="S180" s="12">
        <f t="shared" si="11"/>
        <v>42334.788715277777</v>
      </c>
    </row>
    <row r="181" spans="1:19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t="s">
        <v>8271</v>
      </c>
      <c r="P181" s="5">
        <f t="shared" si="8"/>
        <v>0.2</v>
      </c>
      <c r="Q181" s="8">
        <f t="shared" si="9"/>
        <v>100</v>
      </c>
      <c r="R181" s="12">
        <f t="shared" si="10"/>
        <v>42402.872164351851</v>
      </c>
      <c r="S181" s="12">
        <f t="shared" si="11"/>
        <v>42432.872164351851</v>
      </c>
    </row>
    <row r="182" spans="1:19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t="s">
        <v>8271</v>
      </c>
      <c r="P182" s="5">
        <f t="shared" si="8"/>
        <v>0.33416666666666667</v>
      </c>
      <c r="Q182" s="8">
        <f t="shared" si="9"/>
        <v>30.846153846153847</v>
      </c>
      <c r="R182" s="12">
        <f t="shared" si="10"/>
        <v>42067.782905092587</v>
      </c>
      <c r="S182" s="12">
        <f t="shared" si="11"/>
        <v>42107.583333333336</v>
      </c>
    </row>
    <row r="183" spans="1:19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t="s">
        <v>8271</v>
      </c>
      <c r="P183" s="5">
        <f t="shared" si="8"/>
        <v>0.21092608822670172</v>
      </c>
      <c r="Q183" s="8">
        <f t="shared" si="9"/>
        <v>180.5</v>
      </c>
      <c r="R183" s="12">
        <f t="shared" si="10"/>
        <v>42147.533506944441</v>
      </c>
      <c r="S183" s="12">
        <f t="shared" si="11"/>
        <v>42177.533506944441</v>
      </c>
    </row>
    <row r="184" spans="1:19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t="s">
        <v>8271</v>
      </c>
      <c r="P184" s="5">
        <f t="shared" si="8"/>
        <v>0</v>
      </c>
      <c r="Q184" s="8" t="str">
        <f t="shared" si="9"/>
        <v>$0</v>
      </c>
      <c r="R184" s="12">
        <f t="shared" si="10"/>
        <v>42711.803611111107</v>
      </c>
      <c r="S184" s="12">
        <f t="shared" si="11"/>
        <v>42741.803611111107</v>
      </c>
    </row>
    <row r="185" spans="1:19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t="s">
        <v>8271</v>
      </c>
      <c r="P185" s="5">
        <f t="shared" si="8"/>
        <v>0.35855999999999999</v>
      </c>
      <c r="Q185" s="8">
        <f t="shared" si="9"/>
        <v>373.5</v>
      </c>
      <c r="R185" s="12">
        <f t="shared" si="10"/>
        <v>41939.601967592593</v>
      </c>
      <c r="S185" s="12">
        <f t="shared" si="11"/>
        <v>41969.643634259257</v>
      </c>
    </row>
    <row r="186" spans="1:19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t="s">
        <v>8271</v>
      </c>
      <c r="P186" s="5">
        <f t="shared" si="8"/>
        <v>3.4000000000000002E-2</v>
      </c>
      <c r="Q186" s="8">
        <f t="shared" si="9"/>
        <v>25.5</v>
      </c>
      <c r="R186" s="12">
        <f t="shared" si="10"/>
        <v>41825.58289351852</v>
      </c>
      <c r="S186" s="12">
        <f t="shared" si="11"/>
        <v>41882.957638888889</v>
      </c>
    </row>
    <row r="187" spans="1:19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t="s">
        <v>8271</v>
      </c>
      <c r="P187" s="5">
        <f t="shared" si="8"/>
        <v>5.5E-2</v>
      </c>
      <c r="Q187" s="8">
        <f t="shared" si="9"/>
        <v>220</v>
      </c>
      <c r="R187" s="12">
        <f t="shared" si="10"/>
        <v>42570.702997685185</v>
      </c>
      <c r="S187" s="12">
        <f t="shared" si="11"/>
        <v>42600.702997685185</v>
      </c>
    </row>
    <row r="188" spans="1:19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t="s">
        <v>8271</v>
      </c>
      <c r="P188" s="5">
        <f t="shared" si="8"/>
        <v>0</v>
      </c>
      <c r="Q188" s="8" t="str">
        <f t="shared" si="9"/>
        <v>$0</v>
      </c>
      <c r="R188" s="12">
        <f t="shared" si="10"/>
        <v>42767.604560185187</v>
      </c>
      <c r="S188" s="12">
        <f t="shared" si="11"/>
        <v>42797.624999999993</v>
      </c>
    </row>
    <row r="189" spans="1:19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t="s">
        <v>8271</v>
      </c>
      <c r="P189" s="5">
        <f t="shared" si="8"/>
        <v>0.16</v>
      </c>
      <c r="Q189" s="8">
        <f t="shared" si="9"/>
        <v>160</v>
      </c>
      <c r="R189" s="12">
        <f t="shared" si="10"/>
        <v>42182.02612268518</v>
      </c>
      <c r="S189" s="12">
        <f t="shared" si="11"/>
        <v>42206.082638888889</v>
      </c>
    </row>
    <row r="190" spans="1:19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t="s">
        <v>8271</v>
      </c>
      <c r="P190" s="5">
        <f t="shared" si="8"/>
        <v>0</v>
      </c>
      <c r="Q190" s="8" t="str">
        <f t="shared" si="9"/>
        <v>$0</v>
      </c>
      <c r="R190" s="12">
        <f t="shared" si="10"/>
        <v>41856.974710648145</v>
      </c>
      <c r="S190" s="12">
        <f t="shared" si="11"/>
        <v>41886.974710648145</v>
      </c>
    </row>
    <row r="191" spans="1:19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t="s">
        <v>8271</v>
      </c>
      <c r="P191" s="5">
        <f t="shared" si="8"/>
        <v>6.8999999999999997E-4</v>
      </c>
      <c r="Q191" s="8">
        <f t="shared" si="9"/>
        <v>69</v>
      </c>
      <c r="R191" s="12">
        <f t="shared" si="10"/>
        <v>42556.482372685183</v>
      </c>
      <c r="S191" s="12">
        <f t="shared" si="11"/>
        <v>42616.482372685183</v>
      </c>
    </row>
    <row r="192" spans="1:19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t="s">
        <v>8271</v>
      </c>
      <c r="P192" s="5">
        <f t="shared" si="8"/>
        <v>4.1666666666666666E-3</v>
      </c>
      <c r="Q192" s="8">
        <f t="shared" si="9"/>
        <v>50</v>
      </c>
      <c r="R192" s="12">
        <f t="shared" si="10"/>
        <v>42527.442662037036</v>
      </c>
      <c r="S192" s="12">
        <f t="shared" si="11"/>
        <v>42537.442662037036</v>
      </c>
    </row>
    <row r="193" spans="1:19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t="s">
        <v>8271</v>
      </c>
      <c r="P193" s="5">
        <f t="shared" si="8"/>
        <v>0.05</v>
      </c>
      <c r="Q193" s="8">
        <f t="shared" si="9"/>
        <v>83.333333333333329</v>
      </c>
      <c r="R193" s="12">
        <f t="shared" si="10"/>
        <v>42239.233078703699</v>
      </c>
      <c r="S193" s="12">
        <f t="shared" si="11"/>
        <v>42279.233078703699</v>
      </c>
    </row>
    <row r="194" spans="1:19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t="s">
        <v>8271</v>
      </c>
      <c r="P194" s="5">
        <f t="shared" si="8"/>
        <v>1.7E-5</v>
      </c>
      <c r="Q194" s="8">
        <f t="shared" si="9"/>
        <v>5.666666666666667</v>
      </c>
      <c r="R194" s="12">
        <f t="shared" si="10"/>
        <v>41899.583703703705</v>
      </c>
      <c r="S194" s="12">
        <f t="shared" si="11"/>
        <v>41929.583703703705</v>
      </c>
    </row>
    <row r="195" spans="1:19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t="s">
        <v>8271</v>
      </c>
      <c r="P195" s="5">
        <f t="shared" ref="P195:P258" si="12">(E195/D195)</f>
        <v>0</v>
      </c>
      <c r="Q195" s="8" t="str">
        <f t="shared" ref="Q195:Q258" si="13">IF(L195=0,"$0",(E195/L195))</f>
        <v>$0</v>
      </c>
      <c r="R195" s="12">
        <f t="shared" ref="R195:R258" si="14">(J195/86400)+25569+(-5/24)</f>
        <v>41911.726458333331</v>
      </c>
      <c r="S195" s="12">
        <f t="shared" ref="S195:S258" si="15">(I195/86400)+25569+(-5/24)</f>
        <v>41971.768124999995</v>
      </c>
    </row>
    <row r="196" spans="1:19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t="s">
        <v>8271</v>
      </c>
      <c r="P196" s="5">
        <f t="shared" si="12"/>
        <v>1.1999999999999999E-3</v>
      </c>
      <c r="Q196" s="8">
        <f t="shared" si="13"/>
        <v>1</v>
      </c>
      <c r="R196" s="12">
        <f t="shared" si="14"/>
        <v>42375.788553240738</v>
      </c>
      <c r="S196" s="12">
        <f t="shared" si="15"/>
        <v>42435.788553240738</v>
      </c>
    </row>
    <row r="197" spans="1:19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t="s">
        <v>8271</v>
      </c>
      <c r="P197" s="5">
        <f t="shared" si="12"/>
        <v>0</v>
      </c>
      <c r="Q197" s="8" t="str">
        <f t="shared" si="13"/>
        <v>$0</v>
      </c>
      <c r="R197" s="12">
        <f t="shared" si="14"/>
        <v>42135.462175925924</v>
      </c>
      <c r="S197" s="12">
        <f t="shared" si="15"/>
        <v>42195.462175925924</v>
      </c>
    </row>
    <row r="198" spans="1:19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t="s">
        <v>8271</v>
      </c>
      <c r="P198" s="5">
        <f t="shared" si="12"/>
        <v>0.41857142857142859</v>
      </c>
      <c r="Q198" s="8">
        <f t="shared" si="13"/>
        <v>77.10526315789474</v>
      </c>
      <c r="R198" s="12">
        <f t="shared" si="14"/>
        <v>42259.334467592591</v>
      </c>
      <c r="S198" s="12">
        <f t="shared" si="15"/>
        <v>42287.666666666664</v>
      </c>
    </row>
    <row r="199" spans="1:19" ht="64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t="s">
        <v>8271</v>
      </c>
      <c r="P199" s="5">
        <f t="shared" si="12"/>
        <v>0.1048</v>
      </c>
      <c r="Q199" s="8">
        <f t="shared" si="13"/>
        <v>32.75</v>
      </c>
      <c r="R199" s="12">
        <f t="shared" si="14"/>
        <v>42741.640046296299</v>
      </c>
      <c r="S199" s="12">
        <f t="shared" si="15"/>
        <v>42783.666666666664</v>
      </c>
    </row>
    <row r="200" spans="1:19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t="s">
        <v>8271</v>
      </c>
      <c r="P200" s="5">
        <f t="shared" si="12"/>
        <v>1.116E-2</v>
      </c>
      <c r="Q200" s="8">
        <f t="shared" si="13"/>
        <v>46.5</v>
      </c>
      <c r="R200" s="12">
        <f t="shared" si="14"/>
        <v>41887.175023148149</v>
      </c>
      <c r="S200" s="12">
        <f t="shared" si="15"/>
        <v>41917.175023148149</v>
      </c>
    </row>
    <row r="201" spans="1:19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t="s">
        <v>8271</v>
      </c>
      <c r="P201" s="5">
        <f t="shared" si="12"/>
        <v>0</v>
      </c>
      <c r="Q201" s="8" t="str">
        <f t="shared" si="13"/>
        <v>$0</v>
      </c>
      <c r="R201" s="12">
        <f t="shared" si="14"/>
        <v>42583.915532407402</v>
      </c>
      <c r="S201" s="12">
        <f t="shared" si="15"/>
        <v>42613.915532407402</v>
      </c>
    </row>
    <row r="202" spans="1:19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t="s">
        <v>8271</v>
      </c>
      <c r="P202" s="5">
        <f t="shared" si="12"/>
        <v>0.26192500000000002</v>
      </c>
      <c r="Q202" s="8">
        <f t="shared" si="13"/>
        <v>87.308333333333337</v>
      </c>
      <c r="R202" s="12">
        <f t="shared" si="14"/>
        <v>41866.875034722216</v>
      </c>
      <c r="S202" s="12">
        <f t="shared" si="15"/>
        <v>41896.875034722216</v>
      </c>
    </row>
    <row r="203" spans="1:19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t="s">
        <v>8271</v>
      </c>
      <c r="P203" s="5">
        <f t="shared" si="12"/>
        <v>0.58461538461538465</v>
      </c>
      <c r="Q203" s="8">
        <f t="shared" si="13"/>
        <v>54.285714285714285</v>
      </c>
      <c r="R203" s="12">
        <f t="shared" si="14"/>
        <v>42023.610289351847</v>
      </c>
      <c r="S203" s="12">
        <f t="shared" si="15"/>
        <v>42043.610289351847</v>
      </c>
    </row>
    <row r="204" spans="1:19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t="s">
        <v>8271</v>
      </c>
      <c r="P204" s="5">
        <f t="shared" si="12"/>
        <v>0</v>
      </c>
      <c r="Q204" s="8" t="str">
        <f t="shared" si="13"/>
        <v>$0</v>
      </c>
      <c r="R204" s="12">
        <f t="shared" si="14"/>
        <v>42255.719490740739</v>
      </c>
      <c r="S204" s="12">
        <f t="shared" si="15"/>
        <v>42285.665972222218</v>
      </c>
    </row>
    <row r="205" spans="1:19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t="s">
        <v>8271</v>
      </c>
      <c r="P205" s="5">
        <f t="shared" si="12"/>
        <v>0.2984</v>
      </c>
      <c r="Q205" s="8">
        <f t="shared" si="13"/>
        <v>93.25</v>
      </c>
      <c r="R205" s="12">
        <f t="shared" si="14"/>
        <v>41973.639629629623</v>
      </c>
      <c r="S205" s="12">
        <f t="shared" si="15"/>
        <v>42033.639629629623</v>
      </c>
    </row>
    <row r="206" spans="1:19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t="s">
        <v>8271</v>
      </c>
      <c r="P206" s="5">
        <f t="shared" si="12"/>
        <v>0.50721666666666665</v>
      </c>
      <c r="Q206" s="8">
        <f t="shared" si="13"/>
        <v>117.68368136117556</v>
      </c>
      <c r="R206" s="12">
        <f t="shared" si="14"/>
        <v>42556.375034722216</v>
      </c>
      <c r="S206" s="12">
        <f t="shared" si="15"/>
        <v>42586.375034722216</v>
      </c>
    </row>
    <row r="207" spans="1:19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t="s">
        <v>8271</v>
      </c>
      <c r="P207" s="5">
        <f t="shared" si="12"/>
        <v>0.16250000000000001</v>
      </c>
      <c r="Q207" s="8">
        <f t="shared" si="13"/>
        <v>76.470588235294116</v>
      </c>
      <c r="R207" s="12">
        <f t="shared" si="14"/>
        <v>42248.423865740733</v>
      </c>
      <c r="S207" s="12">
        <f t="shared" si="15"/>
        <v>42283.423865740733</v>
      </c>
    </row>
    <row r="208" spans="1:19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t="s">
        <v>8271</v>
      </c>
      <c r="P208" s="5">
        <f t="shared" si="12"/>
        <v>0</v>
      </c>
      <c r="Q208" s="8" t="str">
        <f t="shared" si="13"/>
        <v>$0</v>
      </c>
      <c r="R208" s="12">
        <f t="shared" si="14"/>
        <v>42566.79609953703</v>
      </c>
      <c r="S208" s="12">
        <f t="shared" si="15"/>
        <v>42587.79609953703</v>
      </c>
    </row>
    <row r="209" spans="1:19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t="s">
        <v>8271</v>
      </c>
      <c r="P209" s="5">
        <f t="shared" si="12"/>
        <v>0.15214285714285714</v>
      </c>
      <c r="Q209" s="8">
        <f t="shared" si="13"/>
        <v>163.84615384615384</v>
      </c>
      <c r="R209" s="12">
        <f t="shared" si="14"/>
        <v>41977.988865740735</v>
      </c>
      <c r="S209" s="12">
        <f t="shared" si="15"/>
        <v>42007.988865740735</v>
      </c>
    </row>
    <row r="210" spans="1:19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t="s">
        <v>8271</v>
      </c>
      <c r="P210" s="5">
        <f t="shared" si="12"/>
        <v>0</v>
      </c>
      <c r="Q210" s="8" t="str">
        <f t="shared" si="13"/>
        <v>$0</v>
      </c>
      <c r="R210" s="12">
        <f t="shared" si="14"/>
        <v>41959.16165509259</v>
      </c>
      <c r="S210" s="12">
        <f t="shared" si="15"/>
        <v>41989.16165509259</v>
      </c>
    </row>
    <row r="211" spans="1:19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t="s">
        <v>8271</v>
      </c>
      <c r="P211" s="5">
        <f t="shared" si="12"/>
        <v>0</v>
      </c>
      <c r="Q211" s="8" t="str">
        <f t="shared" si="13"/>
        <v>$0</v>
      </c>
      <c r="R211" s="12">
        <f t="shared" si="14"/>
        <v>42165.714525462965</v>
      </c>
      <c r="S211" s="12">
        <f t="shared" si="15"/>
        <v>42195.714525462965</v>
      </c>
    </row>
    <row r="212" spans="1:19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t="s">
        <v>8271</v>
      </c>
      <c r="P212" s="5">
        <f t="shared" si="12"/>
        <v>0.2525</v>
      </c>
      <c r="Q212" s="8">
        <f t="shared" si="13"/>
        <v>91.818181818181813</v>
      </c>
      <c r="R212" s="12">
        <f t="shared" si="14"/>
        <v>42248.856388888882</v>
      </c>
      <c r="S212" s="12">
        <f t="shared" si="15"/>
        <v>42277.999999999993</v>
      </c>
    </row>
    <row r="213" spans="1:19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t="s">
        <v>8271</v>
      </c>
      <c r="P213" s="5">
        <f t="shared" si="12"/>
        <v>0.44600000000000001</v>
      </c>
      <c r="Q213" s="8">
        <f t="shared" si="13"/>
        <v>185.83333333333334</v>
      </c>
      <c r="R213" s="12">
        <f t="shared" si="14"/>
        <v>42235.951585648145</v>
      </c>
      <c r="S213" s="12">
        <f t="shared" si="15"/>
        <v>42265.951585648145</v>
      </c>
    </row>
    <row r="214" spans="1:19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t="s">
        <v>8271</v>
      </c>
      <c r="P214" s="5">
        <f t="shared" si="12"/>
        <v>1.5873015873015873E-4</v>
      </c>
      <c r="Q214" s="8">
        <f t="shared" si="13"/>
        <v>1</v>
      </c>
      <c r="R214" s="12">
        <f t="shared" si="14"/>
        <v>42416.672685185178</v>
      </c>
      <c r="S214" s="12">
        <f t="shared" si="15"/>
        <v>42476.631018518521</v>
      </c>
    </row>
    <row r="215" spans="1:19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t="s">
        <v>8271</v>
      </c>
      <c r="P215" s="5">
        <f t="shared" si="12"/>
        <v>4.0000000000000002E-4</v>
      </c>
      <c r="Q215" s="8">
        <f t="shared" si="13"/>
        <v>20</v>
      </c>
      <c r="R215" s="12">
        <f t="shared" si="14"/>
        <v>42202.385960648149</v>
      </c>
      <c r="S215" s="12">
        <f t="shared" si="15"/>
        <v>42232.379641203697</v>
      </c>
    </row>
    <row r="216" spans="1:19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t="s">
        <v>8271</v>
      </c>
      <c r="P216" s="5">
        <f t="shared" si="12"/>
        <v>8.0000000000000007E-5</v>
      </c>
      <c r="Q216" s="8">
        <f t="shared" si="13"/>
        <v>1</v>
      </c>
      <c r="R216" s="12">
        <f t="shared" si="14"/>
        <v>42009.432280092595</v>
      </c>
      <c r="S216" s="12">
        <f t="shared" si="15"/>
        <v>42069.432280092595</v>
      </c>
    </row>
    <row r="217" spans="1:19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t="s">
        <v>8271</v>
      </c>
      <c r="P217" s="5">
        <f t="shared" si="12"/>
        <v>2.2727272727272726E-3</v>
      </c>
      <c r="Q217" s="8">
        <f t="shared" si="13"/>
        <v>10</v>
      </c>
      <c r="R217" s="12">
        <f t="shared" si="14"/>
        <v>42375.021782407406</v>
      </c>
      <c r="S217" s="12">
        <f t="shared" si="15"/>
        <v>42417.790972222218</v>
      </c>
    </row>
    <row r="218" spans="1:19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t="s">
        <v>8271</v>
      </c>
      <c r="P218" s="5">
        <f t="shared" si="12"/>
        <v>0.55698440000000005</v>
      </c>
      <c r="Q218" s="8">
        <f t="shared" si="13"/>
        <v>331.53833333333336</v>
      </c>
      <c r="R218" s="12">
        <f t="shared" si="14"/>
        <v>42066.750428240739</v>
      </c>
      <c r="S218" s="12">
        <f t="shared" si="15"/>
        <v>42116.708761574067</v>
      </c>
    </row>
    <row r="219" spans="1:19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t="s">
        <v>8271</v>
      </c>
      <c r="P219" s="5">
        <f t="shared" si="12"/>
        <v>0.11942999999999999</v>
      </c>
      <c r="Q219" s="8">
        <f t="shared" si="13"/>
        <v>314.28947368421052</v>
      </c>
      <c r="R219" s="12">
        <f t="shared" si="14"/>
        <v>41970.432280092595</v>
      </c>
      <c r="S219" s="12">
        <f t="shared" si="15"/>
        <v>42001.432280092595</v>
      </c>
    </row>
    <row r="220" spans="1:19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t="s">
        <v>8271</v>
      </c>
      <c r="P220" s="5">
        <f t="shared" si="12"/>
        <v>0.02</v>
      </c>
      <c r="Q220" s="8">
        <f t="shared" si="13"/>
        <v>100</v>
      </c>
      <c r="R220" s="12">
        <f t="shared" si="14"/>
        <v>42079.420011574075</v>
      </c>
      <c r="S220" s="12">
        <f t="shared" si="15"/>
        <v>42139.420011574075</v>
      </c>
    </row>
    <row r="221" spans="1:19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t="s">
        <v>8271</v>
      </c>
      <c r="P221" s="5">
        <f t="shared" si="12"/>
        <v>0.17630000000000001</v>
      </c>
      <c r="Q221" s="8">
        <f t="shared" si="13"/>
        <v>115.98684210526316</v>
      </c>
      <c r="R221" s="12">
        <f t="shared" si="14"/>
        <v>42429.118344907409</v>
      </c>
      <c r="S221" s="12">
        <f t="shared" si="15"/>
        <v>42461.082638888889</v>
      </c>
    </row>
    <row r="222" spans="1:19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t="s">
        <v>8271</v>
      </c>
      <c r="P222" s="5">
        <f t="shared" si="12"/>
        <v>7.1999999999999998E-3</v>
      </c>
      <c r="Q222" s="8">
        <f t="shared" si="13"/>
        <v>120</v>
      </c>
      <c r="R222" s="12">
        <f t="shared" si="14"/>
        <v>42195.435532407406</v>
      </c>
      <c r="S222" s="12">
        <f t="shared" si="15"/>
        <v>42236.629166666666</v>
      </c>
    </row>
    <row r="223" spans="1:19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t="s">
        <v>8271</v>
      </c>
      <c r="P223" s="5">
        <f t="shared" si="12"/>
        <v>0</v>
      </c>
      <c r="Q223" s="8" t="str">
        <f t="shared" si="13"/>
        <v>$0</v>
      </c>
      <c r="R223" s="12">
        <f t="shared" si="14"/>
        <v>42031.629212962966</v>
      </c>
      <c r="S223" s="12">
        <f t="shared" si="15"/>
        <v>42091.587546296294</v>
      </c>
    </row>
    <row r="224" spans="1:19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t="s">
        <v>8271</v>
      </c>
      <c r="P224" s="5">
        <f t="shared" si="12"/>
        <v>0.13</v>
      </c>
      <c r="Q224" s="8">
        <f t="shared" si="13"/>
        <v>65</v>
      </c>
      <c r="R224" s="12">
        <f t="shared" si="14"/>
        <v>42031.561550925922</v>
      </c>
      <c r="S224" s="12">
        <f t="shared" si="15"/>
        <v>42089.902083333327</v>
      </c>
    </row>
    <row r="225" spans="1:19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t="s">
        <v>8271</v>
      </c>
      <c r="P225" s="5">
        <f t="shared" si="12"/>
        <v>0</v>
      </c>
      <c r="Q225" s="8" t="str">
        <f t="shared" si="13"/>
        <v>$0</v>
      </c>
      <c r="R225" s="12">
        <f t="shared" si="14"/>
        <v>42481.839699074073</v>
      </c>
      <c r="S225" s="12">
        <f t="shared" si="15"/>
        <v>42511.836805555555</v>
      </c>
    </row>
    <row r="226" spans="1:19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t="s">
        <v>8271</v>
      </c>
      <c r="P226" s="5">
        <f t="shared" si="12"/>
        <v>0</v>
      </c>
      <c r="Q226" s="8" t="str">
        <f t="shared" si="13"/>
        <v>$0</v>
      </c>
      <c r="R226" s="12">
        <f t="shared" si="14"/>
        <v>42135.026921296296</v>
      </c>
      <c r="S226" s="12">
        <f t="shared" si="15"/>
        <v>42195.026921296296</v>
      </c>
    </row>
    <row r="227" spans="1:19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t="s">
        <v>8271</v>
      </c>
      <c r="P227" s="5">
        <f t="shared" si="12"/>
        <v>0</v>
      </c>
      <c r="Q227" s="8" t="str">
        <f t="shared" si="13"/>
        <v>$0</v>
      </c>
      <c r="R227" s="12">
        <f t="shared" si="14"/>
        <v>42438.752939814811</v>
      </c>
      <c r="S227" s="12">
        <f t="shared" si="15"/>
        <v>42468.711273148147</v>
      </c>
    </row>
    <row r="228" spans="1:19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t="s">
        <v>8271</v>
      </c>
      <c r="P228" s="5">
        <f t="shared" si="12"/>
        <v>8.6206896551724137E-3</v>
      </c>
      <c r="Q228" s="8">
        <f t="shared" si="13"/>
        <v>125</v>
      </c>
      <c r="R228" s="12">
        <f t="shared" si="14"/>
        <v>42106.457685185182</v>
      </c>
      <c r="S228" s="12">
        <f t="shared" si="15"/>
        <v>42155.186805555553</v>
      </c>
    </row>
    <row r="229" spans="1:19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t="s">
        <v>8271</v>
      </c>
      <c r="P229" s="5">
        <f t="shared" si="12"/>
        <v>0</v>
      </c>
      <c r="Q229" s="8" t="str">
        <f t="shared" si="13"/>
        <v>$0</v>
      </c>
      <c r="R229" s="12">
        <f t="shared" si="14"/>
        <v>42164.685659722221</v>
      </c>
      <c r="S229" s="12">
        <f t="shared" si="15"/>
        <v>42194.685659722221</v>
      </c>
    </row>
    <row r="230" spans="1:19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t="s">
        <v>8271</v>
      </c>
      <c r="P230" s="5">
        <f t="shared" si="12"/>
        <v>0</v>
      </c>
      <c r="Q230" s="8" t="str">
        <f t="shared" si="13"/>
        <v>$0</v>
      </c>
      <c r="R230" s="12">
        <f t="shared" si="14"/>
        <v>42096.478067129625</v>
      </c>
      <c r="S230" s="12">
        <f t="shared" si="15"/>
        <v>42156.478067129625</v>
      </c>
    </row>
    <row r="231" spans="1:19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t="s">
        <v>8271</v>
      </c>
      <c r="P231" s="5">
        <f t="shared" si="12"/>
        <v>0</v>
      </c>
      <c r="Q231" s="8" t="str">
        <f t="shared" si="13"/>
        <v>$0</v>
      </c>
      <c r="R231" s="12">
        <f t="shared" si="14"/>
        <v>42383.725659722222</v>
      </c>
      <c r="S231" s="12">
        <f t="shared" si="15"/>
        <v>42413.725659722222</v>
      </c>
    </row>
    <row r="232" spans="1:19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t="s">
        <v>8271</v>
      </c>
      <c r="P232" s="5">
        <f t="shared" si="12"/>
        <v>4.0000000000000001E-3</v>
      </c>
      <c r="Q232" s="8">
        <f t="shared" si="13"/>
        <v>30</v>
      </c>
      <c r="R232" s="12">
        <f t="shared" si="14"/>
        <v>42129.568877314814</v>
      </c>
      <c r="S232" s="12">
        <f t="shared" si="15"/>
        <v>42159.568877314814</v>
      </c>
    </row>
    <row r="233" spans="1:19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t="s">
        <v>8271</v>
      </c>
      <c r="P233" s="5">
        <f t="shared" si="12"/>
        <v>0</v>
      </c>
      <c r="Q233" s="8" t="str">
        <f t="shared" si="13"/>
        <v>$0</v>
      </c>
      <c r="R233" s="12">
        <f t="shared" si="14"/>
        <v>42341.75059027777</v>
      </c>
      <c r="S233" s="12">
        <f t="shared" si="15"/>
        <v>42371.75059027777</v>
      </c>
    </row>
    <row r="234" spans="1:19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t="s">
        <v>8271</v>
      </c>
      <c r="P234" s="5">
        <f t="shared" si="12"/>
        <v>2.75E-2</v>
      </c>
      <c r="Q234" s="8">
        <f t="shared" si="13"/>
        <v>15.714285714285714</v>
      </c>
      <c r="R234" s="12">
        <f t="shared" si="14"/>
        <v>42032.617430555554</v>
      </c>
      <c r="S234" s="12">
        <f t="shared" si="15"/>
        <v>42062.617430555554</v>
      </c>
    </row>
    <row r="235" spans="1:19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t="s">
        <v>8271</v>
      </c>
      <c r="P235" s="5">
        <f t="shared" si="12"/>
        <v>0</v>
      </c>
      <c r="Q235" s="8" t="str">
        <f t="shared" si="13"/>
        <v>$0</v>
      </c>
      <c r="R235" s="12">
        <f t="shared" si="14"/>
        <v>42612.703379629624</v>
      </c>
      <c r="S235" s="12">
        <f t="shared" si="15"/>
        <v>42642.703379629624</v>
      </c>
    </row>
    <row r="236" spans="1:19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t="s">
        <v>8271</v>
      </c>
      <c r="P236" s="5">
        <f t="shared" si="12"/>
        <v>0.40100000000000002</v>
      </c>
      <c r="Q236" s="8">
        <f t="shared" si="13"/>
        <v>80.2</v>
      </c>
      <c r="R236" s="12">
        <f t="shared" si="14"/>
        <v>42135.82707175926</v>
      </c>
      <c r="S236" s="12">
        <f t="shared" si="15"/>
        <v>42175.82707175926</v>
      </c>
    </row>
    <row r="237" spans="1:19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t="s">
        <v>8271</v>
      </c>
      <c r="P237" s="5">
        <f t="shared" si="12"/>
        <v>0</v>
      </c>
      <c r="Q237" s="8" t="str">
        <f t="shared" si="13"/>
        <v>$0</v>
      </c>
      <c r="R237" s="12">
        <f t="shared" si="14"/>
        <v>42164.700196759259</v>
      </c>
      <c r="S237" s="12">
        <f t="shared" si="15"/>
        <v>42194.700196759259</v>
      </c>
    </row>
    <row r="238" spans="1:19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t="s">
        <v>8271</v>
      </c>
      <c r="P238" s="5">
        <f t="shared" si="12"/>
        <v>0</v>
      </c>
      <c r="Q238" s="8" t="str">
        <f t="shared" si="13"/>
        <v>$0</v>
      </c>
      <c r="R238" s="12">
        <f t="shared" si="14"/>
        <v>42320.876145833332</v>
      </c>
      <c r="S238" s="12">
        <f t="shared" si="15"/>
        <v>42373.791666666664</v>
      </c>
    </row>
    <row r="239" spans="1:19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t="s">
        <v>8271</v>
      </c>
      <c r="P239" s="5">
        <f t="shared" si="12"/>
        <v>3.3333333333333335E-3</v>
      </c>
      <c r="Q239" s="8">
        <f t="shared" si="13"/>
        <v>50</v>
      </c>
      <c r="R239" s="12">
        <f t="shared" si="14"/>
        <v>42377.368854166663</v>
      </c>
      <c r="S239" s="12">
        <f t="shared" si="15"/>
        <v>42437.368854166663</v>
      </c>
    </row>
    <row r="240" spans="1:19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t="s">
        <v>8271</v>
      </c>
      <c r="P240" s="5">
        <f t="shared" si="12"/>
        <v>0</v>
      </c>
      <c r="Q240" s="8" t="str">
        <f t="shared" si="13"/>
        <v>$0</v>
      </c>
      <c r="R240" s="12">
        <f t="shared" si="14"/>
        <v>42713.754166666666</v>
      </c>
      <c r="S240" s="12">
        <f t="shared" si="15"/>
        <v>42734.166666666664</v>
      </c>
    </row>
    <row r="241" spans="1:19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t="s">
        <v>8271</v>
      </c>
      <c r="P241" s="5">
        <f t="shared" si="12"/>
        <v>0.25</v>
      </c>
      <c r="Q241" s="8">
        <f t="shared" si="13"/>
        <v>50</v>
      </c>
      <c r="R241" s="12">
        <f t="shared" si="14"/>
        <v>42296.901967592588</v>
      </c>
      <c r="S241" s="12">
        <f t="shared" si="15"/>
        <v>42316.291666666664</v>
      </c>
    </row>
    <row r="242" spans="1:19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8272</v>
      </c>
      <c r="P242" s="5">
        <f t="shared" si="12"/>
        <v>1.0763413333333334</v>
      </c>
      <c r="Q242" s="8">
        <f t="shared" si="13"/>
        <v>117.84759124087591</v>
      </c>
      <c r="R242" s="12">
        <f t="shared" si="14"/>
        <v>41354.500127314815</v>
      </c>
      <c r="S242" s="12">
        <f t="shared" si="15"/>
        <v>41399.500127314815</v>
      </c>
    </row>
    <row r="243" spans="1:19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8272</v>
      </c>
      <c r="P243" s="5">
        <f t="shared" si="12"/>
        <v>1.1263736263736264</v>
      </c>
      <c r="Q243" s="8">
        <f t="shared" si="13"/>
        <v>109.04255319148936</v>
      </c>
      <c r="R243" s="12">
        <f t="shared" si="14"/>
        <v>41949.489629629628</v>
      </c>
      <c r="S243" s="12">
        <f t="shared" si="15"/>
        <v>41994.489629629628</v>
      </c>
    </row>
    <row r="244" spans="1:19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8272</v>
      </c>
      <c r="P244" s="5">
        <f t="shared" si="12"/>
        <v>1.1346153846153846</v>
      </c>
      <c r="Q244" s="8">
        <f t="shared" si="13"/>
        <v>73.019801980198025</v>
      </c>
      <c r="R244" s="12">
        <f t="shared" si="14"/>
        <v>40862.28460648148</v>
      </c>
      <c r="S244" s="12">
        <f t="shared" si="15"/>
        <v>40897.28460648148</v>
      </c>
    </row>
    <row r="245" spans="1:19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8272</v>
      </c>
      <c r="P245" s="5">
        <f t="shared" si="12"/>
        <v>1.0259199999999999</v>
      </c>
      <c r="Q245" s="8">
        <f t="shared" si="13"/>
        <v>78.195121951219505</v>
      </c>
      <c r="R245" s="12">
        <f t="shared" si="14"/>
        <v>41661.839166666665</v>
      </c>
      <c r="S245" s="12">
        <f t="shared" si="15"/>
        <v>41691.839166666665</v>
      </c>
    </row>
    <row r="246" spans="1:19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8272</v>
      </c>
      <c r="P246" s="5">
        <f t="shared" si="12"/>
        <v>1.1375714285714287</v>
      </c>
      <c r="Q246" s="8">
        <f t="shared" si="13"/>
        <v>47.398809523809526</v>
      </c>
      <c r="R246" s="12">
        <f t="shared" si="14"/>
        <v>40213.115266203698</v>
      </c>
      <c r="S246" s="12">
        <f t="shared" si="15"/>
        <v>40253.087500000001</v>
      </c>
    </row>
    <row r="247" spans="1:19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8272</v>
      </c>
      <c r="P247" s="5">
        <f t="shared" si="12"/>
        <v>1.0371999999999999</v>
      </c>
      <c r="Q247" s="8">
        <f t="shared" si="13"/>
        <v>54.020833333333336</v>
      </c>
      <c r="R247" s="12">
        <f t="shared" si="14"/>
        <v>41106.844733796293</v>
      </c>
      <c r="S247" s="12">
        <f t="shared" si="15"/>
        <v>41136.844733796293</v>
      </c>
    </row>
    <row r="248" spans="1:19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8272</v>
      </c>
      <c r="P248" s="5">
        <f t="shared" si="12"/>
        <v>3.0546000000000002</v>
      </c>
      <c r="Q248" s="8">
        <f t="shared" si="13"/>
        <v>68.488789237668158</v>
      </c>
      <c r="R248" s="12">
        <f t="shared" si="14"/>
        <v>40480.155150462961</v>
      </c>
      <c r="S248" s="12">
        <f t="shared" si="15"/>
        <v>40530.196817129625</v>
      </c>
    </row>
    <row r="249" spans="1:19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8272</v>
      </c>
      <c r="P249" s="5">
        <f t="shared" si="12"/>
        <v>1.341</v>
      </c>
      <c r="Q249" s="8">
        <f t="shared" si="13"/>
        <v>108.14516129032258</v>
      </c>
      <c r="R249" s="12">
        <f t="shared" si="14"/>
        <v>40430.395995370367</v>
      </c>
      <c r="S249" s="12">
        <f t="shared" si="15"/>
        <v>40466.943749999999</v>
      </c>
    </row>
    <row r="250" spans="1:19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8272</v>
      </c>
      <c r="P250" s="5">
        <f t="shared" si="12"/>
        <v>1.0133294117647058</v>
      </c>
      <c r="Q250" s="8">
        <f t="shared" si="13"/>
        <v>589.95205479452056</v>
      </c>
      <c r="R250" s="12">
        <f t="shared" si="14"/>
        <v>40870.566076388888</v>
      </c>
      <c r="S250" s="12">
        <f t="shared" si="15"/>
        <v>40915.566076388888</v>
      </c>
    </row>
    <row r="251" spans="1:19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8272</v>
      </c>
      <c r="P251" s="5">
        <f t="shared" si="12"/>
        <v>1.1292</v>
      </c>
      <c r="Q251" s="8">
        <f t="shared" si="13"/>
        <v>48.051063829787232</v>
      </c>
      <c r="R251" s="12">
        <f t="shared" si="14"/>
        <v>40332.715509259258</v>
      </c>
      <c r="S251" s="12">
        <f t="shared" si="15"/>
        <v>40412.527777777774</v>
      </c>
    </row>
    <row r="252" spans="1:19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8272</v>
      </c>
      <c r="P252" s="5">
        <f t="shared" si="12"/>
        <v>1.0558333333333334</v>
      </c>
      <c r="Q252" s="8">
        <f t="shared" si="13"/>
        <v>72.482837528604122</v>
      </c>
      <c r="R252" s="12">
        <f t="shared" si="14"/>
        <v>41401.357534722221</v>
      </c>
      <c r="S252" s="12">
        <f t="shared" si="15"/>
        <v>41431.357534722221</v>
      </c>
    </row>
    <row r="253" spans="1:19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8272</v>
      </c>
      <c r="P253" s="5">
        <f t="shared" si="12"/>
        <v>1.2557142857142858</v>
      </c>
      <c r="Q253" s="8">
        <f t="shared" si="13"/>
        <v>57.077922077922075</v>
      </c>
      <c r="R253" s="12">
        <f t="shared" si="14"/>
        <v>41013.579236111109</v>
      </c>
      <c r="S253" s="12">
        <f t="shared" si="15"/>
        <v>41045.583333333328</v>
      </c>
    </row>
    <row r="254" spans="1:19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8272</v>
      </c>
      <c r="P254" s="5">
        <f t="shared" si="12"/>
        <v>1.8455999999999999</v>
      </c>
      <c r="Q254" s="8">
        <f t="shared" si="13"/>
        <v>85.444444444444443</v>
      </c>
      <c r="R254" s="12">
        <f t="shared" si="14"/>
        <v>40266.454374999994</v>
      </c>
      <c r="S254" s="12">
        <f t="shared" si="15"/>
        <v>40329.957638888889</v>
      </c>
    </row>
    <row r="255" spans="1:19" ht="64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8272</v>
      </c>
      <c r="P255" s="5">
        <f t="shared" si="12"/>
        <v>1.0073333333333334</v>
      </c>
      <c r="Q255" s="8">
        <f t="shared" si="13"/>
        <v>215.85714285714286</v>
      </c>
      <c r="R255" s="12">
        <f t="shared" si="14"/>
        <v>40924.44253472222</v>
      </c>
      <c r="S255" s="12">
        <f t="shared" si="15"/>
        <v>40954.44253472222</v>
      </c>
    </row>
    <row r="256" spans="1:19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8272</v>
      </c>
      <c r="P256" s="5">
        <f t="shared" si="12"/>
        <v>1.1694724999999999</v>
      </c>
      <c r="Q256" s="8">
        <f t="shared" si="13"/>
        <v>89.38643312101911</v>
      </c>
      <c r="R256" s="12">
        <f t="shared" si="14"/>
        <v>42263.744328703702</v>
      </c>
      <c r="S256" s="12">
        <f t="shared" si="15"/>
        <v>42293.874999999993</v>
      </c>
    </row>
    <row r="257" spans="1:19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8272</v>
      </c>
      <c r="P257" s="5">
        <f t="shared" si="12"/>
        <v>1.0673325</v>
      </c>
      <c r="Q257" s="8">
        <f t="shared" si="13"/>
        <v>45.418404255319146</v>
      </c>
      <c r="R257" s="12">
        <f t="shared" si="14"/>
        <v>40588.318078703705</v>
      </c>
      <c r="S257" s="12">
        <f t="shared" si="15"/>
        <v>40618.276412037034</v>
      </c>
    </row>
    <row r="258" spans="1:19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8272</v>
      </c>
      <c r="P258" s="5">
        <f t="shared" si="12"/>
        <v>1.391</v>
      </c>
      <c r="Q258" s="8">
        <f t="shared" si="13"/>
        <v>65.756363636363631</v>
      </c>
      <c r="R258" s="12">
        <f t="shared" si="14"/>
        <v>41319.560960648145</v>
      </c>
      <c r="S258" s="12">
        <f t="shared" si="15"/>
        <v>41349.560960648145</v>
      </c>
    </row>
    <row r="259" spans="1:19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8272</v>
      </c>
      <c r="P259" s="5">
        <f t="shared" ref="P259:P322" si="16">(E259/D259)</f>
        <v>1.0672648571428571</v>
      </c>
      <c r="Q259" s="8">
        <f t="shared" ref="Q259:Q322" si="17">IF(L259=0,"$0",(E259/L259))</f>
        <v>66.70405357142856</v>
      </c>
      <c r="R259" s="12">
        <f t="shared" ref="R259:R322" si="18">(J259/86400)+25569+(-5/24)</f>
        <v>42479.418541666666</v>
      </c>
      <c r="S259" s="12">
        <f t="shared" ref="S259:S322" si="19">(I259/86400)+25569+(-5/24)</f>
        <v>42509.418541666666</v>
      </c>
    </row>
    <row r="260" spans="1:19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8272</v>
      </c>
      <c r="P260" s="5">
        <f t="shared" si="16"/>
        <v>1.9114</v>
      </c>
      <c r="Q260" s="8">
        <f t="shared" si="17"/>
        <v>83.345930232558146</v>
      </c>
      <c r="R260" s="12">
        <f t="shared" si="18"/>
        <v>40681.843356481477</v>
      </c>
      <c r="S260" s="12">
        <f t="shared" si="19"/>
        <v>40711.843356481477</v>
      </c>
    </row>
    <row r="261" spans="1:19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8272</v>
      </c>
      <c r="P261" s="5">
        <f t="shared" si="16"/>
        <v>1.3193789333333332</v>
      </c>
      <c r="Q261" s="8">
        <f t="shared" si="17"/>
        <v>105.04609341825902</v>
      </c>
      <c r="R261" s="12">
        <f t="shared" si="18"/>
        <v>42072.529733796291</v>
      </c>
      <c r="S261" s="12">
        <f t="shared" si="19"/>
        <v>42102.529733796291</v>
      </c>
    </row>
    <row r="262" spans="1:19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8272</v>
      </c>
      <c r="P262" s="5">
        <f t="shared" si="16"/>
        <v>1.0640000000000001</v>
      </c>
      <c r="Q262" s="8">
        <f t="shared" si="17"/>
        <v>120.90909090909091</v>
      </c>
      <c r="R262" s="12">
        <f t="shared" si="18"/>
        <v>40330.547210648147</v>
      </c>
      <c r="S262" s="12">
        <f t="shared" si="19"/>
        <v>40376.207638888889</v>
      </c>
    </row>
    <row r="263" spans="1:19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8272</v>
      </c>
      <c r="P263" s="5">
        <f t="shared" si="16"/>
        <v>1.0740000000000001</v>
      </c>
      <c r="Q263" s="8">
        <f t="shared" si="17"/>
        <v>97.63636363636364</v>
      </c>
      <c r="R263" s="12">
        <f t="shared" si="18"/>
        <v>41017.677129629628</v>
      </c>
      <c r="S263" s="12">
        <f t="shared" si="19"/>
        <v>41067.413194444445</v>
      </c>
    </row>
    <row r="264" spans="1:19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8272</v>
      </c>
      <c r="P264" s="5">
        <f t="shared" si="16"/>
        <v>2.4</v>
      </c>
      <c r="Q264" s="8">
        <f t="shared" si="17"/>
        <v>41.379310344827587</v>
      </c>
      <c r="R264" s="12">
        <f t="shared" si="18"/>
        <v>40555.039675925924</v>
      </c>
      <c r="S264" s="12">
        <f t="shared" si="19"/>
        <v>40600.039675925924</v>
      </c>
    </row>
    <row r="265" spans="1:19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8272</v>
      </c>
      <c r="P265" s="5">
        <f t="shared" si="16"/>
        <v>1.1808107999999999</v>
      </c>
      <c r="Q265" s="8">
        <f t="shared" si="17"/>
        <v>30.654485981308412</v>
      </c>
      <c r="R265" s="12">
        <f t="shared" si="18"/>
        <v>41149.746458333328</v>
      </c>
      <c r="S265" s="12">
        <f t="shared" si="19"/>
        <v>41179.746458333328</v>
      </c>
    </row>
    <row r="266" spans="1:19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8272</v>
      </c>
      <c r="P266" s="5">
        <f t="shared" si="16"/>
        <v>1.1819999999999999</v>
      </c>
      <c r="Q266" s="8">
        <f t="shared" si="17"/>
        <v>64.945054945054949</v>
      </c>
      <c r="R266" s="12">
        <f t="shared" si="18"/>
        <v>41010.411979166667</v>
      </c>
      <c r="S266" s="12">
        <f t="shared" si="19"/>
        <v>41040.411979166667</v>
      </c>
    </row>
    <row r="267" spans="1:19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8272</v>
      </c>
      <c r="P267" s="5">
        <f t="shared" si="16"/>
        <v>1.111</v>
      </c>
      <c r="Q267" s="8">
        <f t="shared" si="17"/>
        <v>95.775862068965523</v>
      </c>
      <c r="R267" s="12">
        <f t="shared" si="18"/>
        <v>40267.03738425926</v>
      </c>
      <c r="S267" s="12">
        <f t="shared" si="19"/>
        <v>40308.636111111111</v>
      </c>
    </row>
    <row r="268" spans="1:19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8272</v>
      </c>
      <c r="P268" s="5">
        <f t="shared" si="16"/>
        <v>1.4550000000000001</v>
      </c>
      <c r="Q268" s="8">
        <f t="shared" si="17"/>
        <v>40.416666666666664</v>
      </c>
      <c r="R268" s="12">
        <f t="shared" si="18"/>
        <v>40204.966516203705</v>
      </c>
      <c r="S268" s="12">
        <f t="shared" si="19"/>
        <v>40290.95208333333</v>
      </c>
    </row>
    <row r="269" spans="1:19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8272</v>
      </c>
      <c r="P269" s="5">
        <f t="shared" si="16"/>
        <v>1.3162883248730965</v>
      </c>
      <c r="Q269" s="8">
        <f t="shared" si="17"/>
        <v>78.578424242424248</v>
      </c>
      <c r="R269" s="12">
        <f t="shared" si="18"/>
        <v>41785.244201388887</v>
      </c>
      <c r="S269" s="12">
        <f t="shared" si="19"/>
        <v>41815.244201388887</v>
      </c>
    </row>
    <row r="270" spans="1:19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8272</v>
      </c>
      <c r="P270" s="5">
        <f t="shared" si="16"/>
        <v>1.1140000000000001</v>
      </c>
      <c r="Q270" s="8">
        <f t="shared" si="17"/>
        <v>50.18018018018018</v>
      </c>
      <c r="R270" s="12">
        <f t="shared" si="18"/>
        <v>40808.944189814814</v>
      </c>
      <c r="S270" s="12">
        <f t="shared" si="19"/>
        <v>40853.985856481479</v>
      </c>
    </row>
    <row r="271" spans="1:19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8272</v>
      </c>
      <c r="P271" s="5">
        <f t="shared" si="16"/>
        <v>1.4723377</v>
      </c>
      <c r="Q271" s="8">
        <f t="shared" si="17"/>
        <v>92.251735588972423</v>
      </c>
      <c r="R271" s="12">
        <f t="shared" si="18"/>
        <v>42757.988680555551</v>
      </c>
      <c r="S271" s="12">
        <f t="shared" si="19"/>
        <v>42787.988680555551</v>
      </c>
    </row>
    <row r="272" spans="1:19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8272</v>
      </c>
      <c r="P272" s="5">
        <f t="shared" si="16"/>
        <v>1.5260869565217392</v>
      </c>
      <c r="Q272" s="8">
        <f t="shared" si="17"/>
        <v>57.540983606557376</v>
      </c>
      <c r="R272" s="12">
        <f t="shared" si="18"/>
        <v>40637.658217592594</v>
      </c>
      <c r="S272" s="12">
        <f t="shared" si="19"/>
        <v>40687.958333333328</v>
      </c>
    </row>
    <row r="273" spans="1:19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8272</v>
      </c>
      <c r="P273" s="5">
        <f t="shared" si="16"/>
        <v>1.0468</v>
      </c>
      <c r="Q273" s="8">
        <f t="shared" si="17"/>
        <v>109.42160278745645</v>
      </c>
      <c r="R273" s="12">
        <f t="shared" si="18"/>
        <v>41611.891909722217</v>
      </c>
      <c r="S273" s="12">
        <f t="shared" si="19"/>
        <v>41641.125</v>
      </c>
    </row>
    <row r="274" spans="1:19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8272</v>
      </c>
      <c r="P274" s="5">
        <f t="shared" si="16"/>
        <v>1.7743366666666667</v>
      </c>
      <c r="Q274" s="8">
        <f t="shared" si="17"/>
        <v>81.892461538461546</v>
      </c>
      <c r="R274" s="12">
        <f t="shared" si="18"/>
        <v>40235.692025462959</v>
      </c>
      <c r="S274" s="12">
        <f t="shared" si="19"/>
        <v>40296.575694444444</v>
      </c>
    </row>
    <row r="275" spans="1:19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8272</v>
      </c>
      <c r="P275" s="5">
        <f t="shared" si="16"/>
        <v>1.077758</v>
      </c>
      <c r="Q275" s="8">
        <f t="shared" si="17"/>
        <v>45.667711864406776</v>
      </c>
      <c r="R275" s="12">
        <f t="shared" si="18"/>
        <v>40697.29011574074</v>
      </c>
      <c r="S275" s="12">
        <f t="shared" si="19"/>
        <v>40727.29011574074</v>
      </c>
    </row>
    <row r="276" spans="1:19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8272</v>
      </c>
      <c r="P276" s="5">
        <f t="shared" si="16"/>
        <v>1.56</v>
      </c>
      <c r="Q276" s="8">
        <f t="shared" si="17"/>
        <v>55.221238938053098</v>
      </c>
      <c r="R276" s="12">
        <f t="shared" si="18"/>
        <v>40969.704039351847</v>
      </c>
      <c r="S276" s="12">
        <f t="shared" si="19"/>
        <v>41004.082638888889</v>
      </c>
    </row>
    <row r="277" spans="1:19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8272</v>
      </c>
      <c r="P277" s="5">
        <f t="shared" si="16"/>
        <v>1.08395</v>
      </c>
      <c r="Q277" s="8">
        <f t="shared" si="17"/>
        <v>65.298192771084331</v>
      </c>
      <c r="R277" s="12">
        <f t="shared" si="18"/>
        <v>41192.823680555557</v>
      </c>
      <c r="S277" s="12">
        <f t="shared" si="19"/>
        <v>41222.865347222221</v>
      </c>
    </row>
    <row r="278" spans="1:19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8272</v>
      </c>
      <c r="P278" s="5">
        <f t="shared" si="16"/>
        <v>1.476</v>
      </c>
      <c r="Q278" s="8">
        <f t="shared" si="17"/>
        <v>95.225806451612897</v>
      </c>
      <c r="R278" s="12">
        <f t="shared" si="18"/>
        <v>40966.873541666668</v>
      </c>
      <c r="S278" s="12">
        <f t="shared" si="19"/>
        <v>41026.831874999996</v>
      </c>
    </row>
    <row r="279" spans="1:19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8272</v>
      </c>
      <c r="P279" s="5">
        <f t="shared" si="16"/>
        <v>1.1038153846153846</v>
      </c>
      <c r="Q279" s="8">
        <f t="shared" si="17"/>
        <v>75.444794952681391</v>
      </c>
      <c r="R279" s="12">
        <f t="shared" si="18"/>
        <v>42117.68309027778</v>
      </c>
      <c r="S279" s="12">
        <f t="shared" si="19"/>
        <v>42147.68309027778</v>
      </c>
    </row>
    <row r="280" spans="1:19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8272</v>
      </c>
      <c r="P280" s="5">
        <f t="shared" si="16"/>
        <v>1.5034814814814814</v>
      </c>
      <c r="Q280" s="8">
        <f t="shared" si="17"/>
        <v>97.816867469879512</v>
      </c>
      <c r="R280" s="12">
        <f t="shared" si="18"/>
        <v>41163.832627314812</v>
      </c>
      <c r="S280" s="12">
        <f t="shared" si="19"/>
        <v>41193.832627314812</v>
      </c>
    </row>
    <row r="281" spans="1:19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8272</v>
      </c>
      <c r="P281" s="5">
        <f t="shared" si="16"/>
        <v>1.5731829411764706</v>
      </c>
      <c r="Q281" s="8">
        <f t="shared" si="17"/>
        <v>87.685606557377056</v>
      </c>
      <c r="R281" s="12">
        <f t="shared" si="18"/>
        <v>42759.035833333335</v>
      </c>
      <c r="S281" s="12">
        <f t="shared" si="19"/>
        <v>42792.875694444439</v>
      </c>
    </row>
    <row r="282" spans="1:19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8272</v>
      </c>
      <c r="P282" s="5">
        <f t="shared" si="16"/>
        <v>1.5614399999999999</v>
      </c>
      <c r="Q282" s="8">
        <f t="shared" si="17"/>
        <v>54.748948106591868</v>
      </c>
      <c r="R282" s="12">
        <f t="shared" si="18"/>
        <v>41744.382349537038</v>
      </c>
      <c r="S282" s="12">
        <f t="shared" si="19"/>
        <v>41789.382349537038</v>
      </c>
    </row>
    <row r="283" spans="1:19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8272</v>
      </c>
      <c r="P283" s="5">
        <f t="shared" si="16"/>
        <v>1.2058763636363636</v>
      </c>
      <c r="Q283" s="8">
        <f t="shared" si="17"/>
        <v>83.953417721518989</v>
      </c>
      <c r="R283" s="12">
        <f t="shared" si="18"/>
        <v>39949.955011574071</v>
      </c>
      <c r="S283" s="12">
        <f t="shared" si="19"/>
        <v>40035.601388888885</v>
      </c>
    </row>
    <row r="284" spans="1:19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8272</v>
      </c>
      <c r="P284" s="5">
        <f t="shared" si="16"/>
        <v>1.0118888888888888</v>
      </c>
      <c r="Q284" s="8">
        <f t="shared" si="17"/>
        <v>254.38547486033519</v>
      </c>
      <c r="R284" s="12">
        <f t="shared" si="18"/>
        <v>40194.711712962962</v>
      </c>
      <c r="S284" s="12">
        <f t="shared" si="19"/>
        <v>40231.708333333328</v>
      </c>
    </row>
    <row r="285" spans="1:19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8272</v>
      </c>
      <c r="P285" s="5">
        <f t="shared" si="16"/>
        <v>1.142725</v>
      </c>
      <c r="Q285" s="8">
        <f t="shared" si="17"/>
        <v>101.8269801980198</v>
      </c>
      <c r="R285" s="12">
        <f t="shared" si="18"/>
        <v>40675.501666666663</v>
      </c>
      <c r="S285" s="12">
        <f t="shared" si="19"/>
        <v>40694.999305555553</v>
      </c>
    </row>
    <row r="286" spans="1:19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8272</v>
      </c>
      <c r="P286" s="5">
        <f t="shared" si="16"/>
        <v>1.0462615</v>
      </c>
      <c r="Q286" s="8">
        <f t="shared" si="17"/>
        <v>55.066394736842106</v>
      </c>
      <c r="R286" s="12">
        <f t="shared" si="18"/>
        <v>40904.529861111107</v>
      </c>
      <c r="S286" s="12">
        <f t="shared" si="19"/>
        <v>40929.529861111107</v>
      </c>
    </row>
    <row r="287" spans="1:19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8272</v>
      </c>
      <c r="P287" s="5">
        <f t="shared" si="16"/>
        <v>2.2882507142857142</v>
      </c>
      <c r="Q287" s="8">
        <f t="shared" si="17"/>
        <v>56.901438721136763</v>
      </c>
      <c r="R287" s="12">
        <f t="shared" si="18"/>
        <v>41506.547777777778</v>
      </c>
      <c r="S287" s="12">
        <f t="shared" si="19"/>
        <v>41536.547777777778</v>
      </c>
    </row>
    <row r="288" spans="1:19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8272</v>
      </c>
      <c r="P288" s="5">
        <f t="shared" si="16"/>
        <v>1.0915333333333332</v>
      </c>
      <c r="Q288" s="8">
        <f t="shared" si="17"/>
        <v>121.28148148148148</v>
      </c>
      <c r="R288" s="12">
        <f t="shared" si="18"/>
        <v>41313.607916666668</v>
      </c>
      <c r="S288" s="12">
        <f t="shared" si="19"/>
        <v>41358.566249999996</v>
      </c>
    </row>
    <row r="289" spans="1:19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8272</v>
      </c>
      <c r="P289" s="5">
        <f t="shared" si="16"/>
        <v>1.7629999999999999</v>
      </c>
      <c r="Q289" s="8">
        <f t="shared" si="17"/>
        <v>91.189655172413794</v>
      </c>
      <c r="R289" s="12">
        <f t="shared" si="18"/>
        <v>41184.069652777776</v>
      </c>
      <c r="S289" s="12">
        <f t="shared" si="19"/>
        <v>41214.958333333328</v>
      </c>
    </row>
    <row r="290" spans="1:19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8272</v>
      </c>
      <c r="P290" s="5">
        <f t="shared" si="16"/>
        <v>1.0321061999999999</v>
      </c>
      <c r="Q290" s="8">
        <f t="shared" si="17"/>
        <v>115.44812080536913</v>
      </c>
      <c r="R290" s="12">
        <f t="shared" si="18"/>
        <v>41050.960567129623</v>
      </c>
      <c r="S290" s="12">
        <f t="shared" si="19"/>
        <v>41085.960567129623</v>
      </c>
    </row>
    <row r="291" spans="1:19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8272</v>
      </c>
      <c r="P291" s="5">
        <f t="shared" si="16"/>
        <v>1.0482</v>
      </c>
      <c r="Q291" s="8">
        <f t="shared" si="17"/>
        <v>67.771551724137936</v>
      </c>
      <c r="R291" s="12">
        <f t="shared" si="18"/>
        <v>41550.248078703698</v>
      </c>
      <c r="S291" s="12">
        <f t="shared" si="19"/>
        <v>41580.248078703698</v>
      </c>
    </row>
    <row r="292" spans="1:19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8272</v>
      </c>
      <c r="P292" s="5">
        <f t="shared" si="16"/>
        <v>1.0668444444444445</v>
      </c>
      <c r="Q292" s="8">
        <f t="shared" si="17"/>
        <v>28.576190476190476</v>
      </c>
      <c r="R292" s="12">
        <f t="shared" si="18"/>
        <v>40526.160844907405</v>
      </c>
      <c r="S292" s="12">
        <f t="shared" si="19"/>
        <v>40576.124305555553</v>
      </c>
    </row>
    <row r="293" spans="1:19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8272</v>
      </c>
      <c r="P293" s="5">
        <f t="shared" si="16"/>
        <v>1.2001999999999999</v>
      </c>
      <c r="Q293" s="8">
        <f t="shared" si="17"/>
        <v>46.8828125</v>
      </c>
      <c r="R293" s="12">
        <f t="shared" si="18"/>
        <v>41376.560717592591</v>
      </c>
      <c r="S293" s="12">
        <f t="shared" si="19"/>
        <v>41394.792361111111</v>
      </c>
    </row>
    <row r="294" spans="1:19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8272</v>
      </c>
      <c r="P294" s="5">
        <f t="shared" si="16"/>
        <v>1.0150693333333334</v>
      </c>
      <c r="Q294" s="8">
        <f t="shared" si="17"/>
        <v>154.42231237322514</v>
      </c>
      <c r="R294" s="12">
        <f t="shared" si="18"/>
        <v>40812.594895833332</v>
      </c>
      <c r="S294" s="12">
        <f t="shared" si="19"/>
        <v>40844.957638888889</v>
      </c>
    </row>
    <row r="295" spans="1:19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8272</v>
      </c>
      <c r="P295" s="5">
        <f t="shared" si="16"/>
        <v>1.0138461538461538</v>
      </c>
      <c r="Q295" s="8">
        <f t="shared" si="17"/>
        <v>201.22137404580153</v>
      </c>
      <c r="R295" s="12">
        <f t="shared" si="18"/>
        <v>41719.459652777776</v>
      </c>
      <c r="S295" s="12">
        <f t="shared" si="19"/>
        <v>41749.459652777776</v>
      </c>
    </row>
    <row r="296" spans="1:19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8272</v>
      </c>
      <c r="P296" s="5">
        <f t="shared" si="16"/>
        <v>1</v>
      </c>
      <c r="Q296" s="8">
        <f t="shared" si="17"/>
        <v>100</v>
      </c>
      <c r="R296" s="12">
        <f t="shared" si="18"/>
        <v>40342.876087962963</v>
      </c>
      <c r="S296" s="12">
        <f t="shared" si="19"/>
        <v>40378.458333333328</v>
      </c>
    </row>
    <row r="297" spans="1:19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8272</v>
      </c>
      <c r="P297" s="5">
        <f t="shared" si="16"/>
        <v>1.3310911999999999</v>
      </c>
      <c r="Q297" s="8">
        <f t="shared" si="17"/>
        <v>100.08204511278196</v>
      </c>
      <c r="R297" s="12">
        <f t="shared" si="18"/>
        <v>41518.796400462961</v>
      </c>
      <c r="S297" s="12">
        <f t="shared" si="19"/>
        <v>41578.791666666664</v>
      </c>
    </row>
    <row r="298" spans="1:19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8272</v>
      </c>
      <c r="P298" s="5">
        <f t="shared" si="16"/>
        <v>1.187262</v>
      </c>
      <c r="Q298" s="8">
        <f t="shared" si="17"/>
        <v>230.08953488372092</v>
      </c>
      <c r="R298" s="12">
        <f t="shared" si="18"/>
        <v>41134.267164351848</v>
      </c>
      <c r="S298" s="12">
        <f t="shared" si="19"/>
        <v>41159.267164351848</v>
      </c>
    </row>
    <row r="299" spans="1:19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8272</v>
      </c>
      <c r="P299" s="5">
        <f t="shared" si="16"/>
        <v>1.0064</v>
      </c>
      <c r="Q299" s="8">
        <f t="shared" si="17"/>
        <v>141.74647887323943</v>
      </c>
      <c r="R299" s="12">
        <f t="shared" si="18"/>
        <v>42089.519687499997</v>
      </c>
      <c r="S299" s="12">
        <f t="shared" si="19"/>
        <v>42124.957638888889</v>
      </c>
    </row>
    <row r="300" spans="1:19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8272</v>
      </c>
      <c r="P300" s="5">
        <f t="shared" si="16"/>
        <v>1.089324126984127</v>
      </c>
      <c r="Q300" s="8">
        <f t="shared" si="17"/>
        <v>56.344351395730705</v>
      </c>
      <c r="R300" s="12">
        <f t="shared" si="18"/>
        <v>41709.255185185182</v>
      </c>
      <c r="S300" s="12">
        <f t="shared" si="19"/>
        <v>41768.666666666664</v>
      </c>
    </row>
    <row r="301" spans="1:19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8272</v>
      </c>
      <c r="P301" s="5">
        <f t="shared" si="16"/>
        <v>1.789525</v>
      </c>
      <c r="Q301" s="8">
        <f t="shared" si="17"/>
        <v>73.341188524590166</v>
      </c>
      <c r="R301" s="12">
        <f t="shared" si="18"/>
        <v>40469.016898148147</v>
      </c>
      <c r="S301" s="12">
        <f t="shared" si="19"/>
        <v>40499.058564814812</v>
      </c>
    </row>
    <row r="302" spans="1:19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8272</v>
      </c>
      <c r="P302" s="5">
        <f t="shared" si="16"/>
        <v>1.0172264</v>
      </c>
      <c r="Q302" s="8">
        <f t="shared" si="17"/>
        <v>85.337785234899329</v>
      </c>
      <c r="R302" s="12">
        <f t="shared" si="18"/>
        <v>40626.751597222217</v>
      </c>
      <c r="S302" s="12">
        <f t="shared" si="19"/>
        <v>40657.751597222217</v>
      </c>
    </row>
    <row r="303" spans="1:19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8272</v>
      </c>
      <c r="P303" s="5">
        <f t="shared" si="16"/>
        <v>1.1873499999999999</v>
      </c>
      <c r="Q303" s="8">
        <f t="shared" si="17"/>
        <v>61.496215139442228</v>
      </c>
      <c r="R303" s="12">
        <f t="shared" si="18"/>
        <v>41312.529340277775</v>
      </c>
      <c r="S303" s="12">
        <f t="shared" si="19"/>
        <v>41352.487673611111</v>
      </c>
    </row>
    <row r="304" spans="1:19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8272</v>
      </c>
      <c r="P304" s="5">
        <f t="shared" si="16"/>
        <v>1.0045999999999999</v>
      </c>
      <c r="Q304" s="8">
        <f t="shared" si="17"/>
        <v>93.018518518518519</v>
      </c>
      <c r="R304" s="12">
        <f t="shared" si="18"/>
        <v>40933.648587962962</v>
      </c>
      <c r="S304" s="12">
        <f t="shared" si="19"/>
        <v>40963.648587962962</v>
      </c>
    </row>
    <row r="305" spans="1:19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8272</v>
      </c>
      <c r="P305" s="5">
        <f t="shared" si="16"/>
        <v>1.3746666666666667</v>
      </c>
      <c r="Q305" s="8">
        <f t="shared" si="17"/>
        <v>50.292682926829265</v>
      </c>
      <c r="R305" s="12">
        <f t="shared" si="18"/>
        <v>41031.862800925919</v>
      </c>
      <c r="S305" s="12">
        <f t="shared" si="19"/>
        <v>41061.862800925919</v>
      </c>
    </row>
    <row r="306" spans="1:19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8272</v>
      </c>
      <c r="P306" s="5">
        <f t="shared" si="16"/>
        <v>2.3164705882352941</v>
      </c>
      <c r="Q306" s="8">
        <f t="shared" si="17"/>
        <v>106.43243243243244</v>
      </c>
      <c r="R306" s="12">
        <f t="shared" si="18"/>
        <v>41113.88653935185</v>
      </c>
      <c r="S306" s="12">
        <f t="shared" si="19"/>
        <v>41152.875</v>
      </c>
    </row>
    <row r="307" spans="1:19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8272</v>
      </c>
      <c r="P307" s="5">
        <f t="shared" si="16"/>
        <v>1.3033333333333332</v>
      </c>
      <c r="Q307" s="8">
        <f t="shared" si="17"/>
        <v>51.719576719576722</v>
      </c>
      <c r="R307" s="12">
        <f t="shared" si="18"/>
        <v>40948.421863425923</v>
      </c>
      <c r="S307" s="12">
        <f t="shared" si="19"/>
        <v>40978.421863425923</v>
      </c>
    </row>
    <row r="308" spans="1:19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8272</v>
      </c>
      <c r="P308" s="5">
        <f t="shared" si="16"/>
        <v>2.9289999999999998</v>
      </c>
      <c r="Q308" s="8">
        <f t="shared" si="17"/>
        <v>36.612499999999997</v>
      </c>
      <c r="R308" s="12">
        <f t="shared" si="18"/>
        <v>41333.628854166665</v>
      </c>
      <c r="S308" s="12">
        <f t="shared" si="19"/>
        <v>41353.587187499994</v>
      </c>
    </row>
    <row r="309" spans="1:19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8272</v>
      </c>
      <c r="P309" s="5">
        <f t="shared" si="16"/>
        <v>1.1131818181818183</v>
      </c>
      <c r="Q309" s="8">
        <f t="shared" si="17"/>
        <v>42.517361111111114</v>
      </c>
      <c r="R309" s="12">
        <f t="shared" si="18"/>
        <v>41282.736122685186</v>
      </c>
      <c r="S309" s="12">
        <f t="shared" si="19"/>
        <v>41312.736122685186</v>
      </c>
    </row>
    <row r="310" spans="1:19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8272</v>
      </c>
      <c r="P310" s="5">
        <f t="shared" si="16"/>
        <v>1.0556666666666668</v>
      </c>
      <c r="Q310" s="8">
        <f t="shared" si="17"/>
        <v>62.712871287128714</v>
      </c>
      <c r="R310" s="12">
        <f t="shared" si="18"/>
        <v>40567.486226851848</v>
      </c>
      <c r="S310" s="12">
        <f t="shared" si="19"/>
        <v>40612.486226851848</v>
      </c>
    </row>
    <row r="311" spans="1:19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8272</v>
      </c>
      <c r="P311" s="5">
        <f t="shared" si="16"/>
        <v>1.1894444444444445</v>
      </c>
      <c r="Q311" s="8">
        <f t="shared" si="17"/>
        <v>89.957983193277315</v>
      </c>
      <c r="R311" s="12">
        <f t="shared" si="18"/>
        <v>41134.543217592589</v>
      </c>
      <c r="S311" s="12">
        <f t="shared" si="19"/>
        <v>41155.543217592589</v>
      </c>
    </row>
    <row r="312" spans="1:19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8272</v>
      </c>
      <c r="P312" s="5">
        <f t="shared" si="16"/>
        <v>1.04129</v>
      </c>
      <c r="Q312" s="8">
        <f t="shared" si="17"/>
        <v>28.924722222222222</v>
      </c>
      <c r="R312" s="12">
        <f t="shared" si="18"/>
        <v>40820.974803240737</v>
      </c>
      <c r="S312" s="12">
        <f t="shared" si="19"/>
        <v>40835.875</v>
      </c>
    </row>
    <row r="313" spans="1:19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8272</v>
      </c>
      <c r="P313" s="5">
        <f t="shared" si="16"/>
        <v>1.0410165</v>
      </c>
      <c r="Q313" s="8">
        <f t="shared" si="17"/>
        <v>138.8022</v>
      </c>
      <c r="R313" s="12">
        <f t="shared" si="18"/>
        <v>40868.011481481481</v>
      </c>
      <c r="S313" s="12">
        <f t="shared" si="19"/>
        <v>40909.124305555553</v>
      </c>
    </row>
    <row r="314" spans="1:19" ht="64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8272</v>
      </c>
      <c r="P314" s="5">
        <f t="shared" si="16"/>
        <v>1.1187499999999999</v>
      </c>
      <c r="Q314" s="8">
        <f t="shared" si="17"/>
        <v>61.301369863013697</v>
      </c>
      <c r="R314" s="12">
        <f t="shared" si="18"/>
        <v>41348.669351851851</v>
      </c>
      <c r="S314" s="12">
        <f t="shared" si="19"/>
        <v>41378.669351851851</v>
      </c>
    </row>
    <row r="315" spans="1:19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8272</v>
      </c>
      <c r="P315" s="5">
        <f t="shared" si="16"/>
        <v>1.0473529411764706</v>
      </c>
      <c r="Q315" s="8">
        <f t="shared" si="17"/>
        <v>80.202702702702709</v>
      </c>
      <c r="R315" s="12">
        <f t="shared" si="18"/>
        <v>40357.019606481481</v>
      </c>
      <c r="S315" s="12">
        <f t="shared" si="19"/>
        <v>40401.457638888889</v>
      </c>
    </row>
    <row r="316" spans="1:19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8272</v>
      </c>
      <c r="P316" s="5">
        <f t="shared" si="16"/>
        <v>3.8515000000000001</v>
      </c>
      <c r="Q316" s="8">
        <f t="shared" si="17"/>
        <v>32.095833333333331</v>
      </c>
      <c r="R316" s="12">
        <f t="shared" si="18"/>
        <v>41304.624861111108</v>
      </c>
      <c r="S316" s="12">
        <f t="shared" si="19"/>
        <v>41334.624861111108</v>
      </c>
    </row>
    <row r="317" spans="1:19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8272</v>
      </c>
      <c r="P317" s="5">
        <f t="shared" si="16"/>
        <v>1.01248</v>
      </c>
      <c r="Q317" s="8">
        <f t="shared" si="17"/>
        <v>200.88888888888889</v>
      </c>
      <c r="R317" s="12">
        <f t="shared" si="18"/>
        <v>41113.564050925925</v>
      </c>
      <c r="S317" s="12">
        <f t="shared" si="19"/>
        <v>41143.564050925925</v>
      </c>
    </row>
    <row r="318" spans="1:19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8272</v>
      </c>
      <c r="P318" s="5">
        <f t="shared" si="16"/>
        <v>1.1377333333333333</v>
      </c>
      <c r="Q318" s="8">
        <f t="shared" si="17"/>
        <v>108.01265822784811</v>
      </c>
      <c r="R318" s="12">
        <f t="shared" si="18"/>
        <v>41950.715243055551</v>
      </c>
      <c r="S318" s="12">
        <f t="shared" si="19"/>
        <v>41983.999305555553</v>
      </c>
    </row>
    <row r="319" spans="1:19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8272</v>
      </c>
      <c r="P319" s="5">
        <f t="shared" si="16"/>
        <v>1.0080333333333333</v>
      </c>
      <c r="Q319" s="8">
        <f t="shared" si="17"/>
        <v>95.699367088607602</v>
      </c>
      <c r="R319" s="12">
        <f t="shared" si="18"/>
        <v>41589.468553240738</v>
      </c>
      <c r="S319" s="12">
        <f t="shared" si="19"/>
        <v>41619.468553240738</v>
      </c>
    </row>
    <row r="320" spans="1:19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8272</v>
      </c>
      <c r="P320" s="5">
        <f t="shared" si="16"/>
        <v>2.8332000000000002</v>
      </c>
      <c r="Q320" s="8">
        <f t="shared" si="17"/>
        <v>49.880281690140848</v>
      </c>
      <c r="R320" s="12">
        <f t="shared" si="18"/>
        <v>41329.830451388887</v>
      </c>
      <c r="S320" s="12">
        <f t="shared" si="19"/>
        <v>41359.788784722223</v>
      </c>
    </row>
    <row r="321" spans="1:19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8272</v>
      </c>
      <c r="P321" s="5">
        <f t="shared" si="16"/>
        <v>1.1268</v>
      </c>
      <c r="Q321" s="8">
        <f t="shared" si="17"/>
        <v>110.47058823529412</v>
      </c>
      <c r="R321" s="12">
        <f t="shared" si="18"/>
        <v>40123.629965277774</v>
      </c>
      <c r="S321" s="12">
        <f t="shared" si="19"/>
        <v>40211.124305555553</v>
      </c>
    </row>
    <row r="322" spans="1:19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8272</v>
      </c>
      <c r="P322" s="5">
        <f t="shared" si="16"/>
        <v>1.0658000000000001</v>
      </c>
      <c r="Q322" s="8">
        <f t="shared" si="17"/>
        <v>134.91139240506328</v>
      </c>
      <c r="R322" s="12">
        <f t="shared" si="18"/>
        <v>42331.34297453703</v>
      </c>
      <c r="S322" s="12">
        <f t="shared" si="19"/>
        <v>42360.749999999993</v>
      </c>
    </row>
    <row r="323" spans="1:19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8272</v>
      </c>
      <c r="P323" s="5">
        <f t="shared" ref="P323:P386" si="20">(E323/D323)</f>
        <v>1.0266285714285714</v>
      </c>
      <c r="Q323" s="8">
        <f t="shared" ref="Q323:Q386" si="21">IF(L323=0,"$0",(E323/L323))</f>
        <v>106.62314540059347</v>
      </c>
      <c r="R323" s="12">
        <f t="shared" ref="R323:R386" si="22">(J323/86400)+25569+(-5/24)</f>
        <v>42647.238263888888</v>
      </c>
      <c r="S323" s="12">
        <f t="shared" ref="S323:S386" si="23">(I323/86400)+25569+(-5/24)</f>
        <v>42682.279930555553</v>
      </c>
    </row>
    <row r="324" spans="1:19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8272</v>
      </c>
      <c r="P324" s="5">
        <f t="shared" si="20"/>
        <v>1.0791200000000001</v>
      </c>
      <c r="Q324" s="8">
        <f t="shared" si="21"/>
        <v>145.04301075268816</v>
      </c>
      <c r="R324" s="12">
        <f t="shared" si="22"/>
        <v>42473.361666666664</v>
      </c>
      <c r="S324" s="12">
        <f t="shared" si="23"/>
        <v>42503.361666666664</v>
      </c>
    </row>
    <row r="325" spans="1:19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8272</v>
      </c>
      <c r="P325" s="5">
        <f t="shared" si="20"/>
        <v>1.2307407407407407</v>
      </c>
      <c r="Q325" s="8">
        <f t="shared" si="21"/>
        <v>114.58620689655173</v>
      </c>
      <c r="R325" s="12">
        <f t="shared" si="22"/>
        <v>42697.113032407404</v>
      </c>
      <c r="S325" s="12">
        <f t="shared" si="23"/>
        <v>42725.124305555553</v>
      </c>
    </row>
    <row r="326" spans="1:19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8272</v>
      </c>
      <c r="P326" s="5">
        <f t="shared" si="20"/>
        <v>1.016</v>
      </c>
      <c r="Q326" s="8">
        <f t="shared" si="21"/>
        <v>105.3170731707317</v>
      </c>
      <c r="R326" s="12">
        <f t="shared" si="22"/>
        <v>42184.417916666665</v>
      </c>
      <c r="S326" s="12">
        <f t="shared" si="23"/>
        <v>42217.417916666665</v>
      </c>
    </row>
    <row r="327" spans="1:19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8272</v>
      </c>
      <c r="P327" s="5">
        <f t="shared" si="20"/>
        <v>1.04396</v>
      </c>
      <c r="Q327" s="8">
        <f t="shared" si="21"/>
        <v>70.921195652173907</v>
      </c>
      <c r="R327" s="12">
        <f t="shared" si="22"/>
        <v>42688.979548611103</v>
      </c>
      <c r="S327" s="12">
        <f t="shared" si="23"/>
        <v>42723.979548611103</v>
      </c>
    </row>
    <row r="328" spans="1:19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8272</v>
      </c>
      <c r="P328" s="5">
        <f t="shared" si="20"/>
        <v>1.1292973333333334</v>
      </c>
      <c r="Q328" s="8">
        <f t="shared" si="21"/>
        <v>147.17167680278018</v>
      </c>
      <c r="R328" s="12">
        <f t="shared" si="22"/>
        <v>42775.106550925928</v>
      </c>
      <c r="S328" s="12">
        <f t="shared" si="23"/>
        <v>42808.747916666667</v>
      </c>
    </row>
    <row r="329" spans="1:19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8272</v>
      </c>
      <c r="P329" s="5">
        <f t="shared" si="20"/>
        <v>1.3640000000000001</v>
      </c>
      <c r="Q329" s="8">
        <f t="shared" si="21"/>
        <v>160.47058823529412</v>
      </c>
      <c r="R329" s="12">
        <f t="shared" si="22"/>
        <v>42058.026956018519</v>
      </c>
      <c r="S329" s="12">
        <f t="shared" si="23"/>
        <v>42085.124999999993</v>
      </c>
    </row>
    <row r="330" spans="1:19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8272</v>
      </c>
      <c r="P330" s="5">
        <f t="shared" si="20"/>
        <v>1.036144</v>
      </c>
      <c r="Q330" s="8">
        <f t="shared" si="21"/>
        <v>156.04578313253012</v>
      </c>
      <c r="R330" s="12">
        <f t="shared" si="22"/>
        <v>42278.738287037035</v>
      </c>
      <c r="S330" s="12">
        <f t="shared" si="23"/>
        <v>42308.958333333336</v>
      </c>
    </row>
    <row r="331" spans="1:19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8272</v>
      </c>
      <c r="P331" s="5">
        <f t="shared" si="20"/>
        <v>1.0549999999999999</v>
      </c>
      <c r="Q331" s="8">
        <f t="shared" si="21"/>
        <v>63.17365269461078</v>
      </c>
      <c r="R331" s="12">
        <f t="shared" si="22"/>
        <v>42291.258414351854</v>
      </c>
      <c r="S331" s="12">
        <f t="shared" si="23"/>
        <v>42314.958333333336</v>
      </c>
    </row>
    <row r="332" spans="1:19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8272</v>
      </c>
      <c r="P332" s="5">
        <f t="shared" si="20"/>
        <v>1.0182857142857142</v>
      </c>
      <c r="Q332" s="8">
        <f t="shared" si="21"/>
        <v>104.82352941176471</v>
      </c>
      <c r="R332" s="12">
        <f t="shared" si="22"/>
        <v>41379.307442129626</v>
      </c>
      <c r="S332" s="12">
        <f t="shared" si="23"/>
        <v>41410.957638888889</v>
      </c>
    </row>
    <row r="333" spans="1:19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8272</v>
      </c>
      <c r="P333" s="5">
        <f t="shared" si="20"/>
        <v>1.0660499999999999</v>
      </c>
      <c r="Q333" s="8">
        <f t="shared" si="21"/>
        <v>97.356164383561648</v>
      </c>
      <c r="R333" s="12">
        <f t="shared" si="22"/>
        <v>42507.373078703698</v>
      </c>
      <c r="S333" s="12">
        <f t="shared" si="23"/>
        <v>42538.373078703698</v>
      </c>
    </row>
    <row r="334" spans="1:19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8272</v>
      </c>
      <c r="P334" s="5">
        <f t="shared" si="20"/>
        <v>1.13015</v>
      </c>
      <c r="Q334" s="8">
        <f t="shared" si="21"/>
        <v>203.63063063063063</v>
      </c>
      <c r="R334" s="12">
        <f t="shared" si="22"/>
        <v>42263.471956018511</v>
      </c>
      <c r="S334" s="12">
        <f t="shared" si="23"/>
        <v>42305.124999999993</v>
      </c>
    </row>
    <row r="335" spans="1:19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8272</v>
      </c>
      <c r="P335" s="5">
        <f t="shared" si="20"/>
        <v>1.252275</v>
      </c>
      <c r="Q335" s="8">
        <f t="shared" si="21"/>
        <v>188.31203007518798</v>
      </c>
      <c r="R335" s="12">
        <f t="shared" si="22"/>
        <v>42437.428136574068</v>
      </c>
      <c r="S335" s="12">
        <f t="shared" si="23"/>
        <v>42467.386469907404</v>
      </c>
    </row>
    <row r="336" spans="1:19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8272</v>
      </c>
      <c r="P336" s="5">
        <f t="shared" si="20"/>
        <v>1.0119</v>
      </c>
      <c r="Q336" s="8">
        <f t="shared" si="21"/>
        <v>146.65217391304347</v>
      </c>
      <c r="R336" s="12">
        <f t="shared" si="22"/>
        <v>42101.474039351851</v>
      </c>
      <c r="S336" s="12">
        <f t="shared" si="23"/>
        <v>42139.583333333336</v>
      </c>
    </row>
    <row r="337" spans="1:19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8272</v>
      </c>
      <c r="P337" s="5">
        <f t="shared" si="20"/>
        <v>1.0276470588235294</v>
      </c>
      <c r="Q337" s="8">
        <f t="shared" si="21"/>
        <v>109.1875</v>
      </c>
      <c r="R337" s="12">
        <f t="shared" si="22"/>
        <v>42101.529108796291</v>
      </c>
      <c r="S337" s="12">
        <f t="shared" si="23"/>
        <v>42132.708333333336</v>
      </c>
    </row>
    <row r="338" spans="1:19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8272</v>
      </c>
      <c r="P338" s="5">
        <f t="shared" si="20"/>
        <v>1.1683911999999999</v>
      </c>
      <c r="Q338" s="8">
        <f t="shared" si="21"/>
        <v>59.249046653144013</v>
      </c>
      <c r="R338" s="12">
        <f t="shared" si="22"/>
        <v>42291.387939814813</v>
      </c>
      <c r="S338" s="12">
        <f t="shared" si="23"/>
        <v>42321.429606481477</v>
      </c>
    </row>
    <row r="339" spans="1:19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8272</v>
      </c>
      <c r="P339" s="5">
        <f t="shared" si="20"/>
        <v>1.0116833333333335</v>
      </c>
      <c r="Q339" s="8">
        <f t="shared" si="21"/>
        <v>97.904838709677421</v>
      </c>
      <c r="R339" s="12">
        <f t="shared" si="22"/>
        <v>42046.920231481483</v>
      </c>
      <c r="S339" s="12">
        <f t="shared" si="23"/>
        <v>42076.878564814811</v>
      </c>
    </row>
    <row r="340" spans="1:19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8272</v>
      </c>
      <c r="P340" s="5">
        <f t="shared" si="20"/>
        <v>1.1013360000000001</v>
      </c>
      <c r="Q340" s="8">
        <f t="shared" si="21"/>
        <v>70.000169491525426</v>
      </c>
      <c r="R340" s="12">
        <f t="shared" si="22"/>
        <v>42559.547337962962</v>
      </c>
      <c r="S340" s="12">
        <f t="shared" si="23"/>
        <v>42615.833333333336</v>
      </c>
    </row>
    <row r="341" spans="1:19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8272</v>
      </c>
      <c r="P341" s="5">
        <f t="shared" si="20"/>
        <v>1.0808333333333333</v>
      </c>
      <c r="Q341" s="8">
        <f t="shared" si="21"/>
        <v>72.865168539325836</v>
      </c>
      <c r="R341" s="12">
        <f t="shared" si="22"/>
        <v>42093.551712962959</v>
      </c>
      <c r="S341" s="12">
        <f t="shared" si="23"/>
        <v>42123.551712962959</v>
      </c>
    </row>
    <row r="342" spans="1:19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8272</v>
      </c>
      <c r="P342" s="5">
        <f t="shared" si="20"/>
        <v>1.2502285714285715</v>
      </c>
      <c r="Q342" s="8">
        <f t="shared" si="21"/>
        <v>146.34782608695653</v>
      </c>
      <c r="R342" s="12">
        <f t="shared" si="22"/>
        <v>42772.460729166669</v>
      </c>
      <c r="S342" s="12">
        <f t="shared" si="23"/>
        <v>42802.666666666664</v>
      </c>
    </row>
    <row r="343" spans="1:19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8272</v>
      </c>
      <c r="P343" s="5">
        <f t="shared" si="20"/>
        <v>1.0671428571428572</v>
      </c>
      <c r="Q343" s="8">
        <f t="shared" si="21"/>
        <v>67.909090909090907</v>
      </c>
      <c r="R343" s="12">
        <f t="shared" si="22"/>
        <v>41894.671273148146</v>
      </c>
      <c r="S343" s="12">
        <f t="shared" si="23"/>
        <v>41912.957638888889</v>
      </c>
    </row>
    <row r="344" spans="1:19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8272</v>
      </c>
      <c r="P344" s="5">
        <f t="shared" si="20"/>
        <v>1.0036639999999999</v>
      </c>
      <c r="Q344" s="8">
        <f t="shared" si="21"/>
        <v>169.85083076923075</v>
      </c>
      <c r="R344" s="12">
        <f t="shared" si="22"/>
        <v>42459.572511574072</v>
      </c>
      <c r="S344" s="12">
        <f t="shared" si="23"/>
        <v>42489.572511574072</v>
      </c>
    </row>
    <row r="345" spans="1:19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8272</v>
      </c>
      <c r="P345" s="5">
        <f t="shared" si="20"/>
        <v>1.0202863333333334</v>
      </c>
      <c r="Q345" s="8">
        <f t="shared" si="21"/>
        <v>58.413339694656486</v>
      </c>
      <c r="R345" s="12">
        <f t="shared" si="22"/>
        <v>41926.529456018514</v>
      </c>
      <c r="S345" s="12">
        <f t="shared" si="23"/>
        <v>41956.916666666664</v>
      </c>
    </row>
    <row r="346" spans="1:19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8272</v>
      </c>
      <c r="P346" s="5">
        <f t="shared" si="20"/>
        <v>1.0208358208955224</v>
      </c>
      <c r="Q346" s="8">
        <f t="shared" si="21"/>
        <v>119.99298245614035</v>
      </c>
      <c r="R346" s="12">
        <f t="shared" si="22"/>
        <v>42111.762662037036</v>
      </c>
      <c r="S346" s="12">
        <f t="shared" si="23"/>
        <v>42155.888888888883</v>
      </c>
    </row>
    <row r="347" spans="1:19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8272</v>
      </c>
      <c r="P347" s="5">
        <f t="shared" si="20"/>
        <v>1.2327586206896552</v>
      </c>
      <c r="Q347" s="8">
        <f t="shared" si="21"/>
        <v>99.860335195530723</v>
      </c>
      <c r="R347" s="12">
        <f t="shared" si="22"/>
        <v>42114.735995370364</v>
      </c>
      <c r="S347" s="12">
        <f t="shared" si="23"/>
        <v>42144.735995370364</v>
      </c>
    </row>
    <row r="348" spans="1:19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8272</v>
      </c>
      <c r="P348" s="5">
        <f t="shared" si="20"/>
        <v>1.7028880000000002</v>
      </c>
      <c r="Q348" s="8">
        <f t="shared" si="21"/>
        <v>90.579148936170213</v>
      </c>
      <c r="R348" s="12">
        <f t="shared" si="22"/>
        <v>42261.291909722218</v>
      </c>
      <c r="S348" s="12">
        <f t="shared" si="23"/>
        <v>42291.291909722218</v>
      </c>
    </row>
    <row r="349" spans="1:19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8272</v>
      </c>
      <c r="P349" s="5">
        <f t="shared" si="20"/>
        <v>1.1159049999999999</v>
      </c>
      <c r="Q349" s="8">
        <f t="shared" si="21"/>
        <v>117.77361477572559</v>
      </c>
      <c r="R349" s="12">
        <f t="shared" si="22"/>
        <v>42292.287141203698</v>
      </c>
      <c r="S349" s="12">
        <f t="shared" si="23"/>
        <v>42322.32880787037</v>
      </c>
    </row>
    <row r="350" spans="1:19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8272</v>
      </c>
      <c r="P350" s="5">
        <f t="shared" si="20"/>
        <v>1.03</v>
      </c>
      <c r="Q350" s="8">
        <f t="shared" si="21"/>
        <v>86.554621848739501</v>
      </c>
      <c r="R350" s="12">
        <f t="shared" si="22"/>
        <v>42207.378657407404</v>
      </c>
      <c r="S350" s="12">
        <f t="shared" si="23"/>
        <v>42237.378657407404</v>
      </c>
    </row>
    <row r="351" spans="1:19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8272</v>
      </c>
      <c r="P351" s="5">
        <f t="shared" si="20"/>
        <v>1.0663570159857905</v>
      </c>
      <c r="Q351" s="8">
        <f t="shared" si="21"/>
        <v>71.899281437125751</v>
      </c>
      <c r="R351" s="12">
        <f t="shared" si="22"/>
        <v>42760.290601851848</v>
      </c>
      <c r="S351" s="12">
        <f t="shared" si="23"/>
        <v>42790.290601851848</v>
      </c>
    </row>
    <row r="352" spans="1:19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8272</v>
      </c>
      <c r="P352" s="5">
        <f t="shared" si="20"/>
        <v>1.1476</v>
      </c>
      <c r="Q352" s="8">
        <f t="shared" si="21"/>
        <v>129.81900452488688</v>
      </c>
      <c r="R352" s="12">
        <f t="shared" si="22"/>
        <v>42585.857743055552</v>
      </c>
      <c r="S352" s="12">
        <f t="shared" si="23"/>
        <v>42623.957638888889</v>
      </c>
    </row>
    <row r="353" spans="1:19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8272</v>
      </c>
      <c r="P353" s="5">
        <f t="shared" si="20"/>
        <v>1.2734117647058822</v>
      </c>
      <c r="Q353" s="8">
        <f t="shared" si="21"/>
        <v>44.912863070539416</v>
      </c>
      <c r="R353" s="12">
        <f t="shared" si="22"/>
        <v>42427.75641203703</v>
      </c>
      <c r="S353" s="12">
        <f t="shared" si="23"/>
        <v>42467.714745370373</v>
      </c>
    </row>
    <row r="354" spans="1:19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8272</v>
      </c>
      <c r="P354" s="5">
        <f t="shared" si="20"/>
        <v>1.1656</v>
      </c>
      <c r="Q354" s="8">
        <f t="shared" si="21"/>
        <v>40.755244755244753</v>
      </c>
      <c r="R354" s="12">
        <f t="shared" si="22"/>
        <v>41889.959120370368</v>
      </c>
      <c r="S354" s="12">
        <f t="shared" si="23"/>
        <v>41919.959120370368</v>
      </c>
    </row>
    <row r="355" spans="1:19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8272</v>
      </c>
      <c r="P355" s="5">
        <f t="shared" si="20"/>
        <v>1.0861819426615318</v>
      </c>
      <c r="Q355" s="8">
        <f t="shared" si="21"/>
        <v>103.52394779771615</v>
      </c>
      <c r="R355" s="12">
        <f t="shared" si="22"/>
        <v>42297.583553240744</v>
      </c>
      <c r="S355" s="12">
        <f t="shared" si="23"/>
        <v>42327.625219907401</v>
      </c>
    </row>
    <row r="356" spans="1:19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8272</v>
      </c>
      <c r="P356" s="5">
        <f t="shared" si="20"/>
        <v>1.0394285714285714</v>
      </c>
      <c r="Q356" s="8">
        <f t="shared" si="21"/>
        <v>125.44827586206897</v>
      </c>
      <c r="R356" s="12">
        <f t="shared" si="22"/>
        <v>42438.619456018518</v>
      </c>
      <c r="S356" s="12">
        <f t="shared" si="23"/>
        <v>42468.577789351846</v>
      </c>
    </row>
    <row r="357" spans="1:19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8272</v>
      </c>
      <c r="P357" s="5">
        <f t="shared" si="20"/>
        <v>1.1625714285714286</v>
      </c>
      <c r="Q357" s="8">
        <f t="shared" si="21"/>
        <v>246.60606060606059</v>
      </c>
      <c r="R357" s="12">
        <f t="shared" si="22"/>
        <v>41943.0855787037</v>
      </c>
      <c r="S357" s="12">
        <f t="shared" si="23"/>
        <v>41974.127245370364</v>
      </c>
    </row>
    <row r="358" spans="1:19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8272</v>
      </c>
      <c r="P358" s="5">
        <f t="shared" si="20"/>
        <v>1.0269239999999999</v>
      </c>
      <c r="Q358" s="8">
        <f t="shared" si="21"/>
        <v>79.401340206185566</v>
      </c>
      <c r="R358" s="12">
        <f t="shared" si="22"/>
        <v>42415.594826388886</v>
      </c>
      <c r="S358" s="12">
        <f t="shared" si="23"/>
        <v>42445.553159722222</v>
      </c>
    </row>
    <row r="359" spans="1:19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8272</v>
      </c>
      <c r="P359" s="5">
        <f t="shared" si="20"/>
        <v>1.74</v>
      </c>
      <c r="Q359" s="8">
        <f t="shared" si="21"/>
        <v>86.138613861386133</v>
      </c>
      <c r="R359" s="12">
        <f t="shared" si="22"/>
        <v>42078.01385416666</v>
      </c>
      <c r="S359" s="12">
        <f t="shared" si="23"/>
        <v>42118.01385416666</v>
      </c>
    </row>
    <row r="360" spans="1:19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8272</v>
      </c>
      <c r="P360" s="5">
        <f t="shared" si="20"/>
        <v>1.03088</v>
      </c>
      <c r="Q360" s="8">
        <f t="shared" si="21"/>
        <v>193.04868913857678</v>
      </c>
      <c r="R360" s="12">
        <f t="shared" si="22"/>
        <v>42507.651863425919</v>
      </c>
      <c r="S360" s="12">
        <f t="shared" si="23"/>
        <v>42536.416666666664</v>
      </c>
    </row>
    <row r="361" spans="1:19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8272</v>
      </c>
      <c r="P361" s="5">
        <f t="shared" si="20"/>
        <v>1.0485537190082646</v>
      </c>
      <c r="Q361" s="8">
        <f t="shared" si="21"/>
        <v>84.023178807947019</v>
      </c>
      <c r="R361" s="12">
        <f t="shared" si="22"/>
        <v>41934.86215277778</v>
      </c>
      <c r="S361" s="12">
        <f t="shared" si="23"/>
        <v>41957.008333333331</v>
      </c>
    </row>
    <row r="362" spans="1:19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8272</v>
      </c>
      <c r="P362" s="5">
        <f t="shared" si="20"/>
        <v>1.0137499999999999</v>
      </c>
      <c r="Q362" s="8">
        <f t="shared" si="21"/>
        <v>139.82758620689654</v>
      </c>
      <c r="R362" s="12">
        <f t="shared" si="22"/>
        <v>42163.689583333333</v>
      </c>
      <c r="S362" s="12">
        <f t="shared" si="23"/>
        <v>42207.924305555549</v>
      </c>
    </row>
    <row r="363" spans="1:19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8272</v>
      </c>
      <c r="P363" s="5">
        <f t="shared" si="20"/>
        <v>1.1107699999999998</v>
      </c>
      <c r="Q363" s="8">
        <f t="shared" si="21"/>
        <v>109.82189265536722</v>
      </c>
      <c r="R363" s="12">
        <f t="shared" si="22"/>
        <v>41935.792893518512</v>
      </c>
      <c r="S363" s="12">
        <f t="shared" si="23"/>
        <v>41965.834560185183</v>
      </c>
    </row>
    <row r="364" spans="1:19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8272</v>
      </c>
      <c r="P364" s="5">
        <f t="shared" si="20"/>
        <v>1.2415933781686497</v>
      </c>
      <c r="Q364" s="8">
        <f t="shared" si="21"/>
        <v>139.53488372093022</v>
      </c>
      <c r="R364" s="12">
        <f t="shared" si="22"/>
        <v>41837.002210648148</v>
      </c>
      <c r="S364" s="12">
        <f t="shared" si="23"/>
        <v>41858.791666666664</v>
      </c>
    </row>
    <row r="365" spans="1:19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8272</v>
      </c>
      <c r="P365" s="5">
        <f t="shared" si="20"/>
        <v>1.0133333333333334</v>
      </c>
      <c r="Q365" s="8">
        <f t="shared" si="21"/>
        <v>347.84615384615387</v>
      </c>
      <c r="R365" s="12">
        <f t="shared" si="22"/>
        <v>40255.53629629629</v>
      </c>
      <c r="S365" s="12">
        <f t="shared" si="23"/>
        <v>40300.598611111105</v>
      </c>
    </row>
    <row r="366" spans="1:19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8272</v>
      </c>
      <c r="P366" s="5">
        <f t="shared" si="20"/>
        <v>1.1016142857142857</v>
      </c>
      <c r="Q366" s="8">
        <f t="shared" si="21"/>
        <v>68.24159292035398</v>
      </c>
      <c r="R366" s="12">
        <f t="shared" si="22"/>
        <v>41780.651296296295</v>
      </c>
      <c r="S366" s="12">
        <f t="shared" si="23"/>
        <v>41810.957638888889</v>
      </c>
    </row>
    <row r="367" spans="1:19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8272</v>
      </c>
      <c r="P367" s="5">
        <f t="shared" si="20"/>
        <v>1.0397333333333334</v>
      </c>
      <c r="Q367" s="8">
        <f t="shared" si="21"/>
        <v>239.93846153846152</v>
      </c>
      <c r="R367" s="12">
        <f t="shared" si="22"/>
        <v>41668.398136574069</v>
      </c>
      <c r="S367" s="12">
        <f t="shared" si="23"/>
        <v>41698.398136574069</v>
      </c>
    </row>
    <row r="368" spans="1:19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8272</v>
      </c>
      <c r="P368" s="5">
        <f t="shared" si="20"/>
        <v>1.013157894736842</v>
      </c>
      <c r="Q368" s="8">
        <f t="shared" si="21"/>
        <v>287.31343283582089</v>
      </c>
      <c r="R368" s="12">
        <f t="shared" si="22"/>
        <v>41019.584699074076</v>
      </c>
      <c r="S368" s="12">
        <f t="shared" si="23"/>
        <v>41049.584699074076</v>
      </c>
    </row>
    <row r="369" spans="1:19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8272</v>
      </c>
      <c r="P369" s="5">
        <f t="shared" si="20"/>
        <v>1.033501</v>
      </c>
      <c r="Q369" s="8">
        <f t="shared" si="21"/>
        <v>86.84882352941176</v>
      </c>
      <c r="R369" s="12">
        <f t="shared" si="22"/>
        <v>41355.368958333333</v>
      </c>
      <c r="S369" s="12">
        <f t="shared" si="23"/>
        <v>41394.999305555553</v>
      </c>
    </row>
    <row r="370" spans="1:19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8272</v>
      </c>
      <c r="P370" s="5">
        <f t="shared" si="20"/>
        <v>1.04112</v>
      </c>
      <c r="Q370" s="8">
        <f t="shared" si="21"/>
        <v>81.84905660377359</v>
      </c>
      <c r="R370" s="12">
        <f t="shared" si="22"/>
        <v>42043.397245370368</v>
      </c>
      <c r="S370" s="12">
        <f t="shared" si="23"/>
        <v>42078.355578703697</v>
      </c>
    </row>
    <row r="371" spans="1:19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8272</v>
      </c>
      <c r="P371" s="5">
        <f t="shared" si="20"/>
        <v>1.1015569230769231</v>
      </c>
      <c r="Q371" s="8">
        <f t="shared" si="21"/>
        <v>42.874970059880241</v>
      </c>
      <c r="R371" s="12">
        <f t="shared" si="22"/>
        <v>40893.3433912037</v>
      </c>
      <c r="S371" s="12">
        <f t="shared" si="23"/>
        <v>40923.3433912037</v>
      </c>
    </row>
    <row r="372" spans="1:19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8272</v>
      </c>
      <c r="P372" s="5">
        <f t="shared" si="20"/>
        <v>1.2202</v>
      </c>
      <c r="Q372" s="8">
        <f t="shared" si="21"/>
        <v>709.41860465116281</v>
      </c>
      <c r="R372" s="12">
        <f t="shared" si="22"/>
        <v>42711.586805555555</v>
      </c>
      <c r="S372" s="12">
        <f t="shared" si="23"/>
        <v>42741.586805555555</v>
      </c>
    </row>
    <row r="373" spans="1:19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8272</v>
      </c>
      <c r="P373" s="5">
        <f t="shared" si="20"/>
        <v>1.1416866666666667</v>
      </c>
      <c r="Q373" s="8">
        <f t="shared" si="21"/>
        <v>161.25517890772127</v>
      </c>
      <c r="R373" s="12">
        <f t="shared" si="22"/>
        <v>41261.559479166666</v>
      </c>
      <c r="S373" s="12">
        <f t="shared" si="23"/>
        <v>41306.559479166666</v>
      </c>
    </row>
    <row r="374" spans="1:19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8272</v>
      </c>
      <c r="P374" s="5">
        <f t="shared" si="20"/>
        <v>1.2533333333333334</v>
      </c>
      <c r="Q374" s="8">
        <f t="shared" si="21"/>
        <v>41.777777777777779</v>
      </c>
      <c r="R374" s="12">
        <f t="shared" si="22"/>
        <v>42425.368564814817</v>
      </c>
      <c r="S374" s="12">
        <f t="shared" si="23"/>
        <v>42465.458333333336</v>
      </c>
    </row>
    <row r="375" spans="1:19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8272</v>
      </c>
      <c r="P375" s="5">
        <f t="shared" si="20"/>
        <v>1.0666666666666667</v>
      </c>
      <c r="Q375" s="8">
        <f t="shared" si="21"/>
        <v>89.887640449438209</v>
      </c>
      <c r="R375" s="12">
        <f t="shared" si="22"/>
        <v>41078.703680555554</v>
      </c>
      <c r="S375" s="12">
        <f t="shared" si="23"/>
        <v>41108.703680555554</v>
      </c>
    </row>
    <row r="376" spans="1:19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8272</v>
      </c>
      <c r="P376" s="5">
        <f t="shared" si="20"/>
        <v>1.3065</v>
      </c>
      <c r="Q376" s="8">
        <f t="shared" si="21"/>
        <v>45.051724137931032</v>
      </c>
      <c r="R376" s="12">
        <f t="shared" si="22"/>
        <v>40757.680914351848</v>
      </c>
      <c r="S376" s="12">
        <f t="shared" si="23"/>
        <v>40802.680914351848</v>
      </c>
    </row>
    <row r="377" spans="1:19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8272</v>
      </c>
      <c r="P377" s="5">
        <f t="shared" si="20"/>
        <v>1.2</v>
      </c>
      <c r="Q377" s="8">
        <f t="shared" si="21"/>
        <v>42.857142857142854</v>
      </c>
      <c r="R377" s="12">
        <f t="shared" si="22"/>
        <v>41657.77674768518</v>
      </c>
      <c r="S377" s="12">
        <f t="shared" si="23"/>
        <v>41699.512499999997</v>
      </c>
    </row>
    <row r="378" spans="1:19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8272</v>
      </c>
      <c r="P378" s="5">
        <f t="shared" si="20"/>
        <v>1.0595918367346939</v>
      </c>
      <c r="Q378" s="8">
        <f t="shared" si="21"/>
        <v>54.083333333333336</v>
      </c>
      <c r="R378" s="12">
        <f t="shared" si="22"/>
        <v>42576.244398148141</v>
      </c>
      <c r="S378" s="12">
        <f t="shared" si="23"/>
        <v>42607.244398148141</v>
      </c>
    </row>
    <row r="379" spans="1:19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8272</v>
      </c>
      <c r="P379" s="5">
        <f t="shared" si="20"/>
        <v>1.1439999999999999</v>
      </c>
      <c r="Q379" s="8">
        <f t="shared" si="21"/>
        <v>103.21804511278195</v>
      </c>
      <c r="R379" s="12">
        <f t="shared" si="22"/>
        <v>42292.042453703696</v>
      </c>
      <c r="S379" s="12">
        <f t="shared" si="23"/>
        <v>42322.084027777775</v>
      </c>
    </row>
    <row r="380" spans="1:19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8272</v>
      </c>
      <c r="P380" s="5">
        <f t="shared" si="20"/>
        <v>1.1176666666666666</v>
      </c>
      <c r="Q380" s="8">
        <f t="shared" si="21"/>
        <v>40.397590361445786</v>
      </c>
      <c r="R380" s="12">
        <f t="shared" si="22"/>
        <v>42370.363518518519</v>
      </c>
      <c r="S380" s="12">
        <f t="shared" si="23"/>
        <v>42394.786111111105</v>
      </c>
    </row>
    <row r="381" spans="1:19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8272</v>
      </c>
      <c r="P381" s="5">
        <f t="shared" si="20"/>
        <v>1.1608000000000001</v>
      </c>
      <c r="Q381" s="8">
        <f t="shared" si="21"/>
        <v>116.85906040268456</v>
      </c>
      <c r="R381" s="12">
        <f t="shared" si="22"/>
        <v>40987.479999999996</v>
      </c>
      <c r="S381" s="12">
        <f t="shared" si="23"/>
        <v>41032.479999999996</v>
      </c>
    </row>
    <row r="382" spans="1:19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8272</v>
      </c>
      <c r="P382" s="5">
        <f t="shared" si="20"/>
        <v>1.415</v>
      </c>
      <c r="Q382" s="8">
        <f t="shared" si="21"/>
        <v>115.51020408163265</v>
      </c>
      <c r="R382" s="12">
        <f t="shared" si="22"/>
        <v>42367.511481481481</v>
      </c>
      <c r="S382" s="12">
        <f t="shared" si="23"/>
        <v>42392.511481481481</v>
      </c>
    </row>
    <row r="383" spans="1:19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8272</v>
      </c>
      <c r="P383" s="5">
        <f t="shared" si="20"/>
        <v>1.0472999999999999</v>
      </c>
      <c r="Q383" s="8">
        <f t="shared" si="21"/>
        <v>104.31274900398407</v>
      </c>
      <c r="R383" s="12">
        <f t="shared" si="22"/>
        <v>41085.48978009259</v>
      </c>
      <c r="S383" s="12">
        <f t="shared" si="23"/>
        <v>41120</v>
      </c>
    </row>
    <row r="384" spans="1:19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8272</v>
      </c>
      <c r="P384" s="5">
        <f t="shared" si="20"/>
        <v>2.5583333333333331</v>
      </c>
      <c r="Q384" s="8">
        <f t="shared" si="21"/>
        <v>69.772727272727266</v>
      </c>
      <c r="R384" s="12">
        <f t="shared" si="22"/>
        <v>41144.501157407409</v>
      </c>
      <c r="S384" s="12">
        <f t="shared" si="23"/>
        <v>41158.501157407409</v>
      </c>
    </row>
    <row r="385" spans="1:19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8272</v>
      </c>
      <c r="P385" s="5">
        <f t="shared" si="20"/>
        <v>2.0670670670670672</v>
      </c>
      <c r="Q385" s="8">
        <f t="shared" si="21"/>
        <v>43.020833333333336</v>
      </c>
      <c r="R385" s="12">
        <f t="shared" si="22"/>
        <v>41754.90924768518</v>
      </c>
      <c r="S385" s="12">
        <f t="shared" si="23"/>
        <v>41777.90924768518</v>
      </c>
    </row>
    <row r="386" spans="1:19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8272</v>
      </c>
      <c r="P386" s="5">
        <f t="shared" si="20"/>
        <v>1.1210500000000001</v>
      </c>
      <c r="Q386" s="8">
        <f t="shared" si="21"/>
        <v>58.540469973890339</v>
      </c>
      <c r="R386" s="12">
        <f t="shared" si="22"/>
        <v>41980.573460648149</v>
      </c>
      <c r="S386" s="12">
        <f t="shared" si="23"/>
        <v>42010.573460648149</v>
      </c>
    </row>
    <row r="387" spans="1:19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8272</v>
      </c>
      <c r="P387" s="5">
        <f t="shared" ref="P387:P450" si="24">(E387/D387)</f>
        <v>1.05982</v>
      </c>
      <c r="Q387" s="8">
        <f t="shared" ref="Q387:Q450" si="25">IF(L387=0,"$0",(E387/L387))</f>
        <v>111.79535864978902</v>
      </c>
      <c r="R387" s="12">
        <f t="shared" ref="R387:R450" si="26">(J387/86400)+25569+(-5/24)</f>
        <v>41934.376168981478</v>
      </c>
      <c r="S387" s="12">
        <f t="shared" ref="S387:S450" si="27">(I387/86400)+25569+(-5/24)</f>
        <v>41964.41783564815</v>
      </c>
    </row>
    <row r="388" spans="1:19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8272</v>
      </c>
      <c r="P388" s="5">
        <f t="shared" si="24"/>
        <v>1.0016666666666667</v>
      </c>
      <c r="Q388" s="8">
        <f t="shared" si="25"/>
        <v>46.230769230769234</v>
      </c>
      <c r="R388" s="12">
        <f t="shared" si="26"/>
        <v>42211.742951388886</v>
      </c>
      <c r="S388" s="12">
        <f t="shared" si="27"/>
        <v>42226.742951388886</v>
      </c>
    </row>
    <row r="389" spans="1:19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8272</v>
      </c>
      <c r="P389" s="5">
        <f t="shared" si="24"/>
        <v>2.1398947368421051</v>
      </c>
      <c r="Q389" s="8">
        <f t="shared" si="25"/>
        <v>144.69039145907473</v>
      </c>
      <c r="R389" s="12">
        <f t="shared" si="26"/>
        <v>42200.468263888884</v>
      </c>
      <c r="S389" s="12">
        <f t="shared" si="27"/>
        <v>42231.041666666664</v>
      </c>
    </row>
    <row r="390" spans="1:19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8272</v>
      </c>
      <c r="P390" s="5">
        <f t="shared" si="24"/>
        <v>1.2616000000000001</v>
      </c>
      <c r="Q390" s="8">
        <f t="shared" si="25"/>
        <v>88.845070422535215</v>
      </c>
      <c r="R390" s="12">
        <f t="shared" si="26"/>
        <v>42548.86782407407</v>
      </c>
      <c r="S390" s="12">
        <f t="shared" si="27"/>
        <v>42578.86782407407</v>
      </c>
    </row>
    <row r="391" spans="1:19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8272</v>
      </c>
      <c r="P391" s="5">
        <f t="shared" si="24"/>
        <v>1.8153547058823529</v>
      </c>
      <c r="Q391" s="8">
        <f t="shared" si="25"/>
        <v>81.75107284768211</v>
      </c>
      <c r="R391" s="12">
        <f t="shared" si="26"/>
        <v>41673.854745370372</v>
      </c>
      <c r="S391" s="12">
        <f t="shared" si="27"/>
        <v>41705.749305555553</v>
      </c>
    </row>
    <row r="392" spans="1:19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8272</v>
      </c>
      <c r="P392" s="5">
        <f t="shared" si="24"/>
        <v>1</v>
      </c>
      <c r="Q392" s="8">
        <f t="shared" si="25"/>
        <v>71.428571428571431</v>
      </c>
      <c r="R392" s="12">
        <f t="shared" si="26"/>
        <v>42111.828379629624</v>
      </c>
      <c r="S392" s="12">
        <f t="shared" si="27"/>
        <v>42131.828379629624</v>
      </c>
    </row>
    <row r="393" spans="1:19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8272</v>
      </c>
      <c r="P393" s="5">
        <f t="shared" si="24"/>
        <v>1.0061</v>
      </c>
      <c r="Q393" s="8">
        <f t="shared" si="25"/>
        <v>104.25906735751295</v>
      </c>
      <c r="R393" s="12">
        <f t="shared" si="26"/>
        <v>40864.833923611106</v>
      </c>
      <c r="S393" s="12">
        <f t="shared" si="27"/>
        <v>40894.832638888889</v>
      </c>
    </row>
    <row r="394" spans="1:19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8272</v>
      </c>
      <c r="P394" s="5">
        <f t="shared" si="24"/>
        <v>1.009027027027027</v>
      </c>
      <c r="Q394" s="8">
        <f t="shared" si="25"/>
        <v>90.616504854368927</v>
      </c>
      <c r="R394" s="12">
        <f t="shared" si="26"/>
        <v>40763.508923611109</v>
      </c>
      <c r="S394" s="12">
        <f t="shared" si="27"/>
        <v>40793.916666666664</v>
      </c>
    </row>
    <row r="395" spans="1:19" ht="48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8272</v>
      </c>
      <c r="P395" s="5">
        <f t="shared" si="24"/>
        <v>1.10446</v>
      </c>
      <c r="Q395" s="8">
        <f t="shared" si="25"/>
        <v>157.33048433048432</v>
      </c>
      <c r="R395" s="12">
        <f t="shared" si="26"/>
        <v>41526.500601851847</v>
      </c>
      <c r="S395" s="12">
        <f t="shared" si="27"/>
        <v>41557.500601851847</v>
      </c>
    </row>
    <row r="396" spans="1:19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8272</v>
      </c>
      <c r="P396" s="5">
        <f t="shared" si="24"/>
        <v>1.118936170212766</v>
      </c>
      <c r="Q396" s="8">
        <f t="shared" si="25"/>
        <v>105.18</v>
      </c>
      <c r="R396" s="12">
        <f t="shared" si="26"/>
        <v>42417.60974537037</v>
      </c>
      <c r="S396" s="12">
        <f t="shared" si="27"/>
        <v>42477.568078703705</v>
      </c>
    </row>
    <row r="397" spans="1:19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8272</v>
      </c>
      <c r="P397" s="5">
        <f t="shared" si="24"/>
        <v>1.0804450000000001</v>
      </c>
      <c r="Q397" s="8">
        <f t="shared" si="25"/>
        <v>58.719836956521746</v>
      </c>
      <c r="R397" s="12">
        <f t="shared" si="26"/>
        <v>40990.700925925921</v>
      </c>
      <c r="S397" s="12">
        <f t="shared" si="27"/>
        <v>41026.688888888886</v>
      </c>
    </row>
    <row r="398" spans="1:19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8272</v>
      </c>
      <c r="P398" s="5">
        <f t="shared" si="24"/>
        <v>1.0666666666666667</v>
      </c>
      <c r="Q398" s="8">
        <f t="shared" si="25"/>
        <v>81.632653061224488</v>
      </c>
      <c r="R398" s="12">
        <f t="shared" si="26"/>
        <v>41082.356550925928</v>
      </c>
      <c r="S398" s="12">
        <f t="shared" si="27"/>
        <v>41097.356550925928</v>
      </c>
    </row>
    <row r="399" spans="1:19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8272</v>
      </c>
      <c r="P399" s="5">
        <f t="shared" si="24"/>
        <v>1.0390027322404372</v>
      </c>
      <c r="Q399" s="8">
        <f t="shared" si="25"/>
        <v>56.460043668122275</v>
      </c>
      <c r="R399" s="12">
        <f t="shared" si="26"/>
        <v>40379.568101851852</v>
      </c>
      <c r="S399" s="12">
        <f t="shared" si="27"/>
        <v>40421.947222222218</v>
      </c>
    </row>
    <row r="400" spans="1:19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8272</v>
      </c>
      <c r="P400" s="5">
        <f t="shared" si="24"/>
        <v>1.2516</v>
      </c>
      <c r="Q400" s="8">
        <f t="shared" si="25"/>
        <v>140.1044776119403</v>
      </c>
      <c r="R400" s="12">
        <f t="shared" si="26"/>
        <v>42078.584791666661</v>
      </c>
      <c r="S400" s="12">
        <f t="shared" si="27"/>
        <v>42123.584791666661</v>
      </c>
    </row>
    <row r="401" spans="1:19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8272</v>
      </c>
      <c r="P401" s="5">
        <f t="shared" si="24"/>
        <v>1.0680499999999999</v>
      </c>
      <c r="Q401" s="8">
        <f t="shared" si="25"/>
        <v>224.85263157894738</v>
      </c>
      <c r="R401" s="12">
        <f t="shared" si="26"/>
        <v>42687.667442129627</v>
      </c>
      <c r="S401" s="12">
        <f t="shared" si="27"/>
        <v>42718.291666666664</v>
      </c>
    </row>
    <row r="402" spans="1:19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8272</v>
      </c>
      <c r="P402" s="5">
        <f t="shared" si="24"/>
        <v>1.1230249999999999</v>
      </c>
      <c r="Q402" s="8">
        <f t="shared" si="25"/>
        <v>181.13306451612902</v>
      </c>
      <c r="R402" s="12">
        <f t="shared" si="26"/>
        <v>41745.427627314813</v>
      </c>
      <c r="S402" s="12">
        <f t="shared" si="27"/>
        <v>41775.9375</v>
      </c>
    </row>
    <row r="403" spans="1:19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8272</v>
      </c>
      <c r="P403" s="5">
        <f t="shared" si="24"/>
        <v>1.0381199999999999</v>
      </c>
      <c r="Q403" s="8">
        <f t="shared" si="25"/>
        <v>711.04109589041093</v>
      </c>
      <c r="R403" s="12">
        <f t="shared" si="26"/>
        <v>40732.633912037032</v>
      </c>
      <c r="S403" s="12">
        <f t="shared" si="27"/>
        <v>40762.633912037032</v>
      </c>
    </row>
    <row r="404" spans="1:19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8272</v>
      </c>
      <c r="P404" s="5">
        <f t="shared" si="24"/>
        <v>1.4165000000000001</v>
      </c>
      <c r="Q404" s="8">
        <f t="shared" si="25"/>
        <v>65.883720930232556</v>
      </c>
      <c r="R404" s="12">
        <f t="shared" si="26"/>
        <v>42292.331215277773</v>
      </c>
      <c r="S404" s="12">
        <f t="shared" si="27"/>
        <v>42313.372881944444</v>
      </c>
    </row>
    <row r="405" spans="1:19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8272</v>
      </c>
      <c r="P405" s="5">
        <f t="shared" si="24"/>
        <v>1.0526</v>
      </c>
      <c r="Q405" s="8">
        <f t="shared" si="25"/>
        <v>75.185714285714283</v>
      </c>
      <c r="R405" s="12">
        <f t="shared" si="26"/>
        <v>40718.102326388886</v>
      </c>
      <c r="S405" s="12">
        <f t="shared" si="27"/>
        <v>40765.088888888888</v>
      </c>
    </row>
    <row r="406" spans="1:19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8272</v>
      </c>
      <c r="P406" s="5">
        <f t="shared" si="24"/>
        <v>1.0309142857142857</v>
      </c>
      <c r="Q406" s="8">
        <f t="shared" si="25"/>
        <v>133.14391143911439</v>
      </c>
      <c r="R406" s="12">
        <f t="shared" si="26"/>
        <v>41646.419699074067</v>
      </c>
      <c r="S406" s="12">
        <f t="shared" si="27"/>
        <v>41675.75277777778</v>
      </c>
    </row>
    <row r="407" spans="1:19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8272</v>
      </c>
      <c r="P407" s="5">
        <f t="shared" si="24"/>
        <v>1.0765957446808512</v>
      </c>
      <c r="Q407" s="8">
        <f t="shared" si="25"/>
        <v>55.2</v>
      </c>
      <c r="R407" s="12">
        <f t="shared" si="26"/>
        <v>41673.876608796294</v>
      </c>
      <c r="S407" s="12">
        <f t="shared" si="27"/>
        <v>41703.876608796294</v>
      </c>
    </row>
    <row r="408" spans="1:19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8272</v>
      </c>
      <c r="P408" s="5">
        <f t="shared" si="24"/>
        <v>1.0770464285714285</v>
      </c>
      <c r="Q408" s="8">
        <f t="shared" si="25"/>
        <v>86.163714285714292</v>
      </c>
      <c r="R408" s="12">
        <f t="shared" si="26"/>
        <v>40637.95413194444</v>
      </c>
      <c r="S408" s="12">
        <f t="shared" si="27"/>
        <v>40672.040972222218</v>
      </c>
    </row>
    <row r="409" spans="1:19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8272</v>
      </c>
      <c r="P409" s="5">
        <f t="shared" si="24"/>
        <v>1.0155000000000001</v>
      </c>
      <c r="Q409" s="8">
        <f t="shared" si="25"/>
        <v>92.318181818181813</v>
      </c>
      <c r="R409" s="12">
        <f t="shared" si="26"/>
        <v>40806.662615740737</v>
      </c>
      <c r="S409" s="12">
        <f t="shared" si="27"/>
        <v>40866.704282407409</v>
      </c>
    </row>
    <row r="410" spans="1:19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8272</v>
      </c>
      <c r="P410" s="5">
        <f t="shared" si="24"/>
        <v>1.0143766666666667</v>
      </c>
      <c r="Q410" s="8">
        <f t="shared" si="25"/>
        <v>160.16473684210527</v>
      </c>
      <c r="R410" s="12">
        <f t="shared" si="26"/>
        <v>41543.527662037035</v>
      </c>
      <c r="S410" s="12">
        <f t="shared" si="27"/>
        <v>41583.569328703699</v>
      </c>
    </row>
    <row r="411" spans="1:19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8272</v>
      </c>
      <c r="P411" s="5">
        <f t="shared" si="24"/>
        <v>1.3680000000000001</v>
      </c>
      <c r="Q411" s="8">
        <f t="shared" si="25"/>
        <v>45.6</v>
      </c>
      <c r="R411" s="12">
        <f t="shared" si="26"/>
        <v>42543.654444444437</v>
      </c>
      <c r="S411" s="12">
        <f t="shared" si="27"/>
        <v>42573.654444444437</v>
      </c>
    </row>
    <row r="412" spans="1:19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8272</v>
      </c>
      <c r="P412" s="5">
        <f t="shared" si="24"/>
        <v>1.2829999999999999</v>
      </c>
      <c r="Q412" s="8">
        <f t="shared" si="25"/>
        <v>183.28571428571428</v>
      </c>
      <c r="R412" s="12">
        <f t="shared" si="26"/>
        <v>42113.773113425923</v>
      </c>
      <c r="S412" s="12">
        <f t="shared" si="27"/>
        <v>42173.773113425923</v>
      </c>
    </row>
    <row r="413" spans="1:19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8272</v>
      </c>
      <c r="P413" s="5">
        <f t="shared" si="24"/>
        <v>1.0105</v>
      </c>
      <c r="Q413" s="8">
        <f t="shared" si="25"/>
        <v>125.78838174273859</v>
      </c>
      <c r="R413" s="12">
        <f t="shared" si="26"/>
        <v>41597.967638888884</v>
      </c>
      <c r="S413" s="12">
        <f t="shared" si="27"/>
        <v>41630</v>
      </c>
    </row>
    <row r="414" spans="1:19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8272</v>
      </c>
      <c r="P414" s="5">
        <f t="shared" si="24"/>
        <v>1.2684</v>
      </c>
      <c r="Q414" s="8">
        <f t="shared" si="25"/>
        <v>57.654545454545456</v>
      </c>
      <c r="R414" s="12">
        <f t="shared" si="26"/>
        <v>41099.534467592588</v>
      </c>
      <c r="S414" s="12">
        <f t="shared" si="27"/>
        <v>41115.534467592588</v>
      </c>
    </row>
    <row r="415" spans="1:19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8272</v>
      </c>
      <c r="P415" s="5">
        <f t="shared" si="24"/>
        <v>1.0508593749999999</v>
      </c>
      <c r="Q415" s="8">
        <f t="shared" si="25"/>
        <v>78.660818713450297</v>
      </c>
      <c r="R415" s="12">
        <f t="shared" si="26"/>
        <v>41079.66910879629</v>
      </c>
      <c r="S415" s="12">
        <f t="shared" si="27"/>
        <v>41109.66910879629</v>
      </c>
    </row>
    <row r="416" spans="1:19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8272</v>
      </c>
      <c r="P416" s="5">
        <f t="shared" si="24"/>
        <v>1.0285405405405406</v>
      </c>
      <c r="Q416" s="8">
        <f t="shared" si="25"/>
        <v>91.480769230769226</v>
      </c>
      <c r="R416" s="12">
        <f t="shared" si="26"/>
        <v>41528.85491898148</v>
      </c>
      <c r="S416" s="12">
        <f t="shared" si="27"/>
        <v>41558.85491898148</v>
      </c>
    </row>
    <row r="417" spans="1:19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8272</v>
      </c>
      <c r="P417" s="5">
        <f t="shared" si="24"/>
        <v>1.0214714285714286</v>
      </c>
      <c r="Q417" s="8">
        <f t="shared" si="25"/>
        <v>68.09809523809524</v>
      </c>
      <c r="R417" s="12">
        <f t="shared" si="26"/>
        <v>41904.643541666665</v>
      </c>
      <c r="S417" s="12">
        <f t="shared" si="27"/>
        <v>41929.291666666664</v>
      </c>
    </row>
    <row r="418" spans="1:19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8272</v>
      </c>
      <c r="P418" s="5">
        <f t="shared" si="24"/>
        <v>1.2021700000000002</v>
      </c>
      <c r="Q418" s="8">
        <f t="shared" si="25"/>
        <v>48.086800000000004</v>
      </c>
      <c r="R418" s="12">
        <f t="shared" si="26"/>
        <v>41648.187858796293</v>
      </c>
      <c r="S418" s="12">
        <f t="shared" si="27"/>
        <v>41678.187858796293</v>
      </c>
    </row>
    <row r="419" spans="1:19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8272</v>
      </c>
      <c r="P419" s="5">
        <f t="shared" si="24"/>
        <v>1.0024761904761905</v>
      </c>
      <c r="Q419" s="8">
        <f t="shared" si="25"/>
        <v>202.42307692307693</v>
      </c>
      <c r="R419" s="12">
        <f t="shared" si="26"/>
        <v>41360.762268518512</v>
      </c>
      <c r="S419" s="12">
        <f t="shared" si="27"/>
        <v>41371.981249999997</v>
      </c>
    </row>
    <row r="420" spans="1:19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8272</v>
      </c>
      <c r="P420" s="5">
        <f t="shared" si="24"/>
        <v>1.0063392857142857</v>
      </c>
      <c r="Q420" s="8">
        <f t="shared" si="25"/>
        <v>216.75</v>
      </c>
      <c r="R420" s="12">
        <f t="shared" si="26"/>
        <v>42178.07403935185</v>
      </c>
      <c r="S420" s="12">
        <f t="shared" si="27"/>
        <v>42208.07403935185</v>
      </c>
    </row>
    <row r="421" spans="1:19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8272</v>
      </c>
      <c r="P421" s="5">
        <f t="shared" si="24"/>
        <v>1.004375</v>
      </c>
      <c r="Q421" s="8">
        <f t="shared" si="25"/>
        <v>110.06849315068493</v>
      </c>
      <c r="R421" s="12">
        <f t="shared" si="26"/>
        <v>41394.634108796294</v>
      </c>
      <c r="S421" s="12">
        <f t="shared" si="27"/>
        <v>41454.634108796294</v>
      </c>
    </row>
    <row r="422" spans="1:19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t="s">
        <v>8273</v>
      </c>
      <c r="P422" s="5">
        <f t="shared" si="24"/>
        <v>4.3939393939393936E-3</v>
      </c>
      <c r="Q422" s="8">
        <f t="shared" si="25"/>
        <v>4.833333333333333</v>
      </c>
      <c r="R422" s="12">
        <f t="shared" si="26"/>
        <v>41682.028136574074</v>
      </c>
      <c r="S422" s="12">
        <f t="shared" si="27"/>
        <v>41711.986469907402</v>
      </c>
    </row>
    <row r="423" spans="1:19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t="s">
        <v>8273</v>
      </c>
      <c r="P423" s="5">
        <f t="shared" si="24"/>
        <v>2.0066666666666667E-2</v>
      </c>
      <c r="Q423" s="8">
        <f t="shared" si="25"/>
        <v>50.166666666666664</v>
      </c>
      <c r="R423" s="12">
        <f t="shared" si="26"/>
        <v>42177.283055555548</v>
      </c>
      <c r="S423" s="12">
        <f t="shared" si="27"/>
        <v>42237.283055555548</v>
      </c>
    </row>
    <row r="424" spans="1:19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t="s">
        <v>8273</v>
      </c>
      <c r="P424" s="5">
        <f t="shared" si="24"/>
        <v>1.0749999999999999E-2</v>
      </c>
      <c r="Q424" s="8">
        <f t="shared" si="25"/>
        <v>35.833333333333336</v>
      </c>
      <c r="R424" s="12">
        <f t="shared" si="26"/>
        <v>41863.052048611113</v>
      </c>
      <c r="S424" s="12">
        <f t="shared" si="27"/>
        <v>41893.052048611113</v>
      </c>
    </row>
    <row r="425" spans="1:19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t="s">
        <v>8273</v>
      </c>
      <c r="P425" s="5">
        <f t="shared" si="24"/>
        <v>7.6499999999999997E-3</v>
      </c>
      <c r="Q425" s="8">
        <f t="shared" si="25"/>
        <v>11.76923076923077</v>
      </c>
      <c r="R425" s="12">
        <f t="shared" si="26"/>
        <v>41400.717939814815</v>
      </c>
      <c r="S425" s="12">
        <f t="shared" si="27"/>
        <v>41430.717939814815</v>
      </c>
    </row>
    <row r="426" spans="1:19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t="s">
        <v>8273</v>
      </c>
      <c r="P426" s="5">
        <f t="shared" si="24"/>
        <v>6.7966666666666675E-2</v>
      </c>
      <c r="Q426" s="8">
        <f t="shared" si="25"/>
        <v>40.78</v>
      </c>
      <c r="R426" s="12">
        <f t="shared" si="26"/>
        <v>40934.167812499996</v>
      </c>
      <c r="S426" s="12">
        <f t="shared" si="27"/>
        <v>40994.126145833332</v>
      </c>
    </row>
    <row r="427" spans="1:19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t="s">
        <v>8273</v>
      </c>
      <c r="P427" s="5">
        <f t="shared" si="24"/>
        <v>1.2E-4</v>
      </c>
      <c r="Q427" s="8">
        <f t="shared" si="25"/>
        <v>3</v>
      </c>
      <c r="R427" s="12">
        <f t="shared" si="26"/>
        <v>42275.652824074066</v>
      </c>
      <c r="S427" s="12">
        <f t="shared" si="27"/>
        <v>42335.694490740738</v>
      </c>
    </row>
    <row r="428" spans="1:19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t="s">
        <v>8273</v>
      </c>
      <c r="P428" s="5">
        <f t="shared" si="24"/>
        <v>1.3299999999999999E-2</v>
      </c>
      <c r="Q428" s="8">
        <f t="shared" si="25"/>
        <v>16.625</v>
      </c>
      <c r="R428" s="12">
        <f t="shared" si="26"/>
        <v>42400.503634259258</v>
      </c>
      <c r="S428" s="12">
        <f t="shared" si="27"/>
        <v>42430.503634259258</v>
      </c>
    </row>
    <row r="429" spans="1:19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t="s">
        <v>8273</v>
      </c>
      <c r="P429" s="5">
        <f t="shared" si="24"/>
        <v>0</v>
      </c>
      <c r="Q429" s="8" t="str">
        <f t="shared" si="25"/>
        <v>$0</v>
      </c>
      <c r="R429" s="12">
        <f t="shared" si="26"/>
        <v>42285.700694444444</v>
      </c>
      <c r="S429" s="12">
        <f t="shared" si="27"/>
        <v>42299.582638888889</v>
      </c>
    </row>
    <row r="430" spans="1:19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t="s">
        <v>8273</v>
      </c>
      <c r="P430" s="5">
        <f t="shared" si="24"/>
        <v>5.6333333333333332E-2</v>
      </c>
      <c r="Q430" s="8">
        <f t="shared" si="25"/>
        <v>52</v>
      </c>
      <c r="R430" s="12">
        <f t="shared" si="26"/>
        <v>41778.558391203704</v>
      </c>
      <c r="S430" s="12">
        <f t="shared" si="27"/>
        <v>41806.708333333328</v>
      </c>
    </row>
    <row r="431" spans="1:19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t="s">
        <v>8273</v>
      </c>
      <c r="P431" s="5">
        <f t="shared" si="24"/>
        <v>0</v>
      </c>
      <c r="Q431" s="8" t="str">
        <f t="shared" si="25"/>
        <v>$0</v>
      </c>
      <c r="R431" s="12">
        <f t="shared" si="26"/>
        <v>40070.693078703705</v>
      </c>
      <c r="S431" s="12">
        <f t="shared" si="27"/>
        <v>40143.999305555553</v>
      </c>
    </row>
    <row r="432" spans="1:19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t="s">
        <v>8273</v>
      </c>
      <c r="P432" s="5">
        <f t="shared" si="24"/>
        <v>2.4E-2</v>
      </c>
      <c r="Q432" s="8">
        <f t="shared" si="25"/>
        <v>4.8</v>
      </c>
      <c r="R432" s="12">
        <f t="shared" si="26"/>
        <v>41512.898923611108</v>
      </c>
      <c r="S432" s="12">
        <f t="shared" si="27"/>
        <v>41527.898923611108</v>
      </c>
    </row>
    <row r="433" spans="1:19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t="s">
        <v>8273</v>
      </c>
      <c r="P433" s="5">
        <f t="shared" si="24"/>
        <v>0.13833333333333334</v>
      </c>
      <c r="Q433" s="8">
        <f t="shared" si="25"/>
        <v>51.875</v>
      </c>
      <c r="R433" s="12">
        <f t="shared" si="26"/>
        <v>42526.662997685184</v>
      </c>
      <c r="S433" s="12">
        <f t="shared" si="27"/>
        <v>42556.662997685184</v>
      </c>
    </row>
    <row r="434" spans="1:19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t="s">
        <v>8273</v>
      </c>
      <c r="P434" s="5">
        <f t="shared" si="24"/>
        <v>9.5000000000000001E-2</v>
      </c>
      <c r="Q434" s="8">
        <f t="shared" si="25"/>
        <v>71.25</v>
      </c>
      <c r="R434" s="12">
        <f t="shared" si="26"/>
        <v>42238.51829861111</v>
      </c>
      <c r="S434" s="12">
        <f t="shared" si="27"/>
        <v>42298.51829861111</v>
      </c>
    </row>
    <row r="435" spans="1:19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t="s">
        <v>8273</v>
      </c>
      <c r="P435" s="5">
        <f t="shared" si="24"/>
        <v>0</v>
      </c>
      <c r="Q435" s="8" t="str">
        <f t="shared" si="25"/>
        <v>$0</v>
      </c>
      <c r="R435" s="12">
        <f t="shared" si="26"/>
        <v>42228.421550925923</v>
      </c>
      <c r="S435" s="12">
        <f t="shared" si="27"/>
        <v>42288.421550925923</v>
      </c>
    </row>
    <row r="436" spans="1:19" ht="64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t="s">
        <v>8273</v>
      </c>
      <c r="P436" s="5">
        <f t="shared" si="24"/>
        <v>0.05</v>
      </c>
      <c r="Q436" s="8">
        <f t="shared" si="25"/>
        <v>62.5</v>
      </c>
      <c r="R436" s="12">
        <f t="shared" si="26"/>
        <v>41576.626180555555</v>
      </c>
      <c r="S436" s="12">
        <f t="shared" si="27"/>
        <v>41609.667847222219</v>
      </c>
    </row>
    <row r="437" spans="1:19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t="s">
        <v>8273</v>
      </c>
      <c r="P437" s="5">
        <f t="shared" si="24"/>
        <v>2.7272727272727273E-5</v>
      </c>
      <c r="Q437" s="8">
        <f t="shared" si="25"/>
        <v>1</v>
      </c>
      <c r="R437" s="12">
        <f t="shared" si="26"/>
        <v>41500.539120370369</v>
      </c>
      <c r="S437" s="12">
        <f t="shared" si="27"/>
        <v>41530.539120370369</v>
      </c>
    </row>
    <row r="438" spans="1:19" ht="64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t="s">
        <v>8273</v>
      </c>
      <c r="P438" s="5">
        <f t="shared" si="24"/>
        <v>0</v>
      </c>
      <c r="Q438" s="8" t="str">
        <f t="shared" si="25"/>
        <v>$0</v>
      </c>
      <c r="R438" s="12">
        <f t="shared" si="26"/>
        <v>41456.154085648144</v>
      </c>
      <c r="S438" s="12">
        <f t="shared" si="27"/>
        <v>41486.154085648144</v>
      </c>
    </row>
    <row r="439" spans="1:19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t="s">
        <v>8273</v>
      </c>
      <c r="P439" s="5">
        <f t="shared" si="24"/>
        <v>0</v>
      </c>
      <c r="Q439" s="8" t="str">
        <f t="shared" si="25"/>
        <v>$0</v>
      </c>
      <c r="R439" s="12">
        <f t="shared" si="26"/>
        <v>42591.110254629624</v>
      </c>
      <c r="S439" s="12">
        <f t="shared" si="27"/>
        <v>42651.110254629624</v>
      </c>
    </row>
    <row r="440" spans="1:19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t="s">
        <v>8273</v>
      </c>
      <c r="P440" s="5">
        <f t="shared" si="24"/>
        <v>9.3799999999999994E-2</v>
      </c>
      <c r="Q440" s="8">
        <f t="shared" si="25"/>
        <v>170.54545454545453</v>
      </c>
      <c r="R440" s="12">
        <f t="shared" si="26"/>
        <v>42296.052754629629</v>
      </c>
      <c r="S440" s="12">
        <f t="shared" si="27"/>
        <v>42326.094421296293</v>
      </c>
    </row>
    <row r="441" spans="1:19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t="s">
        <v>8273</v>
      </c>
      <c r="P441" s="5">
        <f t="shared" si="24"/>
        <v>0</v>
      </c>
      <c r="Q441" s="8" t="str">
        <f t="shared" si="25"/>
        <v>$0</v>
      </c>
      <c r="R441" s="12">
        <f t="shared" si="26"/>
        <v>41919.553449074076</v>
      </c>
      <c r="S441" s="12">
        <f t="shared" si="27"/>
        <v>41929.553449074076</v>
      </c>
    </row>
    <row r="442" spans="1:19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t="s">
        <v>8273</v>
      </c>
      <c r="P442" s="5">
        <f t="shared" si="24"/>
        <v>1E-3</v>
      </c>
      <c r="Q442" s="8">
        <f t="shared" si="25"/>
        <v>5</v>
      </c>
      <c r="R442" s="12">
        <f t="shared" si="26"/>
        <v>42423.777233796289</v>
      </c>
      <c r="S442" s="12">
        <f t="shared" si="27"/>
        <v>42453.735567129632</v>
      </c>
    </row>
    <row r="443" spans="1:19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t="s">
        <v>8273</v>
      </c>
      <c r="P443" s="5">
        <f t="shared" si="24"/>
        <v>0</v>
      </c>
      <c r="Q443" s="8" t="str">
        <f t="shared" si="25"/>
        <v>$0</v>
      </c>
      <c r="R443" s="12">
        <f t="shared" si="26"/>
        <v>41550.585601851846</v>
      </c>
      <c r="S443" s="12">
        <f t="shared" si="27"/>
        <v>41580.585601851846</v>
      </c>
    </row>
    <row r="444" spans="1:19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t="s">
        <v>8273</v>
      </c>
      <c r="P444" s="5">
        <f t="shared" si="24"/>
        <v>0.39358823529411763</v>
      </c>
      <c r="Q444" s="8">
        <f t="shared" si="25"/>
        <v>393.58823529411762</v>
      </c>
      <c r="R444" s="12">
        <f t="shared" si="26"/>
        <v>42024.680358796293</v>
      </c>
      <c r="S444" s="12">
        <f t="shared" si="27"/>
        <v>42054.680358796293</v>
      </c>
    </row>
    <row r="445" spans="1:19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t="s">
        <v>8273</v>
      </c>
      <c r="P445" s="5">
        <f t="shared" si="24"/>
        <v>1E-3</v>
      </c>
      <c r="Q445" s="8">
        <f t="shared" si="25"/>
        <v>5</v>
      </c>
      <c r="R445" s="12">
        <f t="shared" si="26"/>
        <v>41649.806724537033</v>
      </c>
      <c r="S445" s="12">
        <f t="shared" si="27"/>
        <v>41679.806724537033</v>
      </c>
    </row>
    <row r="446" spans="1:19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t="s">
        <v>8273</v>
      </c>
      <c r="P446" s="5">
        <f t="shared" si="24"/>
        <v>0.05</v>
      </c>
      <c r="Q446" s="8">
        <f t="shared" si="25"/>
        <v>50</v>
      </c>
      <c r="R446" s="12">
        <f t="shared" si="26"/>
        <v>40894.69862268518</v>
      </c>
      <c r="S446" s="12">
        <f t="shared" si="27"/>
        <v>40954.69862268518</v>
      </c>
    </row>
    <row r="447" spans="1:19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t="s">
        <v>8273</v>
      </c>
      <c r="P447" s="5">
        <f t="shared" si="24"/>
        <v>3.3333333333333335E-5</v>
      </c>
      <c r="Q447" s="8">
        <f t="shared" si="25"/>
        <v>1</v>
      </c>
      <c r="R447" s="12">
        <f t="shared" si="26"/>
        <v>42130.127025462956</v>
      </c>
      <c r="S447" s="12">
        <f t="shared" si="27"/>
        <v>42145.127025462956</v>
      </c>
    </row>
    <row r="448" spans="1:19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t="s">
        <v>8273</v>
      </c>
      <c r="P448" s="5">
        <f t="shared" si="24"/>
        <v>7.2952380952380949E-2</v>
      </c>
      <c r="Q448" s="8">
        <f t="shared" si="25"/>
        <v>47.875</v>
      </c>
      <c r="R448" s="12">
        <f t="shared" si="26"/>
        <v>42036.875231481477</v>
      </c>
      <c r="S448" s="12">
        <f t="shared" si="27"/>
        <v>42066.875231481477</v>
      </c>
    </row>
    <row r="449" spans="1:19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t="s">
        <v>8273</v>
      </c>
      <c r="P449" s="5">
        <f t="shared" si="24"/>
        <v>1.6666666666666666E-4</v>
      </c>
      <c r="Q449" s="8">
        <f t="shared" si="25"/>
        <v>5</v>
      </c>
      <c r="R449" s="12">
        <f t="shared" si="26"/>
        <v>41331.34679398148</v>
      </c>
      <c r="S449" s="12">
        <f t="shared" si="27"/>
        <v>41356.305127314808</v>
      </c>
    </row>
    <row r="450" spans="1:19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t="s">
        <v>8273</v>
      </c>
      <c r="P450" s="5">
        <f t="shared" si="24"/>
        <v>3.2804E-2</v>
      </c>
      <c r="Q450" s="8">
        <f t="shared" si="25"/>
        <v>20.502500000000001</v>
      </c>
      <c r="R450" s="12">
        <f t="shared" si="26"/>
        <v>41753.549710648142</v>
      </c>
      <c r="S450" s="12">
        <f t="shared" si="27"/>
        <v>41773.549710648142</v>
      </c>
    </row>
    <row r="451" spans="1:19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t="s">
        <v>8273</v>
      </c>
      <c r="P451" s="5">
        <f t="shared" ref="P451:P514" si="28">(E451/D451)</f>
        <v>2.2499999999999999E-2</v>
      </c>
      <c r="Q451" s="8">
        <f t="shared" ref="Q451:Q514" si="29">IF(L451=0,"$0",(E451/L451))</f>
        <v>9</v>
      </c>
      <c r="R451" s="12">
        <f t="shared" ref="R451:R514" si="30">(J451/86400)+25569+(-5/24)</f>
        <v>41534.359780092593</v>
      </c>
      <c r="S451" s="12">
        <f t="shared" ref="S451:S514" si="31">(I451/86400)+25569+(-5/24)</f>
        <v>41564.359780092593</v>
      </c>
    </row>
    <row r="452" spans="1:19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t="s">
        <v>8273</v>
      </c>
      <c r="P452" s="5">
        <f t="shared" si="28"/>
        <v>7.92E-3</v>
      </c>
      <c r="Q452" s="8">
        <f t="shared" si="29"/>
        <v>56.571428571428569</v>
      </c>
      <c r="R452" s="12">
        <f t="shared" si="30"/>
        <v>41654.73842592592</v>
      </c>
      <c r="S452" s="12">
        <f t="shared" si="31"/>
        <v>41684.73842592592</v>
      </c>
    </row>
    <row r="453" spans="1:19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t="s">
        <v>8273</v>
      </c>
      <c r="P453" s="5">
        <f t="shared" si="28"/>
        <v>0</v>
      </c>
      <c r="Q453" s="8" t="str">
        <f t="shared" si="29"/>
        <v>$0</v>
      </c>
      <c r="R453" s="12">
        <f t="shared" si="30"/>
        <v>41634.506840277776</v>
      </c>
      <c r="S453" s="12">
        <f t="shared" si="31"/>
        <v>41664.506840277776</v>
      </c>
    </row>
    <row r="454" spans="1:19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t="s">
        <v>8273</v>
      </c>
      <c r="P454" s="5">
        <f t="shared" si="28"/>
        <v>0.64</v>
      </c>
      <c r="Q454" s="8">
        <f t="shared" si="29"/>
        <v>40</v>
      </c>
      <c r="R454" s="12">
        <f t="shared" si="30"/>
        <v>42107.49554398148</v>
      </c>
      <c r="S454" s="12">
        <f t="shared" si="31"/>
        <v>42137.49554398148</v>
      </c>
    </row>
    <row r="455" spans="1:19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t="s">
        <v>8273</v>
      </c>
      <c r="P455" s="5">
        <f t="shared" si="28"/>
        <v>2.740447957839262E-4</v>
      </c>
      <c r="Q455" s="8">
        <f t="shared" si="29"/>
        <v>13</v>
      </c>
      <c r="R455" s="12">
        <f t="shared" si="30"/>
        <v>42038.616655092592</v>
      </c>
      <c r="S455" s="12">
        <f t="shared" si="31"/>
        <v>42054.616655092592</v>
      </c>
    </row>
    <row r="456" spans="1:19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t="s">
        <v>8273</v>
      </c>
      <c r="P456" s="5">
        <f t="shared" si="28"/>
        <v>8.2000000000000007E-3</v>
      </c>
      <c r="Q456" s="8">
        <f t="shared" si="29"/>
        <v>16.399999999999999</v>
      </c>
      <c r="R456" s="12">
        <f t="shared" si="30"/>
        <v>41938.508923611109</v>
      </c>
      <c r="S456" s="12">
        <f t="shared" si="31"/>
        <v>41969.343055555553</v>
      </c>
    </row>
    <row r="457" spans="1:19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t="s">
        <v>8273</v>
      </c>
      <c r="P457" s="5">
        <f t="shared" si="28"/>
        <v>6.9230769230769226E-4</v>
      </c>
      <c r="Q457" s="8">
        <f t="shared" si="29"/>
        <v>22.5</v>
      </c>
      <c r="R457" s="12">
        <f t="shared" si="30"/>
        <v>40970.794236111113</v>
      </c>
      <c r="S457" s="12">
        <f t="shared" si="31"/>
        <v>41015.813194444439</v>
      </c>
    </row>
    <row r="458" spans="1:19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t="s">
        <v>8273</v>
      </c>
      <c r="P458" s="5">
        <f t="shared" si="28"/>
        <v>6.8631863186318634E-3</v>
      </c>
      <c r="Q458" s="8">
        <f t="shared" si="29"/>
        <v>20.333333333333332</v>
      </c>
      <c r="R458" s="12">
        <f t="shared" si="30"/>
        <v>41547.486122685186</v>
      </c>
      <c r="S458" s="12">
        <f t="shared" si="31"/>
        <v>41568.957638888889</v>
      </c>
    </row>
    <row r="459" spans="1:19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t="s">
        <v>8273</v>
      </c>
      <c r="P459" s="5">
        <f t="shared" si="28"/>
        <v>0</v>
      </c>
      <c r="Q459" s="8" t="str">
        <f t="shared" si="29"/>
        <v>$0</v>
      </c>
      <c r="R459" s="12">
        <f t="shared" si="30"/>
        <v>41837.559166666666</v>
      </c>
      <c r="S459" s="12">
        <f t="shared" si="31"/>
        <v>41867.559166666666</v>
      </c>
    </row>
    <row r="460" spans="1:19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t="s">
        <v>8273</v>
      </c>
      <c r="P460" s="5">
        <f t="shared" si="28"/>
        <v>8.2100000000000006E-2</v>
      </c>
      <c r="Q460" s="8">
        <f t="shared" si="29"/>
        <v>16.755102040816325</v>
      </c>
      <c r="R460" s="12">
        <f t="shared" si="30"/>
        <v>41378.491435185184</v>
      </c>
      <c r="S460" s="12">
        <f t="shared" si="31"/>
        <v>41408.491435185184</v>
      </c>
    </row>
    <row r="461" spans="1:19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t="s">
        <v>8273</v>
      </c>
      <c r="P461" s="5">
        <f t="shared" si="28"/>
        <v>6.4102564102564103E-4</v>
      </c>
      <c r="Q461" s="8">
        <f t="shared" si="29"/>
        <v>25</v>
      </c>
      <c r="R461" s="12">
        <f t="shared" si="30"/>
        <v>40800.432025462964</v>
      </c>
      <c r="S461" s="12">
        <f t="shared" si="31"/>
        <v>40860.473692129628</v>
      </c>
    </row>
    <row r="462" spans="1:19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t="s">
        <v>8273</v>
      </c>
      <c r="P462" s="5">
        <f t="shared" si="28"/>
        <v>2.9411764705882353E-3</v>
      </c>
      <c r="Q462" s="8">
        <f t="shared" si="29"/>
        <v>12.5</v>
      </c>
      <c r="R462" s="12">
        <f t="shared" si="30"/>
        <v>41759.334201388883</v>
      </c>
      <c r="S462" s="12">
        <f t="shared" si="31"/>
        <v>41790.958333333328</v>
      </c>
    </row>
    <row r="463" spans="1:19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t="s">
        <v>8273</v>
      </c>
      <c r="P463" s="5">
        <f t="shared" si="28"/>
        <v>0</v>
      </c>
      <c r="Q463" s="8" t="str">
        <f t="shared" si="29"/>
        <v>$0</v>
      </c>
      <c r="R463" s="12">
        <f t="shared" si="30"/>
        <v>41407.638506944444</v>
      </c>
      <c r="S463" s="12">
        <f t="shared" si="31"/>
        <v>41427.638506944444</v>
      </c>
    </row>
    <row r="464" spans="1:19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t="s">
        <v>8273</v>
      </c>
      <c r="P464" s="5">
        <f t="shared" si="28"/>
        <v>0</v>
      </c>
      <c r="Q464" s="8" t="str">
        <f t="shared" si="29"/>
        <v>$0</v>
      </c>
      <c r="R464" s="12">
        <f t="shared" si="30"/>
        <v>40704.918298611105</v>
      </c>
      <c r="S464" s="12">
        <f t="shared" si="31"/>
        <v>40764.918298611105</v>
      </c>
    </row>
    <row r="465" spans="1:19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t="s">
        <v>8273</v>
      </c>
      <c r="P465" s="5">
        <f t="shared" si="28"/>
        <v>2.2727272727272728E-2</v>
      </c>
      <c r="Q465" s="8">
        <f t="shared" si="29"/>
        <v>113.63636363636364</v>
      </c>
      <c r="R465" s="12">
        <f t="shared" si="30"/>
        <v>40750.501770833333</v>
      </c>
      <c r="S465" s="12">
        <f t="shared" si="31"/>
        <v>40810.501770833333</v>
      </c>
    </row>
    <row r="466" spans="1:19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t="s">
        <v>8273</v>
      </c>
      <c r="P466" s="5">
        <f t="shared" si="28"/>
        <v>9.9009900990099011E-4</v>
      </c>
      <c r="Q466" s="8">
        <f t="shared" si="29"/>
        <v>1</v>
      </c>
      <c r="R466" s="12">
        <f t="shared" si="30"/>
        <v>42488.640451388885</v>
      </c>
      <c r="S466" s="12">
        <f t="shared" si="31"/>
        <v>42508.640451388885</v>
      </c>
    </row>
    <row r="467" spans="1:19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t="s">
        <v>8273</v>
      </c>
      <c r="P467" s="5">
        <f t="shared" si="28"/>
        <v>0.26953125</v>
      </c>
      <c r="Q467" s="8">
        <f t="shared" si="29"/>
        <v>17.25</v>
      </c>
      <c r="R467" s="12">
        <f t="shared" si="30"/>
        <v>41800.911736111106</v>
      </c>
      <c r="S467" s="12">
        <f t="shared" si="31"/>
        <v>41816.911736111106</v>
      </c>
    </row>
    <row r="468" spans="1:19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t="s">
        <v>8273</v>
      </c>
      <c r="P468" s="5">
        <f t="shared" si="28"/>
        <v>7.6E-3</v>
      </c>
      <c r="Q468" s="8">
        <f t="shared" si="29"/>
        <v>15.2</v>
      </c>
      <c r="R468" s="12">
        <f t="shared" si="30"/>
        <v>41129.734537037039</v>
      </c>
      <c r="S468" s="12">
        <f t="shared" si="31"/>
        <v>41159.734537037039</v>
      </c>
    </row>
    <row r="469" spans="1:19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t="s">
        <v>8273</v>
      </c>
      <c r="P469" s="5">
        <f t="shared" si="28"/>
        <v>0.21575</v>
      </c>
      <c r="Q469" s="8">
        <f t="shared" si="29"/>
        <v>110.64102564102564</v>
      </c>
      <c r="R469" s="12">
        <f t="shared" si="30"/>
        <v>41135.471458333333</v>
      </c>
      <c r="S469" s="12">
        <f t="shared" si="31"/>
        <v>41180.471458333333</v>
      </c>
    </row>
    <row r="470" spans="1:19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t="s">
        <v>8273</v>
      </c>
      <c r="P470" s="5">
        <f t="shared" si="28"/>
        <v>0</v>
      </c>
      <c r="Q470" s="8" t="str">
        <f t="shared" si="29"/>
        <v>$0</v>
      </c>
      <c r="R470" s="12">
        <f t="shared" si="30"/>
        <v>41040.959293981483</v>
      </c>
      <c r="S470" s="12">
        <f t="shared" si="31"/>
        <v>41100.952141203699</v>
      </c>
    </row>
    <row r="471" spans="1:19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t="s">
        <v>8273</v>
      </c>
      <c r="P471" s="5">
        <f t="shared" si="28"/>
        <v>0</v>
      </c>
      <c r="Q471" s="8" t="str">
        <f t="shared" si="29"/>
        <v>$0</v>
      </c>
      <c r="R471" s="12">
        <f t="shared" si="30"/>
        <v>41827.781527777777</v>
      </c>
      <c r="S471" s="12">
        <f t="shared" si="31"/>
        <v>41887.781527777777</v>
      </c>
    </row>
    <row r="472" spans="1:19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t="s">
        <v>8273</v>
      </c>
      <c r="P472" s="5">
        <f t="shared" si="28"/>
        <v>1.0200000000000001E-2</v>
      </c>
      <c r="Q472" s="8">
        <f t="shared" si="29"/>
        <v>25.5</v>
      </c>
      <c r="R472" s="12">
        <f t="shared" si="30"/>
        <v>41604.959363425922</v>
      </c>
      <c r="S472" s="12">
        <f t="shared" si="31"/>
        <v>41654.958333333328</v>
      </c>
    </row>
    <row r="473" spans="1:19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t="s">
        <v>8273</v>
      </c>
      <c r="P473" s="5">
        <f t="shared" si="28"/>
        <v>0.11892727272727273</v>
      </c>
      <c r="Q473" s="8">
        <f t="shared" si="29"/>
        <v>38.476470588235294</v>
      </c>
      <c r="R473" s="12">
        <f t="shared" si="30"/>
        <v>41703.513645833329</v>
      </c>
      <c r="S473" s="12">
        <f t="shared" si="31"/>
        <v>41748.471979166665</v>
      </c>
    </row>
    <row r="474" spans="1:19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t="s">
        <v>8273</v>
      </c>
      <c r="P474" s="5">
        <f t="shared" si="28"/>
        <v>0.17624999999999999</v>
      </c>
      <c r="Q474" s="8">
        <f t="shared" si="29"/>
        <v>28.2</v>
      </c>
      <c r="R474" s="12">
        <f t="shared" si="30"/>
        <v>41844.714328703703</v>
      </c>
      <c r="S474" s="12">
        <f t="shared" si="31"/>
        <v>41874.714328703703</v>
      </c>
    </row>
    <row r="475" spans="1:19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t="s">
        <v>8273</v>
      </c>
      <c r="P475" s="5">
        <f t="shared" si="28"/>
        <v>2.87E-2</v>
      </c>
      <c r="Q475" s="8">
        <f t="shared" si="29"/>
        <v>61.5</v>
      </c>
      <c r="R475" s="12">
        <f t="shared" si="30"/>
        <v>41869.489803240736</v>
      </c>
      <c r="S475" s="12">
        <f t="shared" si="31"/>
        <v>41899.489803240736</v>
      </c>
    </row>
    <row r="476" spans="1:19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t="s">
        <v>8273</v>
      </c>
      <c r="P476" s="5">
        <f t="shared" si="28"/>
        <v>3.0303030303030303E-4</v>
      </c>
      <c r="Q476" s="8">
        <f t="shared" si="29"/>
        <v>1</v>
      </c>
      <c r="R476" s="12">
        <f t="shared" si="30"/>
        <v>42753.120706018519</v>
      </c>
      <c r="S476" s="12">
        <f t="shared" si="31"/>
        <v>42783.120706018519</v>
      </c>
    </row>
    <row r="477" spans="1:19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t="s">
        <v>8273</v>
      </c>
      <c r="P477" s="5">
        <f t="shared" si="28"/>
        <v>0</v>
      </c>
      <c r="Q477" s="8" t="str">
        <f t="shared" si="29"/>
        <v>$0</v>
      </c>
      <c r="R477" s="12">
        <f t="shared" si="30"/>
        <v>42099.877812500003</v>
      </c>
      <c r="S477" s="12">
        <f t="shared" si="31"/>
        <v>42129.877812500003</v>
      </c>
    </row>
    <row r="478" spans="1:19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t="s">
        <v>8273</v>
      </c>
      <c r="P478" s="5">
        <f t="shared" si="28"/>
        <v>2.2302681818181819E-2</v>
      </c>
      <c r="Q478" s="8">
        <f t="shared" si="29"/>
        <v>39.569274193548388</v>
      </c>
      <c r="R478" s="12">
        <f t="shared" si="30"/>
        <v>41757.76667824074</v>
      </c>
      <c r="S478" s="12">
        <f t="shared" si="31"/>
        <v>41792.957638888889</v>
      </c>
    </row>
    <row r="479" spans="1:19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t="s">
        <v>8273</v>
      </c>
      <c r="P479" s="5">
        <f t="shared" si="28"/>
        <v>0</v>
      </c>
      <c r="Q479" s="8" t="str">
        <f t="shared" si="29"/>
        <v>$0</v>
      </c>
      <c r="R479" s="12">
        <f t="shared" si="30"/>
        <v>40987.626550925925</v>
      </c>
      <c r="S479" s="12">
        <f t="shared" si="31"/>
        <v>41047.626550925925</v>
      </c>
    </row>
    <row r="480" spans="1:19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t="s">
        <v>8273</v>
      </c>
      <c r="P480" s="5">
        <f t="shared" si="28"/>
        <v>0</v>
      </c>
      <c r="Q480" s="8" t="str">
        <f t="shared" si="29"/>
        <v>$0</v>
      </c>
      <c r="R480" s="12">
        <f t="shared" si="30"/>
        <v>42065.702650462961</v>
      </c>
      <c r="S480" s="12">
        <f t="shared" si="31"/>
        <v>42095.660983796297</v>
      </c>
    </row>
    <row r="481" spans="1:19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t="s">
        <v>8273</v>
      </c>
      <c r="P481" s="5">
        <f t="shared" si="28"/>
        <v>0.3256</v>
      </c>
      <c r="Q481" s="8">
        <f t="shared" si="29"/>
        <v>88.8</v>
      </c>
      <c r="R481" s="12">
        <f t="shared" si="30"/>
        <v>41904.199479166666</v>
      </c>
      <c r="S481" s="12">
        <f t="shared" si="31"/>
        <v>41964.24114583333</v>
      </c>
    </row>
    <row r="482" spans="1:19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t="s">
        <v>8273</v>
      </c>
      <c r="P482" s="5">
        <f t="shared" si="28"/>
        <v>0.19409999999999999</v>
      </c>
      <c r="Q482" s="8">
        <f t="shared" si="29"/>
        <v>55.457142857142856</v>
      </c>
      <c r="R482" s="12">
        <f t="shared" si="30"/>
        <v>41465.29184027778</v>
      </c>
      <c r="S482" s="12">
        <f t="shared" si="31"/>
        <v>41495.29184027778</v>
      </c>
    </row>
    <row r="483" spans="1:19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t="s">
        <v>8273</v>
      </c>
      <c r="P483" s="5">
        <f t="shared" si="28"/>
        <v>6.0999999999999999E-2</v>
      </c>
      <c r="Q483" s="8">
        <f t="shared" si="29"/>
        <v>87.142857142857139</v>
      </c>
      <c r="R483" s="12">
        <f t="shared" si="30"/>
        <v>41162.46399305555</v>
      </c>
      <c r="S483" s="12">
        <f t="shared" si="31"/>
        <v>41192.46399305555</v>
      </c>
    </row>
    <row r="484" spans="1:19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t="s">
        <v>8273</v>
      </c>
      <c r="P484" s="5">
        <f t="shared" si="28"/>
        <v>1E-3</v>
      </c>
      <c r="Q484" s="8">
        <f t="shared" si="29"/>
        <v>10</v>
      </c>
      <c r="R484" s="12">
        <f t="shared" si="30"/>
        <v>42447.688541666663</v>
      </c>
      <c r="S484" s="12">
        <f t="shared" si="31"/>
        <v>42474.398611111108</v>
      </c>
    </row>
    <row r="485" spans="1:19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t="s">
        <v>8273</v>
      </c>
      <c r="P485" s="5">
        <f t="shared" si="28"/>
        <v>0.502</v>
      </c>
      <c r="Q485" s="8">
        <f t="shared" si="29"/>
        <v>51.224489795918366</v>
      </c>
      <c r="R485" s="12">
        <f t="shared" si="30"/>
        <v>41242.989259259259</v>
      </c>
      <c r="S485" s="12">
        <f t="shared" si="31"/>
        <v>41302.989259259259</v>
      </c>
    </row>
    <row r="486" spans="1:19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t="s">
        <v>8273</v>
      </c>
      <c r="P486" s="5">
        <f t="shared" si="28"/>
        <v>1.8625E-3</v>
      </c>
      <c r="Q486" s="8">
        <f t="shared" si="29"/>
        <v>13.545454545454545</v>
      </c>
      <c r="R486" s="12">
        <f t="shared" si="30"/>
        <v>42272.731157407405</v>
      </c>
      <c r="S486" s="12">
        <f t="shared" si="31"/>
        <v>42313.772824074076</v>
      </c>
    </row>
    <row r="487" spans="1:19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t="s">
        <v>8273</v>
      </c>
      <c r="P487" s="5">
        <f t="shared" si="28"/>
        <v>0.21906971229845085</v>
      </c>
      <c r="Q487" s="8">
        <f t="shared" si="29"/>
        <v>66.520080000000007</v>
      </c>
      <c r="R487" s="12">
        <f t="shared" si="30"/>
        <v>41381.297442129631</v>
      </c>
      <c r="S487" s="12">
        <f t="shared" si="31"/>
        <v>41411.297442129631</v>
      </c>
    </row>
    <row r="488" spans="1:19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t="s">
        <v>8273</v>
      </c>
      <c r="P488" s="5">
        <f t="shared" si="28"/>
        <v>9.0909090909090904E-5</v>
      </c>
      <c r="Q488" s="8">
        <f t="shared" si="29"/>
        <v>50</v>
      </c>
      <c r="R488" s="12">
        <f t="shared" si="30"/>
        <v>41761.734247685185</v>
      </c>
      <c r="S488" s="12">
        <f t="shared" si="31"/>
        <v>41791.734247685185</v>
      </c>
    </row>
    <row r="489" spans="1:19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t="s">
        <v>8273</v>
      </c>
      <c r="P489" s="5">
        <f t="shared" si="28"/>
        <v>0</v>
      </c>
      <c r="Q489" s="8" t="str">
        <f t="shared" si="29"/>
        <v>$0</v>
      </c>
      <c r="R489" s="12">
        <f t="shared" si="30"/>
        <v>42669.386504629627</v>
      </c>
      <c r="S489" s="12">
        <f t="shared" si="31"/>
        <v>42729.428171296291</v>
      </c>
    </row>
    <row r="490" spans="1:19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t="s">
        <v>8273</v>
      </c>
      <c r="P490" s="5">
        <f t="shared" si="28"/>
        <v>0</v>
      </c>
      <c r="Q490" s="8" t="str">
        <f t="shared" si="29"/>
        <v>$0</v>
      </c>
      <c r="R490" s="12">
        <f t="shared" si="30"/>
        <v>42713.84606481481</v>
      </c>
      <c r="S490" s="12">
        <f t="shared" si="31"/>
        <v>42743.84606481481</v>
      </c>
    </row>
    <row r="491" spans="1:19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t="s">
        <v>8273</v>
      </c>
      <c r="P491" s="5">
        <f t="shared" si="28"/>
        <v>2.8667813379201833E-3</v>
      </c>
      <c r="Q491" s="8">
        <f t="shared" si="29"/>
        <v>71.666666666666671</v>
      </c>
      <c r="R491" s="12">
        <f t="shared" si="30"/>
        <v>40882.273333333331</v>
      </c>
      <c r="S491" s="12">
        <f t="shared" si="31"/>
        <v>40913.272916666661</v>
      </c>
    </row>
    <row r="492" spans="1:19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t="s">
        <v>8273</v>
      </c>
      <c r="P492" s="5">
        <f t="shared" si="28"/>
        <v>0</v>
      </c>
      <c r="Q492" s="8" t="str">
        <f t="shared" si="29"/>
        <v>$0</v>
      </c>
      <c r="R492" s="12">
        <f t="shared" si="30"/>
        <v>41113.760243055549</v>
      </c>
      <c r="S492" s="12">
        <f t="shared" si="31"/>
        <v>41143.760243055549</v>
      </c>
    </row>
    <row r="493" spans="1:19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t="s">
        <v>8273</v>
      </c>
      <c r="P493" s="5">
        <f t="shared" si="28"/>
        <v>0</v>
      </c>
      <c r="Q493" s="8" t="str">
        <f t="shared" si="29"/>
        <v>$0</v>
      </c>
      <c r="R493" s="12">
        <f t="shared" si="30"/>
        <v>42366.774293981478</v>
      </c>
      <c r="S493" s="12">
        <f t="shared" si="31"/>
        <v>42396.774293981478</v>
      </c>
    </row>
    <row r="494" spans="1:19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t="s">
        <v>8273</v>
      </c>
      <c r="P494" s="5">
        <f t="shared" si="28"/>
        <v>0</v>
      </c>
      <c r="Q494" s="8" t="str">
        <f t="shared" si="29"/>
        <v>$0</v>
      </c>
      <c r="R494" s="12">
        <f t="shared" si="30"/>
        <v>42595.826736111114</v>
      </c>
      <c r="S494" s="12">
        <f t="shared" si="31"/>
        <v>42655.826736111114</v>
      </c>
    </row>
    <row r="495" spans="1:19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t="s">
        <v>8273</v>
      </c>
      <c r="P495" s="5">
        <f t="shared" si="28"/>
        <v>0</v>
      </c>
      <c r="Q495" s="8" t="str">
        <f t="shared" si="29"/>
        <v>$0</v>
      </c>
      <c r="R495" s="12">
        <f t="shared" si="30"/>
        <v>42114.517800925925</v>
      </c>
      <c r="S495" s="12">
        <f t="shared" si="31"/>
        <v>42144.517800925925</v>
      </c>
    </row>
    <row r="496" spans="1:19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t="s">
        <v>8273</v>
      </c>
      <c r="P496" s="5">
        <f t="shared" si="28"/>
        <v>1.5499999999999999E-3</v>
      </c>
      <c r="Q496" s="8">
        <f t="shared" si="29"/>
        <v>10.333333333333334</v>
      </c>
      <c r="R496" s="12">
        <f t="shared" si="30"/>
        <v>41799.62228009259</v>
      </c>
      <c r="S496" s="12">
        <f t="shared" si="31"/>
        <v>41822.916666666664</v>
      </c>
    </row>
    <row r="497" spans="1:19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t="s">
        <v>8273</v>
      </c>
      <c r="P497" s="5">
        <f t="shared" si="28"/>
        <v>0</v>
      </c>
      <c r="Q497" s="8" t="str">
        <f t="shared" si="29"/>
        <v>$0</v>
      </c>
      <c r="R497" s="12">
        <f t="shared" si="30"/>
        <v>42171.619270833333</v>
      </c>
      <c r="S497" s="12">
        <f t="shared" si="31"/>
        <v>42201.619270833333</v>
      </c>
    </row>
    <row r="498" spans="1:19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t="s">
        <v>8273</v>
      </c>
      <c r="P498" s="5">
        <f t="shared" si="28"/>
        <v>1.6666666666666667E-5</v>
      </c>
      <c r="Q498" s="8">
        <f t="shared" si="29"/>
        <v>1</v>
      </c>
      <c r="R498" s="12">
        <f t="shared" si="30"/>
        <v>41620.723078703704</v>
      </c>
      <c r="S498" s="12">
        <f t="shared" si="31"/>
        <v>41680.723078703704</v>
      </c>
    </row>
    <row r="499" spans="1:19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t="s">
        <v>8273</v>
      </c>
      <c r="P499" s="5">
        <f t="shared" si="28"/>
        <v>6.6964285714285711E-3</v>
      </c>
      <c r="Q499" s="8">
        <f t="shared" si="29"/>
        <v>10</v>
      </c>
      <c r="R499" s="12">
        <f t="shared" si="30"/>
        <v>41944.829456018517</v>
      </c>
      <c r="S499" s="12">
        <f t="shared" si="31"/>
        <v>41997.999999999993</v>
      </c>
    </row>
    <row r="500" spans="1:19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t="s">
        <v>8273</v>
      </c>
      <c r="P500" s="5">
        <f t="shared" si="28"/>
        <v>4.5985132395404561E-2</v>
      </c>
      <c r="Q500" s="8">
        <f t="shared" si="29"/>
        <v>136.09090909090909</v>
      </c>
      <c r="R500" s="12">
        <f t="shared" si="30"/>
        <v>40858.553807870368</v>
      </c>
      <c r="S500" s="12">
        <f t="shared" si="31"/>
        <v>40900.553807870368</v>
      </c>
    </row>
    <row r="501" spans="1:19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t="s">
        <v>8273</v>
      </c>
      <c r="P501" s="5">
        <f t="shared" si="28"/>
        <v>9.5500000000000002E-2</v>
      </c>
      <c r="Q501" s="8">
        <f t="shared" si="29"/>
        <v>73.461538461538467</v>
      </c>
      <c r="R501" s="12">
        <f t="shared" si="30"/>
        <v>40043.687129629623</v>
      </c>
      <c r="S501" s="12">
        <f t="shared" si="31"/>
        <v>40098.665972222218</v>
      </c>
    </row>
    <row r="502" spans="1:19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t="s">
        <v>8273</v>
      </c>
      <c r="P502" s="5">
        <f t="shared" si="28"/>
        <v>3.307692307692308E-2</v>
      </c>
      <c r="Q502" s="8">
        <f t="shared" si="29"/>
        <v>53.75</v>
      </c>
      <c r="R502" s="12">
        <f t="shared" si="30"/>
        <v>40247.677673611106</v>
      </c>
      <c r="S502" s="12">
        <f t="shared" si="31"/>
        <v>40306.719444444439</v>
      </c>
    </row>
    <row r="503" spans="1:19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t="s">
        <v>8273</v>
      </c>
      <c r="P503" s="5">
        <f t="shared" si="28"/>
        <v>0</v>
      </c>
      <c r="Q503" s="8" t="str">
        <f t="shared" si="29"/>
        <v>$0</v>
      </c>
      <c r="R503" s="12">
        <f t="shared" si="30"/>
        <v>40703.026053240741</v>
      </c>
      <c r="S503" s="12">
        <f t="shared" si="31"/>
        <v>40733.026053240741</v>
      </c>
    </row>
    <row r="504" spans="1:19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t="s">
        <v>8273</v>
      </c>
      <c r="P504" s="5">
        <f t="shared" si="28"/>
        <v>1.15E-2</v>
      </c>
      <c r="Q504" s="8">
        <f t="shared" si="29"/>
        <v>57.5</v>
      </c>
      <c r="R504" s="12">
        <f t="shared" si="30"/>
        <v>40956.345196759255</v>
      </c>
      <c r="S504" s="12">
        <f t="shared" si="31"/>
        <v>40986.303530092591</v>
      </c>
    </row>
    <row r="505" spans="1:19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t="s">
        <v>8273</v>
      </c>
      <c r="P505" s="5">
        <f t="shared" si="28"/>
        <v>1.7538461538461537E-2</v>
      </c>
      <c r="Q505" s="8">
        <f t="shared" si="29"/>
        <v>12.666666666666666</v>
      </c>
      <c r="R505" s="12">
        <f t="shared" si="30"/>
        <v>41991.318321759252</v>
      </c>
      <c r="S505" s="12">
        <f t="shared" si="31"/>
        <v>42021.318321759252</v>
      </c>
    </row>
    <row r="506" spans="1:19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t="s">
        <v>8273</v>
      </c>
      <c r="P506" s="5">
        <f t="shared" si="28"/>
        <v>1.3673469387755101E-2</v>
      </c>
      <c r="Q506" s="8">
        <f t="shared" si="29"/>
        <v>67</v>
      </c>
      <c r="R506" s="12">
        <f t="shared" si="30"/>
        <v>40949.775312499994</v>
      </c>
      <c r="S506" s="12">
        <f t="shared" si="31"/>
        <v>41009.73364583333</v>
      </c>
    </row>
    <row r="507" spans="1:19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t="s">
        <v>8273</v>
      </c>
      <c r="P507" s="5">
        <f t="shared" si="28"/>
        <v>4.3333333333333331E-3</v>
      </c>
      <c r="Q507" s="8">
        <f t="shared" si="29"/>
        <v>3.7142857142857144</v>
      </c>
      <c r="R507" s="12">
        <f t="shared" si="30"/>
        <v>42317.889884259253</v>
      </c>
      <c r="S507" s="12">
        <f t="shared" si="31"/>
        <v>42362.889884259253</v>
      </c>
    </row>
    <row r="508" spans="1:19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t="s">
        <v>8273</v>
      </c>
      <c r="P508" s="5">
        <f t="shared" si="28"/>
        <v>1.25E-3</v>
      </c>
      <c r="Q508" s="8">
        <f t="shared" si="29"/>
        <v>250</v>
      </c>
      <c r="R508" s="12">
        <f t="shared" si="30"/>
        <v>41466.343981481477</v>
      </c>
      <c r="S508" s="12">
        <f t="shared" si="31"/>
        <v>41496.343981481477</v>
      </c>
    </row>
    <row r="509" spans="1:19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t="s">
        <v>8273</v>
      </c>
      <c r="P509" s="5">
        <f t="shared" si="28"/>
        <v>3.2000000000000001E-2</v>
      </c>
      <c r="Q509" s="8">
        <f t="shared" si="29"/>
        <v>64</v>
      </c>
      <c r="R509" s="12">
        <f t="shared" si="30"/>
        <v>41156.750659722216</v>
      </c>
      <c r="S509" s="12">
        <f t="shared" si="31"/>
        <v>41201.750659722216</v>
      </c>
    </row>
    <row r="510" spans="1:19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t="s">
        <v>8273</v>
      </c>
      <c r="P510" s="5">
        <f t="shared" si="28"/>
        <v>8.0000000000000002E-3</v>
      </c>
      <c r="Q510" s="8">
        <f t="shared" si="29"/>
        <v>133.33333333333334</v>
      </c>
      <c r="R510" s="12">
        <f t="shared" si="30"/>
        <v>40994.815983796296</v>
      </c>
      <c r="S510" s="12">
        <f t="shared" si="31"/>
        <v>41054.384722222218</v>
      </c>
    </row>
    <row r="511" spans="1:19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t="s">
        <v>8273</v>
      </c>
      <c r="P511" s="5">
        <f t="shared" si="28"/>
        <v>2E-3</v>
      </c>
      <c r="Q511" s="8">
        <f t="shared" si="29"/>
        <v>10</v>
      </c>
      <c r="R511" s="12">
        <f t="shared" si="30"/>
        <v>42153.423263888886</v>
      </c>
      <c r="S511" s="12">
        <f t="shared" si="31"/>
        <v>42183.423263888886</v>
      </c>
    </row>
    <row r="512" spans="1:19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t="s">
        <v>8273</v>
      </c>
      <c r="P512" s="5">
        <f t="shared" si="28"/>
        <v>0</v>
      </c>
      <c r="Q512" s="8" t="str">
        <f t="shared" si="29"/>
        <v>$0</v>
      </c>
      <c r="R512" s="12">
        <f t="shared" si="30"/>
        <v>42399.968043981477</v>
      </c>
      <c r="S512" s="12">
        <f t="shared" si="31"/>
        <v>42429.968043981477</v>
      </c>
    </row>
    <row r="513" spans="1:19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t="s">
        <v>8273</v>
      </c>
      <c r="P513" s="5">
        <f t="shared" si="28"/>
        <v>0.03</v>
      </c>
      <c r="Q513" s="8">
        <f t="shared" si="29"/>
        <v>30</v>
      </c>
      <c r="R513" s="12">
        <f t="shared" si="30"/>
        <v>41340.09469907407</v>
      </c>
      <c r="S513" s="12">
        <f t="shared" si="31"/>
        <v>41370.053032407406</v>
      </c>
    </row>
    <row r="514" spans="1:19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t="s">
        <v>8273</v>
      </c>
      <c r="P514" s="5">
        <f t="shared" si="28"/>
        <v>1.3749999999999999E-3</v>
      </c>
      <c r="Q514" s="8">
        <f t="shared" si="29"/>
        <v>5.5</v>
      </c>
      <c r="R514" s="12">
        <f t="shared" si="30"/>
        <v>42649.533877314818</v>
      </c>
      <c r="S514" s="12">
        <f t="shared" si="31"/>
        <v>42694.575543981475</v>
      </c>
    </row>
    <row r="515" spans="1:19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t="s">
        <v>8273</v>
      </c>
      <c r="P515" s="5">
        <f t="shared" ref="P515:P578" si="32">(E515/D515)</f>
        <v>0.13924</v>
      </c>
      <c r="Q515" s="8">
        <f t="shared" ref="Q515:Q578" si="33">IF(L515=0,"$0",(E515/L515))</f>
        <v>102.38235294117646</v>
      </c>
      <c r="R515" s="12">
        <f t="shared" ref="R515:R578" si="34">(J515/86400)+25569+(-5/24)</f>
        <v>42552.445659722223</v>
      </c>
      <c r="S515" s="12">
        <f t="shared" ref="S515:S578" si="35">(I515/86400)+25569+(-5/24)</f>
        <v>42597.083333333336</v>
      </c>
    </row>
    <row r="516" spans="1:19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t="s">
        <v>8273</v>
      </c>
      <c r="P516" s="5">
        <f t="shared" si="32"/>
        <v>3.3333333333333333E-2</v>
      </c>
      <c r="Q516" s="8">
        <f t="shared" si="33"/>
        <v>16.666666666666668</v>
      </c>
      <c r="R516" s="12">
        <f t="shared" si="34"/>
        <v>41830.405636574069</v>
      </c>
      <c r="S516" s="12">
        <f t="shared" si="35"/>
        <v>41860.405636574069</v>
      </c>
    </row>
    <row r="517" spans="1:19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t="s">
        <v>8273</v>
      </c>
      <c r="P517" s="5">
        <f t="shared" si="32"/>
        <v>0.25413402061855672</v>
      </c>
      <c r="Q517" s="8">
        <f t="shared" si="33"/>
        <v>725.02941176470586</v>
      </c>
      <c r="R517" s="12">
        <f t="shared" si="34"/>
        <v>42327.282418981478</v>
      </c>
      <c r="S517" s="12">
        <f t="shared" si="35"/>
        <v>42367.282418981478</v>
      </c>
    </row>
    <row r="518" spans="1:19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t="s">
        <v>8273</v>
      </c>
      <c r="P518" s="5">
        <f t="shared" si="32"/>
        <v>0</v>
      </c>
      <c r="Q518" s="8" t="str">
        <f t="shared" si="33"/>
        <v>$0</v>
      </c>
      <c r="R518" s="12">
        <f t="shared" si="34"/>
        <v>42091.570370370369</v>
      </c>
      <c r="S518" s="12">
        <f t="shared" si="35"/>
        <v>42151.570370370369</v>
      </c>
    </row>
    <row r="519" spans="1:19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t="s">
        <v>8273</v>
      </c>
      <c r="P519" s="5">
        <f t="shared" si="32"/>
        <v>1.3666666666666667E-2</v>
      </c>
      <c r="Q519" s="8">
        <f t="shared" si="33"/>
        <v>68.333333333333329</v>
      </c>
      <c r="R519" s="12">
        <f t="shared" si="34"/>
        <v>42738.406956018516</v>
      </c>
      <c r="S519" s="12">
        <f t="shared" si="35"/>
        <v>42768.406956018516</v>
      </c>
    </row>
    <row r="520" spans="1:19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t="s">
        <v>8273</v>
      </c>
      <c r="P520" s="5">
        <f t="shared" si="32"/>
        <v>0</v>
      </c>
      <c r="Q520" s="8" t="str">
        <f t="shared" si="33"/>
        <v>$0</v>
      </c>
      <c r="R520" s="12">
        <f t="shared" si="34"/>
        <v>42223.407685185179</v>
      </c>
      <c r="S520" s="12">
        <f t="shared" si="35"/>
        <v>42253.406944444439</v>
      </c>
    </row>
    <row r="521" spans="1:19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t="s">
        <v>8273</v>
      </c>
      <c r="P521" s="5">
        <f t="shared" si="32"/>
        <v>0.22881426547787684</v>
      </c>
      <c r="Q521" s="8">
        <f t="shared" si="33"/>
        <v>39.228571428571428</v>
      </c>
      <c r="R521" s="12">
        <f t="shared" si="34"/>
        <v>41218.183113425919</v>
      </c>
      <c r="S521" s="12">
        <f t="shared" si="35"/>
        <v>41248.183113425919</v>
      </c>
    </row>
    <row r="522" spans="1:19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8274</v>
      </c>
      <c r="O522" t="s">
        <v>8275</v>
      </c>
      <c r="P522" s="5">
        <f t="shared" si="32"/>
        <v>1.0209999999999999</v>
      </c>
      <c r="Q522" s="8">
        <f t="shared" si="33"/>
        <v>150.14705882352942</v>
      </c>
      <c r="R522" s="12">
        <f t="shared" si="34"/>
        <v>42318.493761574071</v>
      </c>
      <c r="S522" s="12">
        <f t="shared" si="35"/>
        <v>42348.493761574071</v>
      </c>
    </row>
    <row r="523" spans="1:19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8274</v>
      </c>
      <c r="O523" t="s">
        <v>8275</v>
      </c>
      <c r="P523" s="5">
        <f t="shared" si="32"/>
        <v>1.0464</v>
      </c>
      <c r="Q523" s="8">
        <f t="shared" si="33"/>
        <v>93.428571428571431</v>
      </c>
      <c r="R523" s="12">
        <f t="shared" si="34"/>
        <v>42645.884479166663</v>
      </c>
      <c r="S523" s="12">
        <f t="shared" si="35"/>
        <v>42674.999305555553</v>
      </c>
    </row>
    <row r="524" spans="1:19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8274</v>
      </c>
      <c r="O524" t="s">
        <v>8275</v>
      </c>
      <c r="P524" s="5">
        <f t="shared" si="32"/>
        <v>1.1466666666666667</v>
      </c>
      <c r="Q524" s="8">
        <f t="shared" si="33"/>
        <v>110.96774193548387</v>
      </c>
      <c r="R524" s="12">
        <f t="shared" si="34"/>
        <v>42429.832465277774</v>
      </c>
      <c r="S524" s="12">
        <f t="shared" si="35"/>
        <v>42449.790798611109</v>
      </c>
    </row>
    <row r="525" spans="1:19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8274</v>
      </c>
      <c r="O525" t="s">
        <v>8275</v>
      </c>
      <c r="P525" s="5">
        <f t="shared" si="32"/>
        <v>1.206</v>
      </c>
      <c r="Q525" s="8">
        <f t="shared" si="33"/>
        <v>71.785714285714292</v>
      </c>
      <c r="R525" s="12">
        <f t="shared" si="34"/>
        <v>42237.924490740734</v>
      </c>
      <c r="S525" s="12">
        <f t="shared" si="35"/>
        <v>42267.924490740734</v>
      </c>
    </row>
    <row r="526" spans="1:19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8274</v>
      </c>
      <c r="O526" t="s">
        <v>8275</v>
      </c>
      <c r="P526" s="5">
        <f t="shared" si="32"/>
        <v>1.0867285714285715</v>
      </c>
      <c r="Q526" s="8">
        <f t="shared" si="33"/>
        <v>29.258076923076924</v>
      </c>
      <c r="R526" s="12">
        <f t="shared" si="34"/>
        <v>42492.508900462963</v>
      </c>
      <c r="S526" s="12">
        <f t="shared" si="35"/>
        <v>42522.508900462963</v>
      </c>
    </row>
    <row r="527" spans="1:19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8274</v>
      </c>
      <c r="O527" t="s">
        <v>8275</v>
      </c>
      <c r="P527" s="5">
        <f t="shared" si="32"/>
        <v>1</v>
      </c>
      <c r="Q527" s="8">
        <f t="shared" si="33"/>
        <v>1000</v>
      </c>
      <c r="R527" s="12">
        <f t="shared" si="34"/>
        <v>41850.192604166667</v>
      </c>
      <c r="S527" s="12">
        <f t="shared" si="35"/>
        <v>41895.192604166667</v>
      </c>
    </row>
    <row r="528" spans="1:19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8274</v>
      </c>
      <c r="O528" t="s">
        <v>8275</v>
      </c>
      <c r="P528" s="5">
        <f t="shared" si="32"/>
        <v>1.1399999999999999</v>
      </c>
      <c r="Q528" s="8">
        <f t="shared" si="33"/>
        <v>74.347826086956516</v>
      </c>
      <c r="R528" s="12">
        <f t="shared" si="34"/>
        <v>42192.383611111109</v>
      </c>
      <c r="S528" s="12">
        <f t="shared" si="35"/>
        <v>42223.499999999993</v>
      </c>
    </row>
    <row r="529" spans="1:19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8274</v>
      </c>
      <c r="O529" t="s">
        <v>8275</v>
      </c>
      <c r="P529" s="5">
        <f t="shared" si="32"/>
        <v>1.0085</v>
      </c>
      <c r="Q529" s="8">
        <f t="shared" si="33"/>
        <v>63.829113924050631</v>
      </c>
      <c r="R529" s="12">
        <f t="shared" si="34"/>
        <v>42752.997291666667</v>
      </c>
      <c r="S529" s="12">
        <f t="shared" si="35"/>
        <v>42783.461805555555</v>
      </c>
    </row>
    <row r="530" spans="1:19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8274</v>
      </c>
      <c r="O530" t="s">
        <v>8275</v>
      </c>
      <c r="P530" s="5">
        <f t="shared" si="32"/>
        <v>1.1565217391304348</v>
      </c>
      <c r="Q530" s="8">
        <f t="shared" si="33"/>
        <v>44.333333333333336</v>
      </c>
      <c r="R530" s="12">
        <f t="shared" si="34"/>
        <v>42155.71188657407</v>
      </c>
      <c r="S530" s="12">
        <f t="shared" si="35"/>
        <v>42176.680555555555</v>
      </c>
    </row>
    <row r="531" spans="1:19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8274</v>
      </c>
      <c r="O531" t="s">
        <v>8275</v>
      </c>
      <c r="P531" s="5">
        <f t="shared" si="32"/>
        <v>1.3041666666666667</v>
      </c>
      <c r="Q531" s="8">
        <f t="shared" si="33"/>
        <v>86.944444444444443</v>
      </c>
      <c r="R531" s="12">
        <f t="shared" si="34"/>
        <v>42724.822847222218</v>
      </c>
      <c r="S531" s="12">
        <f t="shared" si="35"/>
        <v>42745.999999999993</v>
      </c>
    </row>
    <row r="532" spans="1:19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8274</v>
      </c>
      <c r="O532" t="s">
        <v>8275</v>
      </c>
      <c r="P532" s="5">
        <f t="shared" si="32"/>
        <v>1.0778267254038179</v>
      </c>
      <c r="Q532" s="8">
        <f t="shared" si="33"/>
        <v>126.55172413793103</v>
      </c>
      <c r="R532" s="12">
        <f t="shared" si="34"/>
        <v>42157.382731481477</v>
      </c>
      <c r="S532" s="12">
        <f t="shared" si="35"/>
        <v>42178.874999999993</v>
      </c>
    </row>
    <row r="533" spans="1:19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8274</v>
      </c>
      <c r="O533" t="s">
        <v>8275</v>
      </c>
      <c r="P533" s="5">
        <f t="shared" si="32"/>
        <v>1</v>
      </c>
      <c r="Q533" s="8">
        <f t="shared" si="33"/>
        <v>129.03225806451613</v>
      </c>
      <c r="R533" s="12">
        <f t="shared" si="34"/>
        <v>42675.856817129628</v>
      </c>
      <c r="S533" s="12">
        <f t="shared" si="35"/>
        <v>42721.082638888889</v>
      </c>
    </row>
    <row r="534" spans="1:19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8274</v>
      </c>
      <c r="O534" t="s">
        <v>8275</v>
      </c>
      <c r="P534" s="5">
        <f t="shared" si="32"/>
        <v>1.2324999999999999</v>
      </c>
      <c r="Q534" s="8">
        <f t="shared" si="33"/>
        <v>71.242774566473983</v>
      </c>
      <c r="R534" s="12">
        <f t="shared" si="34"/>
        <v>42472.798703703702</v>
      </c>
      <c r="S534" s="12">
        <f t="shared" si="35"/>
        <v>42502.798703703702</v>
      </c>
    </row>
    <row r="535" spans="1:19" ht="64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8274</v>
      </c>
      <c r="O535" t="s">
        <v>8275</v>
      </c>
      <c r="P535" s="5">
        <f t="shared" si="32"/>
        <v>1.002</v>
      </c>
      <c r="Q535" s="8">
        <f t="shared" si="33"/>
        <v>117.88235294117646</v>
      </c>
      <c r="R535" s="12">
        <f t="shared" si="34"/>
        <v>42482.226446759254</v>
      </c>
      <c r="S535" s="12">
        <f t="shared" si="35"/>
        <v>42506.226446759254</v>
      </c>
    </row>
    <row r="536" spans="1:19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8274</v>
      </c>
      <c r="O536" t="s">
        <v>8275</v>
      </c>
      <c r="P536" s="5">
        <f t="shared" si="32"/>
        <v>1.0466666666666666</v>
      </c>
      <c r="Q536" s="8">
        <f t="shared" si="33"/>
        <v>327.08333333333331</v>
      </c>
      <c r="R536" s="12">
        <f t="shared" si="34"/>
        <v>42270.602662037032</v>
      </c>
      <c r="S536" s="12">
        <f t="shared" si="35"/>
        <v>42309.749999999993</v>
      </c>
    </row>
    <row r="537" spans="1:19" ht="48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8274</v>
      </c>
      <c r="O537" t="s">
        <v>8275</v>
      </c>
      <c r="P537" s="5">
        <f t="shared" si="32"/>
        <v>1.0249999999999999</v>
      </c>
      <c r="Q537" s="8">
        <f t="shared" si="33"/>
        <v>34.745762711864408</v>
      </c>
      <c r="R537" s="12">
        <f t="shared" si="34"/>
        <v>42711.336863425924</v>
      </c>
      <c r="S537" s="12">
        <f t="shared" si="35"/>
        <v>42741.336863425924</v>
      </c>
    </row>
    <row r="538" spans="1:19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8274</v>
      </c>
      <c r="O538" t="s">
        <v>8275</v>
      </c>
      <c r="P538" s="5">
        <f t="shared" si="32"/>
        <v>1.1825757575757576</v>
      </c>
      <c r="Q538" s="8">
        <f t="shared" si="33"/>
        <v>100.06410256410257</v>
      </c>
      <c r="R538" s="12">
        <f t="shared" si="34"/>
        <v>42179.136655092589</v>
      </c>
      <c r="S538" s="12">
        <f t="shared" si="35"/>
        <v>42219.541666666664</v>
      </c>
    </row>
    <row r="539" spans="1:19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8274</v>
      </c>
      <c r="O539" t="s">
        <v>8275</v>
      </c>
      <c r="P539" s="5">
        <f t="shared" si="32"/>
        <v>1.2050000000000001</v>
      </c>
      <c r="Q539" s="8">
        <f t="shared" si="33"/>
        <v>40.847457627118644</v>
      </c>
      <c r="R539" s="12">
        <f t="shared" si="34"/>
        <v>42282.560081018521</v>
      </c>
      <c r="S539" s="12">
        <f t="shared" si="35"/>
        <v>42312.601747685178</v>
      </c>
    </row>
    <row r="540" spans="1:19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8274</v>
      </c>
      <c r="O540" t="s">
        <v>8275</v>
      </c>
      <c r="P540" s="5">
        <f t="shared" si="32"/>
        <v>3.0242</v>
      </c>
      <c r="Q540" s="8">
        <f t="shared" si="33"/>
        <v>252.01666666666668</v>
      </c>
      <c r="R540" s="12">
        <f t="shared" si="34"/>
        <v>42473.586377314808</v>
      </c>
      <c r="S540" s="12">
        <f t="shared" si="35"/>
        <v>42503.586377314808</v>
      </c>
    </row>
    <row r="541" spans="1:19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8274</v>
      </c>
      <c r="O541" t="s">
        <v>8275</v>
      </c>
      <c r="P541" s="5">
        <f t="shared" si="32"/>
        <v>1.00644</v>
      </c>
      <c r="Q541" s="8">
        <f t="shared" si="33"/>
        <v>25.161000000000001</v>
      </c>
      <c r="R541" s="12">
        <f t="shared" si="34"/>
        <v>42534.841516203705</v>
      </c>
      <c r="S541" s="12">
        <f t="shared" si="35"/>
        <v>42555.841516203705</v>
      </c>
    </row>
    <row r="542" spans="1:19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8276</v>
      </c>
      <c r="O542" t="s">
        <v>8277</v>
      </c>
      <c r="P542" s="5">
        <f t="shared" si="32"/>
        <v>6.666666666666667E-5</v>
      </c>
      <c r="Q542" s="8">
        <f t="shared" si="33"/>
        <v>1</v>
      </c>
      <c r="R542" s="12">
        <f t="shared" si="34"/>
        <v>42009.608865740738</v>
      </c>
      <c r="S542" s="12">
        <f t="shared" si="35"/>
        <v>42039.608865740738</v>
      </c>
    </row>
    <row r="543" spans="1:19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8276</v>
      </c>
      <c r="O543" t="s">
        <v>8277</v>
      </c>
      <c r="P543" s="5">
        <f t="shared" si="32"/>
        <v>5.5555555555555558E-3</v>
      </c>
      <c r="Q543" s="8">
        <f t="shared" si="33"/>
        <v>25</v>
      </c>
      <c r="R543" s="12">
        <f t="shared" si="34"/>
        <v>42275.838356481479</v>
      </c>
      <c r="S543" s="12">
        <f t="shared" si="35"/>
        <v>42305.838356481479</v>
      </c>
    </row>
    <row r="544" spans="1:19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8276</v>
      </c>
      <c r="O544" t="s">
        <v>8277</v>
      </c>
      <c r="P544" s="5">
        <f t="shared" si="32"/>
        <v>3.9999999999999998E-6</v>
      </c>
      <c r="Q544" s="8">
        <f t="shared" si="33"/>
        <v>1</v>
      </c>
      <c r="R544" s="12">
        <f t="shared" si="34"/>
        <v>42433.529120370367</v>
      </c>
      <c r="S544" s="12">
        <f t="shared" si="35"/>
        <v>42493.487453703703</v>
      </c>
    </row>
    <row r="545" spans="1:19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8276</v>
      </c>
      <c r="O545" t="s">
        <v>8277</v>
      </c>
      <c r="P545" s="5">
        <f t="shared" si="32"/>
        <v>3.1818181818181819E-3</v>
      </c>
      <c r="Q545" s="8">
        <f t="shared" si="33"/>
        <v>35</v>
      </c>
      <c r="R545" s="12">
        <f t="shared" si="34"/>
        <v>41913.88381944444</v>
      </c>
      <c r="S545" s="12">
        <f t="shared" si="35"/>
        <v>41943.88381944444</v>
      </c>
    </row>
    <row r="546" spans="1:19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8276</v>
      </c>
      <c r="O546" t="s">
        <v>8277</v>
      </c>
      <c r="P546" s="5">
        <f t="shared" si="32"/>
        <v>1.2E-2</v>
      </c>
      <c r="Q546" s="8">
        <f t="shared" si="33"/>
        <v>3</v>
      </c>
      <c r="R546" s="12">
        <f t="shared" si="34"/>
        <v>42525.448611111111</v>
      </c>
      <c r="S546" s="12">
        <f t="shared" si="35"/>
        <v>42555.448611111111</v>
      </c>
    </row>
    <row r="547" spans="1:19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8276</v>
      </c>
      <c r="O547" t="s">
        <v>8277</v>
      </c>
      <c r="P547" s="5">
        <f t="shared" si="32"/>
        <v>0.27383999999999997</v>
      </c>
      <c r="Q547" s="8">
        <f t="shared" si="33"/>
        <v>402.70588235294116</v>
      </c>
      <c r="R547" s="12">
        <f t="shared" si="34"/>
        <v>42283.38413194444</v>
      </c>
      <c r="S547" s="12">
        <f t="shared" si="35"/>
        <v>42323.425798611112</v>
      </c>
    </row>
    <row r="548" spans="1:19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8276</v>
      </c>
      <c r="O548" t="s">
        <v>8277</v>
      </c>
      <c r="P548" s="5">
        <f t="shared" si="32"/>
        <v>8.6666666666666663E-4</v>
      </c>
      <c r="Q548" s="8">
        <f t="shared" si="33"/>
        <v>26</v>
      </c>
      <c r="R548" s="12">
        <f t="shared" si="34"/>
        <v>42249.459664351853</v>
      </c>
      <c r="S548" s="12">
        <f t="shared" si="35"/>
        <v>42294.459664351853</v>
      </c>
    </row>
    <row r="549" spans="1:19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8276</v>
      </c>
      <c r="O549" t="s">
        <v>8277</v>
      </c>
      <c r="P549" s="5">
        <f t="shared" si="32"/>
        <v>0</v>
      </c>
      <c r="Q549" s="8" t="str">
        <f t="shared" si="33"/>
        <v>$0</v>
      </c>
      <c r="R549" s="12">
        <f t="shared" si="34"/>
        <v>42380.488009259258</v>
      </c>
      <c r="S549" s="12">
        <f t="shared" si="35"/>
        <v>42410.488009259258</v>
      </c>
    </row>
    <row r="550" spans="1:19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8276</v>
      </c>
      <c r="O550" t="s">
        <v>8277</v>
      </c>
      <c r="P550" s="5">
        <f t="shared" si="32"/>
        <v>8.9999999999999998E-4</v>
      </c>
      <c r="Q550" s="8">
        <f t="shared" si="33"/>
        <v>9</v>
      </c>
      <c r="R550" s="12">
        <f t="shared" si="34"/>
        <v>42276.695</v>
      </c>
      <c r="S550" s="12">
        <f t="shared" si="35"/>
        <v>42306.695</v>
      </c>
    </row>
    <row r="551" spans="1:19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8276</v>
      </c>
      <c r="O551" t="s">
        <v>8277</v>
      </c>
      <c r="P551" s="5">
        <f t="shared" si="32"/>
        <v>2.7199999999999998E-2</v>
      </c>
      <c r="Q551" s="8">
        <f t="shared" si="33"/>
        <v>8.5</v>
      </c>
      <c r="R551" s="12">
        <f t="shared" si="34"/>
        <v>42163.428495370368</v>
      </c>
      <c r="S551" s="12">
        <f t="shared" si="35"/>
        <v>42193.428495370368</v>
      </c>
    </row>
    <row r="552" spans="1:19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8276</v>
      </c>
      <c r="O552" t="s">
        <v>8277</v>
      </c>
      <c r="P552" s="5">
        <f t="shared" si="32"/>
        <v>7.0000000000000001E-3</v>
      </c>
      <c r="Q552" s="8">
        <f t="shared" si="33"/>
        <v>8.75</v>
      </c>
      <c r="R552" s="12">
        <f t="shared" si="34"/>
        <v>42753.47042824074</v>
      </c>
      <c r="S552" s="12">
        <f t="shared" si="35"/>
        <v>42765.999999999993</v>
      </c>
    </row>
    <row r="553" spans="1:19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8276</v>
      </c>
      <c r="O553" t="s">
        <v>8277</v>
      </c>
      <c r="P553" s="5">
        <f t="shared" si="32"/>
        <v>5.0413333333333331E-2</v>
      </c>
      <c r="Q553" s="8">
        <f t="shared" si="33"/>
        <v>135.03571428571428</v>
      </c>
      <c r="R553" s="12">
        <f t="shared" si="34"/>
        <v>42173.067407407405</v>
      </c>
      <c r="S553" s="12">
        <f t="shared" si="35"/>
        <v>42217.536805555552</v>
      </c>
    </row>
    <row r="554" spans="1:19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8276</v>
      </c>
      <c r="O554" t="s">
        <v>8277</v>
      </c>
      <c r="P554" s="5">
        <f t="shared" si="32"/>
        <v>0</v>
      </c>
      <c r="Q554" s="8" t="str">
        <f t="shared" si="33"/>
        <v>$0</v>
      </c>
      <c r="R554" s="12">
        <f t="shared" si="34"/>
        <v>42318.408518518518</v>
      </c>
      <c r="S554" s="12">
        <f t="shared" si="35"/>
        <v>42378.408518518518</v>
      </c>
    </row>
    <row r="555" spans="1:19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8276</v>
      </c>
      <c r="O555" t="s">
        <v>8277</v>
      </c>
      <c r="P555" s="5">
        <f t="shared" si="32"/>
        <v>4.9199999999999999E-3</v>
      </c>
      <c r="Q555" s="8">
        <f t="shared" si="33"/>
        <v>20.5</v>
      </c>
      <c r="R555" s="12">
        <f t="shared" si="34"/>
        <v>41927.511469907404</v>
      </c>
      <c r="S555" s="12">
        <f t="shared" si="35"/>
        <v>41957.553136574068</v>
      </c>
    </row>
    <row r="556" spans="1:19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8276</v>
      </c>
      <c r="O556" t="s">
        <v>8277</v>
      </c>
      <c r="P556" s="5">
        <f t="shared" si="32"/>
        <v>0.36589147286821705</v>
      </c>
      <c r="Q556" s="8">
        <f t="shared" si="33"/>
        <v>64.36363636363636</v>
      </c>
      <c r="R556" s="12">
        <f t="shared" si="34"/>
        <v>41901.476527777777</v>
      </c>
      <c r="S556" s="12">
        <f t="shared" si="35"/>
        <v>41931.476527777777</v>
      </c>
    </row>
    <row r="557" spans="1:19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8276</v>
      </c>
      <c r="O557" t="s">
        <v>8277</v>
      </c>
      <c r="P557" s="5">
        <f t="shared" si="32"/>
        <v>0</v>
      </c>
      <c r="Q557" s="8" t="str">
        <f t="shared" si="33"/>
        <v>$0</v>
      </c>
      <c r="R557" s="12">
        <f t="shared" si="34"/>
        <v>42503.145173611112</v>
      </c>
      <c r="S557" s="12">
        <f t="shared" si="35"/>
        <v>42533.145173611112</v>
      </c>
    </row>
    <row r="558" spans="1:19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8276</v>
      </c>
      <c r="O558" t="s">
        <v>8277</v>
      </c>
      <c r="P558" s="5">
        <f t="shared" si="32"/>
        <v>2.5000000000000001E-2</v>
      </c>
      <c r="Q558" s="8">
        <f t="shared" si="33"/>
        <v>200</v>
      </c>
      <c r="R558" s="12">
        <f t="shared" si="34"/>
        <v>42345.651817129627</v>
      </c>
      <c r="S558" s="12">
        <f t="shared" si="35"/>
        <v>42375.651817129627</v>
      </c>
    </row>
    <row r="559" spans="1:19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8276</v>
      </c>
      <c r="O559" t="s">
        <v>8277</v>
      </c>
      <c r="P559" s="5">
        <f t="shared" si="32"/>
        <v>9.1066666666666674E-3</v>
      </c>
      <c r="Q559" s="8">
        <f t="shared" si="33"/>
        <v>68.3</v>
      </c>
      <c r="R559" s="12">
        <f t="shared" si="34"/>
        <v>42676.733831018515</v>
      </c>
      <c r="S559" s="12">
        <f t="shared" si="35"/>
        <v>42706.775497685179</v>
      </c>
    </row>
    <row r="560" spans="1:19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8276</v>
      </c>
      <c r="O560" t="s">
        <v>8277</v>
      </c>
      <c r="P560" s="5">
        <f t="shared" si="32"/>
        <v>0</v>
      </c>
      <c r="Q560" s="8" t="str">
        <f t="shared" si="33"/>
        <v>$0</v>
      </c>
      <c r="R560" s="12">
        <f t="shared" si="34"/>
        <v>42057.674826388888</v>
      </c>
      <c r="S560" s="12">
        <f t="shared" si="35"/>
        <v>42087.633159722223</v>
      </c>
    </row>
    <row r="561" spans="1:19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8276</v>
      </c>
      <c r="O561" t="s">
        <v>8277</v>
      </c>
      <c r="P561" s="5">
        <f t="shared" si="32"/>
        <v>2.0833333333333335E-4</v>
      </c>
      <c r="Q561" s="8">
        <f t="shared" si="33"/>
        <v>50</v>
      </c>
      <c r="R561" s="12">
        <f t="shared" si="34"/>
        <v>42321.074768518512</v>
      </c>
      <c r="S561" s="12">
        <f t="shared" si="35"/>
        <v>42351.074768518512</v>
      </c>
    </row>
    <row r="562" spans="1:19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8276</v>
      </c>
      <c r="O562" t="s">
        <v>8277</v>
      </c>
      <c r="P562" s="5">
        <f t="shared" si="32"/>
        <v>1.2E-4</v>
      </c>
      <c r="Q562" s="8">
        <f t="shared" si="33"/>
        <v>4</v>
      </c>
      <c r="R562" s="12">
        <f t="shared" si="34"/>
        <v>41960.563020833331</v>
      </c>
      <c r="S562" s="12">
        <f t="shared" si="35"/>
        <v>41990.563020833331</v>
      </c>
    </row>
    <row r="563" spans="1:19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8276</v>
      </c>
      <c r="O563" t="s">
        <v>8277</v>
      </c>
      <c r="P563" s="5">
        <f t="shared" si="32"/>
        <v>3.6666666666666666E-3</v>
      </c>
      <c r="Q563" s="8">
        <f t="shared" si="33"/>
        <v>27.5</v>
      </c>
      <c r="R563" s="12">
        <f t="shared" si="34"/>
        <v>42268.450381944444</v>
      </c>
      <c r="S563" s="12">
        <f t="shared" si="35"/>
        <v>42303.450381944444</v>
      </c>
    </row>
    <row r="564" spans="1:19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8276</v>
      </c>
      <c r="O564" t="s">
        <v>8277</v>
      </c>
      <c r="P564" s="5">
        <f t="shared" si="32"/>
        <v>0</v>
      </c>
      <c r="Q564" s="8" t="str">
        <f t="shared" si="33"/>
        <v>$0</v>
      </c>
      <c r="R564" s="12">
        <f t="shared" si="34"/>
        <v>42692.180729166663</v>
      </c>
      <c r="S564" s="12">
        <f t="shared" si="35"/>
        <v>42722.180729166663</v>
      </c>
    </row>
    <row r="565" spans="1:19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8276</v>
      </c>
      <c r="O565" t="s">
        <v>8277</v>
      </c>
      <c r="P565" s="5">
        <f t="shared" si="32"/>
        <v>9.0666666666666662E-4</v>
      </c>
      <c r="Q565" s="8">
        <f t="shared" si="33"/>
        <v>34</v>
      </c>
      <c r="R565" s="12">
        <f t="shared" si="34"/>
        <v>42021.861655092587</v>
      </c>
      <c r="S565" s="12">
        <f t="shared" si="35"/>
        <v>42051.861655092587</v>
      </c>
    </row>
    <row r="566" spans="1:19" ht="64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8276</v>
      </c>
      <c r="O566" t="s">
        <v>8277</v>
      </c>
      <c r="P566" s="5">
        <f t="shared" si="32"/>
        <v>5.5555555555555558E-5</v>
      </c>
      <c r="Q566" s="8">
        <f t="shared" si="33"/>
        <v>1</v>
      </c>
      <c r="R566" s="12">
        <f t="shared" si="34"/>
        <v>42411.734664351847</v>
      </c>
      <c r="S566" s="12">
        <f t="shared" si="35"/>
        <v>42441.734664351847</v>
      </c>
    </row>
    <row r="567" spans="1:19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8276</v>
      </c>
      <c r="O567" t="s">
        <v>8277</v>
      </c>
      <c r="P567" s="5">
        <f t="shared" si="32"/>
        <v>0</v>
      </c>
      <c r="Q567" s="8" t="str">
        <f t="shared" si="33"/>
        <v>$0</v>
      </c>
      <c r="R567" s="12">
        <f t="shared" si="34"/>
        <v>42165.576956018514</v>
      </c>
      <c r="S567" s="12">
        <f t="shared" si="35"/>
        <v>42195.576956018514</v>
      </c>
    </row>
    <row r="568" spans="1:19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8276</v>
      </c>
      <c r="O568" t="s">
        <v>8277</v>
      </c>
      <c r="P568" s="5">
        <f t="shared" si="32"/>
        <v>2.0000000000000001E-4</v>
      </c>
      <c r="Q568" s="8">
        <f t="shared" si="33"/>
        <v>1</v>
      </c>
      <c r="R568" s="12">
        <f t="shared" si="34"/>
        <v>42535.476076388884</v>
      </c>
      <c r="S568" s="12">
        <f t="shared" si="35"/>
        <v>42565.476076388884</v>
      </c>
    </row>
    <row r="569" spans="1:19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8276</v>
      </c>
      <c r="O569" t="s">
        <v>8277</v>
      </c>
      <c r="P569" s="5">
        <f t="shared" si="32"/>
        <v>0</v>
      </c>
      <c r="Q569" s="8" t="str">
        <f t="shared" si="33"/>
        <v>$0</v>
      </c>
      <c r="R569" s="12">
        <f t="shared" si="34"/>
        <v>41975.634189814817</v>
      </c>
      <c r="S569" s="12">
        <f t="shared" si="35"/>
        <v>42005.634189814817</v>
      </c>
    </row>
    <row r="570" spans="1:19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8276</v>
      </c>
      <c r="O570" t="s">
        <v>8277</v>
      </c>
      <c r="P570" s="5">
        <f t="shared" si="32"/>
        <v>0.01</v>
      </c>
      <c r="Q570" s="8">
        <f t="shared" si="33"/>
        <v>49</v>
      </c>
      <c r="R570" s="12">
        <f t="shared" si="34"/>
        <v>42348.713229166664</v>
      </c>
      <c r="S570" s="12">
        <f t="shared" si="35"/>
        <v>42385.249999999993</v>
      </c>
    </row>
    <row r="571" spans="1:19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8276</v>
      </c>
      <c r="O571" t="s">
        <v>8277</v>
      </c>
      <c r="P571" s="5">
        <f t="shared" si="32"/>
        <v>8.0000000000000002E-3</v>
      </c>
      <c r="Q571" s="8">
        <f t="shared" si="33"/>
        <v>20</v>
      </c>
      <c r="R571" s="12">
        <f t="shared" si="34"/>
        <v>42340.639027777775</v>
      </c>
      <c r="S571" s="12">
        <f t="shared" si="35"/>
        <v>42370.639027777775</v>
      </c>
    </row>
    <row r="572" spans="1:19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8276</v>
      </c>
      <c r="O572" t="s">
        <v>8277</v>
      </c>
      <c r="P572" s="5">
        <f t="shared" si="32"/>
        <v>1.6705882352941177E-3</v>
      </c>
      <c r="Q572" s="8">
        <f t="shared" si="33"/>
        <v>142</v>
      </c>
      <c r="R572" s="12">
        <f t="shared" si="34"/>
        <v>42388.589918981474</v>
      </c>
      <c r="S572" s="12">
        <f t="shared" si="35"/>
        <v>42418.589918981474</v>
      </c>
    </row>
    <row r="573" spans="1:19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8276</v>
      </c>
      <c r="O573" t="s">
        <v>8277</v>
      </c>
      <c r="P573" s="5">
        <f t="shared" si="32"/>
        <v>4.2399999999999998E-3</v>
      </c>
      <c r="Q573" s="8">
        <f t="shared" si="33"/>
        <v>53</v>
      </c>
      <c r="R573" s="12">
        <f t="shared" si="34"/>
        <v>42192.607905092591</v>
      </c>
      <c r="S573" s="12">
        <f t="shared" si="35"/>
        <v>42211.957638888889</v>
      </c>
    </row>
    <row r="574" spans="1:19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8276</v>
      </c>
      <c r="O574" t="s">
        <v>8277</v>
      </c>
      <c r="P574" s="5">
        <f t="shared" si="32"/>
        <v>0</v>
      </c>
      <c r="Q574" s="8" t="str">
        <f t="shared" si="33"/>
        <v>$0</v>
      </c>
      <c r="R574" s="12">
        <f t="shared" si="34"/>
        <v>42282.507962962962</v>
      </c>
      <c r="S574" s="12">
        <f t="shared" si="35"/>
        <v>42312.549629629626</v>
      </c>
    </row>
    <row r="575" spans="1:19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8276</v>
      </c>
      <c r="O575" t="s">
        <v>8277</v>
      </c>
      <c r="P575" s="5">
        <f t="shared" si="32"/>
        <v>3.892538925389254E-3</v>
      </c>
      <c r="Q575" s="8">
        <f t="shared" si="33"/>
        <v>38.444444444444443</v>
      </c>
      <c r="R575" s="12">
        <f t="shared" si="34"/>
        <v>41962.841793981475</v>
      </c>
      <c r="S575" s="12">
        <f t="shared" si="35"/>
        <v>42021.841666666667</v>
      </c>
    </row>
    <row r="576" spans="1:19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8276</v>
      </c>
      <c r="O576" t="s">
        <v>8277</v>
      </c>
      <c r="P576" s="5">
        <f t="shared" si="32"/>
        <v>7.1556350626118068E-3</v>
      </c>
      <c r="Q576" s="8">
        <f t="shared" si="33"/>
        <v>20</v>
      </c>
      <c r="R576" s="12">
        <f t="shared" si="34"/>
        <v>42632.235034722216</v>
      </c>
      <c r="S576" s="12">
        <f t="shared" si="35"/>
        <v>42662.235034722216</v>
      </c>
    </row>
    <row r="577" spans="1:19" ht="64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8276</v>
      </c>
      <c r="O577" t="s">
        <v>8277</v>
      </c>
      <c r="P577" s="5">
        <f t="shared" si="32"/>
        <v>4.3166666666666666E-3</v>
      </c>
      <c r="Q577" s="8">
        <f t="shared" si="33"/>
        <v>64.75</v>
      </c>
      <c r="R577" s="12">
        <f t="shared" si="34"/>
        <v>42138.484293981477</v>
      </c>
      <c r="S577" s="12">
        <f t="shared" si="35"/>
        <v>42168.484293981477</v>
      </c>
    </row>
    <row r="578" spans="1:19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8276</v>
      </c>
      <c r="O578" t="s">
        <v>8277</v>
      </c>
      <c r="P578" s="5">
        <f t="shared" si="32"/>
        <v>1.2500000000000001E-5</v>
      </c>
      <c r="Q578" s="8">
        <f t="shared" si="33"/>
        <v>1</v>
      </c>
      <c r="R578" s="12">
        <f t="shared" si="34"/>
        <v>42031.263333333329</v>
      </c>
      <c r="S578" s="12">
        <f t="shared" si="35"/>
        <v>42091.221666666665</v>
      </c>
    </row>
    <row r="579" spans="1:19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8276</v>
      </c>
      <c r="O579" t="s">
        <v>8277</v>
      </c>
      <c r="P579" s="5">
        <f t="shared" ref="P579:P642" si="36">(E579/D579)</f>
        <v>2E-3</v>
      </c>
      <c r="Q579" s="8">
        <f t="shared" ref="Q579:Q642" si="37">IF(L579=0,"$0",(E579/L579))</f>
        <v>10</v>
      </c>
      <c r="R579" s="12">
        <f t="shared" ref="R579:R642" si="38">(J579/86400)+25569+(-5/24)</f>
        <v>42450.380810185183</v>
      </c>
      <c r="S579" s="12">
        <f t="shared" ref="S579:S642" si="39">(I579/86400)+25569+(-5/24)</f>
        <v>42510.380810185183</v>
      </c>
    </row>
    <row r="580" spans="1:19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8276</v>
      </c>
      <c r="O580" t="s">
        <v>8277</v>
      </c>
      <c r="P580" s="5">
        <f t="shared" si="36"/>
        <v>1.12E-4</v>
      </c>
      <c r="Q580" s="8">
        <f t="shared" si="37"/>
        <v>2</v>
      </c>
      <c r="R580" s="12">
        <f t="shared" si="38"/>
        <v>42230.370289351849</v>
      </c>
      <c r="S580" s="12">
        <f t="shared" si="39"/>
        <v>42254.370289351849</v>
      </c>
    </row>
    <row r="581" spans="1:19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8276</v>
      </c>
      <c r="O581" t="s">
        <v>8277</v>
      </c>
      <c r="P581" s="5">
        <f t="shared" si="36"/>
        <v>1.4583333333333334E-2</v>
      </c>
      <c r="Q581" s="8">
        <f t="shared" si="37"/>
        <v>35</v>
      </c>
      <c r="R581" s="12">
        <f t="shared" si="38"/>
        <v>41968.643784722219</v>
      </c>
      <c r="S581" s="12">
        <f t="shared" si="39"/>
        <v>41998.643784722219</v>
      </c>
    </row>
    <row r="582" spans="1:19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8276</v>
      </c>
      <c r="O582" t="s">
        <v>8277</v>
      </c>
      <c r="P582" s="5">
        <f t="shared" si="36"/>
        <v>3.3333333333333332E-4</v>
      </c>
      <c r="Q582" s="8">
        <f t="shared" si="37"/>
        <v>1</v>
      </c>
      <c r="R582" s="12">
        <f t="shared" si="38"/>
        <v>42605.699849537035</v>
      </c>
      <c r="S582" s="12">
        <f t="shared" si="39"/>
        <v>42635.699849537035</v>
      </c>
    </row>
    <row r="583" spans="1:19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8276</v>
      </c>
      <c r="O583" t="s">
        <v>8277</v>
      </c>
      <c r="P583" s="5">
        <f t="shared" si="36"/>
        <v>0</v>
      </c>
      <c r="Q583" s="8" t="str">
        <f t="shared" si="37"/>
        <v>$0</v>
      </c>
      <c r="R583" s="12">
        <f t="shared" si="38"/>
        <v>42187.804444444446</v>
      </c>
      <c r="S583" s="12">
        <f t="shared" si="39"/>
        <v>42217.804444444446</v>
      </c>
    </row>
    <row r="584" spans="1:19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8276</v>
      </c>
      <c r="O584" t="s">
        <v>8277</v>
      </c>
      <c r="P584" s="5">
        <f t="shared" si="36"/>
        <v>0</v>
      </c>
      <c r="Q584" s="8" t="str">
        <f t="shared" si="37"/>
        <v>$0</v>
      </c>
      <c r="R584" s="12">
        <f t="shared" si="38"/>
        <v>42055.531469907401</v>
      </c>
      <c r="S584" s="12">
        <f t="shared" si="39"/>
        <v>42078.541666666664</v>
      </c>
    </row>
    <row r="585" spans="1:19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8276</v>
      </c>
      <c r="O585" t="s">
        <v>8277</v>
      </c>
      <c r="P585" s="5">
        <f t="shared" si="36"/>
        <v>1.1111111111111112E-4</v>
      </c>
      <c r="Q585" s="8">
        <f t="shared" si="37"/>
        <v>1</v>
      </c>
      <c r="R585" s="12">
        <f t="shared" si="38"/>
        <v>42052.730173611104</v>
      </c>
      <c r="S585" s="12">
        <f t="shared" si="39"/>
        <v>42082.688506944447</v>
      </c>
    </row>
    <row r="586" spans="1:19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8276</v>
      </c>
      <c r="O586" t="s">
        <v>8277</v>
      </c>
      <c r="P586" s="5">
        <f t="shared" si="36"/>
        <v>0.01</v>
      </c>
      <c r="Q586" s="8">
        <f t="shared" si="37"/>
        <v>5</v>
      </c>
      <c r="R586" s="12">
        <f t="shared" si="38"/>
        <v>42049.508287037032</v>
      </c>
      <c r="S586" s="12">
        <f t="shared" si="39"/>
        <v>42079.466620370367</v>
      </c>
    </row>
    <row r="587" spans="1:19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8276</v>
      </c>
      <c r="O587" t="s">
        <v>8277</v>
      </c>
      <c r="P587" s="5">
        <f t="shared" si="36"/>
        <v>0</v>
      </c>
      <c r="Q587" s="8" t="str">
        <f t="shared" si="37"/>
        <v>$0</v>
      </c>
      <c r="R587" s="12">
        <f t="shared" si="38"/>
        <v>42283.182604166665</v>
      </c>
      <c r="S587" s="12">
        <f t="shared" si="39"/>
        <v>42338.791666666664</v>
      </c>
    </row>
    <row r="588" spans="1:19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8276</v>
      </c>
      <c r="O588" t="s">
        <v>8277</v>
      </c>
      <c r="P588" s="5">
        <f t="shared" si="36"/>
        <v>5.5999999999999999E-3</v>
      </c>
      <c r="Q588" s="8">
        <f t="shared" si="37"/>
        <v>14</v>
      </c>
      <c r="R588" s="12">
        <f t="shared" si="38"/>
        <v>42020.645914351851</v>
      </c>
      <c r="S588" s="12">
        <f t="shared" si="39"/>
        <v>42050.645914351851</v>
      </c>
    </row>
    <row r="589" spans="1:19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8276</v>
      </c>
      <c r="O589" t="s">
        <v>8277</v>
      </c>
      <c r="P589" s="5">
        <f t="shared" si="36"/>
        <v>9.0833333333333335E-2</v>
      </c>
      <c r="Q589" s="8">
        <f t="shared" si="37"/>
        <v>389.28571428571428</v>
      </c>
      <c r="R589" s="12">
        <f t="shared" si="38"/>
        <v>42080.548993055556</v>
      </c>
      <c r="S589" s="12">
        <f t="shared" si="39"/>
        <v>42110.548993055556</v>
      </c>
    </row>
    <row r="590" spans="1:19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8276</v>
      </c>
      <c r="O590" t="s">
        <v>8277</v>
      </c>
      <c r="P590" s="5">
        <f t="shared" si="36"/>
        <v>3.3444444444444443E-2</v>
      </c>
      <c r="Q590" s="8">
        <f t="shared" si="37"/>
        <v>150.5</v>
      </c>
      <c r="R590" s="12">
        <f t="shared" si="38"/>
        <v>42631.561180555553</v>
      </c>
      <c r="S590" s="12">
        <f t="shared" si="39"/>
        <v>42691.602847222217</v>
      </c>
    </row>
    <row r="591" spans="1:19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8276</v>
      </c>
      <c r="O591" t="s">
        <v>8277</v>
      </c>
      <c r="P591" s="5">
        <f t="shared" si="36"/>
        <v>1.3333333333333334E-4</v>
      </c>
      <c r="Q591" s="8">
        <f t="shared" si="37"/>
        <v>1</v>
      </c>
      <c r="R591" s="12">
        <f t="shared" si="38"/>
        <v>42178.406238425923</v>
      </c>
      <c r="S591" s="12">
        <f t="shared" si="39"/>
        <v>42193.406238425923</v>
      </c>
    </row>
    <row r="592" spans="1:19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8276</v>
      </c>
      <c r="O592" t="s">
        <v>8277</v>
      </c>
      <c r="P592" s="5">
        <f t="shared" si="36"/>
        <v>4.4600000000000001E-2</v>
      </c>
      <c r="Q592" s="8">
        <f t="shared" si="37"/>
        <v>24.777777777777779</v>
      </c>
      <c r="R592" s="12">
        <f t="shared" si="38"/>
        <v>42377.34642361111</v>
      </c>
      <c r="S592" s="12">
        <f t="shared" si="39"/>
        <v>42408.334027777775</v>
      </c>
    </row>
    <row r="593" spans="1:19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8276</v>
      </c>
      <c r="O593" t="s">
        <v>8277</v>
      </c>
      <c r="P593" s="5">
        <f t="shared" si="36"/>
        <v>6.0999999999999997E-4</v>
      </c>
      <c r="Q593" s="8">
        <f t="shared" si="37"/>
        <v>30.5</v>
      </c>
      <c r="R593" s="12">
        <f t="shared" si="38"/>
        <v>42177.334837962961</v>
      </c>
      <c r="S593" s="12">
        <f t="shared" si="39"/>
        <v>42207.334837962961</v>
      </c>
    </row>
    <row r="594" spans="1:19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8276</v>
      </c>
      <c r="O594" t="s">
        <v>8277</v>
      </c>
      <c r="P594" s="5">
        <f t="shared" si="36"/>
        <v>3.3333333333333333E-2</v>
      </c>
      <c r="Q594" s="8">
        <f t="shared" si="37"/>
        <v>250</v>
      </c>
      <c r="R594" s="12">
        <f t="shared" si="38"/>
        <v>41946.023842592593</v>
      </c>
      <c r="S594" s="12">
        <f t="shared" si="39"/>
        <v>41976.023842592585</v>
      </c>
    </row>
    <row r="595" spans="1:19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8276</v>
      </c>
      <c r="O595" t="s">
        <v>8277</v>
      </c>
      <c r="P595" s="5">
        <f t="shared" si="36"/>
        <v>0.23</v>
      </c>
      <c r="Q595" s="8">
        <f t="shared" si="37"/>
        <v>16.428571428571427</v>
      </c>
      <c r="R595" s="12">
        <f t="shared" si="38"/>
        <v>42070.469270833331</v>
      </c>
      <c r="S595" s="12">
        <f t="shared" si="39"/>
        <v>42100.427604166667</v>
      </c>
    </row>
    <row r="596" spans="1:19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8276</v>
      </c>
      <c r="O596" t="s">
        <v>8277</v>
      </c>
      <c r="P596" s="5">
        <f t="shared" si="36"/>
        <v>1.0399999999999999E-3</v>
      </c>
      <c r="Q596" s="8">
        <f t="shared" si="37"/>
        <v>13</v>
      </c>
      <c r="R596" s="12">
        <f t="shared" si="38"/>
        <v>42446.571828703702</v>
      </c>
      <c r="S596" s="12">
        <f t="shared" si="39"/>
        <v>42476.571828703702</v>
      </c>
    </row>
    <row r="597" spans="1:19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8276</v>
      </c>
      <c r="O597" t="s">
        <v>8277</v>
      </c>
      <c r="P597" s="5">
        <f t="shared" si="36"/>
        <v>4.2599999999999999E-3</v>
      </c>
      <c r="Q597" s="8">
        <f t="shared" si="37"/>
        <v>53.25</v>
      </c>
      <c r="R597" s="12">
        <f t="shared" si="38"/>
        <v>42082.861550925925</v>
      </c>
      <c r="S597" s="12">
        <f t="shared" si="39"/>
        <v>42127.861550925925</v>
      </c>
    </row>
    <row r="598" spans="1:19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8276</v>
      </c>
      <c r="O598" t="s">
        <v>8277</v>
      </c>
      <c r="P598" s="5">
        <f t="shared" si="36"/>
        <v>2.9999999999999997E-4</v>
      </c>
      <c r="Q598" s="8">
        <f t="shared" si="37"/>
        <v>3</v>
      </c>
      <c r="R598" s="12">
        <f t="shared" si="38"/>
        <v>42646.688564814809</v>
      </c>
      <c r="S598" s="12">
        <f t="shared" si="39"/>
        <v>42676.688564814809</v>
      </c>
    </row>
    <row r="599" spans="1:19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8276</v>
      </c>
      <c r="O599" t="s">
        <v>8277</v>
      </c>
      <c r="P599" s="5">
        <f t="shared" si="36"/>
        <v>2.6666666666666666E-3</v>
      </c>
      <c r="Q599" s="8">
        <f t="shared" si="37"/>
        <v>10</v>
      </c>
      <c r="R599" s="12">
        <f t="shared" si="38"/>
        <v>42545.496932870366</v>
      </c>
      <c r="S599" s="12">
        <f t="shared" si="39"/>
        <v>42582.458333333336</v>
      </c>
    </row>
    <row r="600" spans="1:19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8276</v>
      </c>
      <c r="O600" t="s">
        <v>8277</v>
      </c>
      <c r="P600" s="5">
        <f t="shared" si="36"/>
        <v>0.34</v>
      </c>
      <c r="Q600" s="8">
        <f t="shared" si="37"/>
        <v>121.42857142857143</v>
      </c>
      <c r="R600" s="12">
        <f t="shared" si="38"/>
        <v>41947.793761574074</v>
      </c>
      <c r="S600" s="12">
        <f t="shared" si="39"/>
        <v>41977.793761574074</v>
      </c>
    </row>
    <row r="601" spans="1:19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8276</v>
      </c>
      <c r="O601" t="s">
        <v>8277</v>
      </c>
      <c r="P601" s="5">
        <f t="shared" si="36"/>
        <v>6.2E-4</v>
      </c>
      <c r="Q601" s="8">
        <f t="shared" si="37"/>
        <v>15.5</v>
      </c>
      <c r="R601" s="12">
        <f t="shared" si="38"/>
        <v>42047.604189814818</v>
      </c>
      <c r="S601" s="12">
        <f t="shared" si="39"/>
        <v>42071.427777777775</v>
      </c>
    </row>
    <row r="602" spans="1:19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8276</v>
      </c>
      <c r="O602" t="s">
        <v>8277</v>
      </c>
      <c r="P602" s="5">
        <f t="shared" si="36"/>
        <v>0.02</v>
      </c>
      <c r="Q602" s="8">
        <f t="shared" si="37"/>
        <v>100</v>
      </c>
      <c r="R602" s="12">
        <f t="shared" si="38"/>
        <v>42073.589837962958</v>
      </c>
      <c r="S602" s="12">
        <f t="shared" si="39"/>
        <v>42133.589837962958</v>
      </c>
    </row>
    <row r="603" spans="1:19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8276</v>
      </c>
      <c r="O603" t="s">
        <v>8277</v>
      </c>
      <c r="P603" s="5">
        <f t="shared" si="36"/>
        <v>1.4E-2</v>
      </c>
      <c r="Q603" s="8">
        <f t="shared" si="37"/>
        <v>23.333333333333332</v>
      </c>
      <c r="R603" s="12">
        <f t="shared" si="38"/>
        <v>41969.64975694444</v>
      </c>
      <c r="S603" s="12">
        <f t="shared" si="39"/>
        <v>41999.64975694444</v>
      </c>
    </row>
    <row r="604" spans="1:19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8276</v>
      </c>
      <c r="O604" t="s">
        <v>8277</v>
      </c>
      <c r="P604" s="5">
        <f t="shared" si="36"/>
        <v>0</v>
      </c>
      <c r="Q604" s="8" t="str">
        <f t="shared" si="37"/>
        <v>$0</v>
      </c>
      <c r="R604" s="12">
        <f t="shared" si="38"/>
        <v>42143.585821759254</v>
      </c>
      <c r="S604" s="12">
        <f t="shared" si="39"/>
        <v>42173.585821759254</v>
      </c>
    </row>
    <row r="605" spans="1:19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8276</v>
      </c>
      <c r="O605" t="s">
        <v>8277</v>
      </c>
      <c r="P605" s="5">
        <f t="shared" si="36"/>
        <v>3.9334666666666664E-2</v>
      </c>
      <c r="Q605" s="8">
        <f t="shared" si="37"/>
        <v>45.386153846153846</v>
      </c>
      <c r="R605" s="12">
        <f t="shared" si="38"/>
        <v>41835.430821759255</v>
      </c>
      <c r="S605" s="12">
        <f t="shared" si="39"/>
        <v>41865.430821759255</v>
      </c>
    </row>
    <row r="606" spans="1:19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8276</v>
      </c>
      <c r="O606" t="s">
        <v>8277</v>
      </c>
      <c r="P606" s="5">
        <f t="shared" si="36"/>
        <v>0</v>
      </c>
      <c r="Q606" s="8" t="str">
        <f t="shared" si="37"/>
        <v>$0</v>
      </c>
      <c r="R606" s="12">
        <f t="shared" si="38"/>
        <v>41848.827037037037</v>
      </c>
      <c r="S606" s="12">
        <f t="shared" si="39"/>
        <v>41878.827037037037</v>
      </c>
    </row>
    <row r="607" spans="1:19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8276</v>
      </c>
      <c r="O607" t="s">
        <v>8277</v>
      </c>
      <c r="P607" s="5">
        <f t="shared" si="36"/>
        <v>2.6200000000000001E-2</v>
      </c>
      <c r="Q607" s="8">
        <f t="shared" si="37"/>
        <v>16.375</v>
      </c>
      <c r="R607" s="12">
        <f t="shared" si="38"/>
        <v>42194.149398148147</v>
      </c>
      <c r="S607" s="12">
        <f t="shared" si="39"/>
        <v>42239.149398148147</v>
      </c>
    </row>
    <row r="608" spans="1:19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8276</v>
      </c>
      <c r="O608" t="s">
        <v>8277</v>
      </c>
      <c r="P608" s="5">
        <f t="shared" si="36"/>
        <v>2E-3</v>
      </c>
      <c r="Q608" s="8">
        <f t="shared" si="37"/>
        <v>10</v>
      </c>
      <c r="R608" s="12">
        <f t="shared" si="38"/>
        <v>42102.442233796297</v>
      </c>
      <c r="S608" s="12">
        <f t="shared" si="39"/>
        <v>42148.416666666664</v>
      </c>
    </row>
    <row r="609" spans="1:19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8276</v>
      </c>
      <c r="O609" t="s">
        <v>8277</v>
      </c>
      <c r="P609" s="5">
        <f t="shared" si="36"/>
        <v>0</v>
      </c>
      <c r="Q609" s="8" t="str">
        <f t="shared" si="37"/>
        <v>$0</v>
      </c>
      <c r="R609" s="12">
        <f t="shared" si="38"/>
        <v>42300.617314814815</v>
      </c>
      <c r="S609" s="12">
        <f t="shared" si="39"/>
        <v>42330.65898148148</v>
      </c>
    </row>
    <row r="610" spans="1:19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8276</v>
      </c>
      <c r="O610" t="s">
        <v>8277</v>
      </c>
      <c r="P610" s="5">
        <f t="shared" si="36"/>
        <v>9.7400000000000004E-3</v>
      </c>
      <c r="Q610" s="8">
        <f t="shared" si="37"/>
        <v>292.2</v>
      </c>
      <c r="R610" s="12">
        <f t="shared" si="38"/>
        <v>42140.712731481479</v>
      </c>
      <c r="S610" s="12">
        <f t="shared" si="39"/>
        <v>42170.712731481479</v>
      </c>
    </row>
    <row r="611" spans="1:19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8276</v>
      </c>
      <c r="O611" t="s">
        <v>8277</v>
      </c>
      <c r="P611" s="5">
        <f t="shared" si="36"/>
        <v>6.41025641025641E-3</v>
      </c>
      <c r="Q611" s="8">
        <f t="shared" si="37"/>
        <v>5</v>
      </c>
      <c r="R611" s="12">
        <f t="shared" si="38"/>
        <v>42306.825740740744</v>
      </c>
      <c r="S611" s="12">
        <f t="shared" si="39"/>
        <v>42336.867407407401</v>
      </c>
    </row>
    <row r="612" spans="1:19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8276</v>
      </c>
      <c r="O612" t="s">
        <v>8277</v>
      </c>
      <c r="P612" s="5">
        <f t="shared" si="36"/>
        <v>0</v>
      </c>
      <c r="Q612" s="8" t="str">
        <f t="shared" si="37"/>
        <v>$0</v>
      </c>
      <c r="R612" s="12">
        <f t="shared" si="38"/>
        <v>42086.622523148144</v>
      </c>
      <c r="S612" s="12">
        <f t="shared" si="39"/>
        <v>42116.622523148144</v>
      </c>
    </row>
    <row r="613" spans="1:19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8276</v>
      </c>
      <c r="O613" t="s">
        <v>8277</v>
      </c>
      <c r="P613" s="5">
        <f t="shared" si="36"/>
        <v>0</v>
      </c>
      <c r="Q613" s="8" t="str">
        <f t="shared" si="37"/>
        <v>$0</v>
      </c>
      <c r="R613" s="12">
        <f t="shared" si="38"/>
        <v>42328.352280092593</v>
      </c>
      <c r="S613" s="12">
        <f t="shared" si="39"/>
        <v>42388.352280092593</v>
      </c>
    </row>
    <row r="614" spans="1:19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8276</v>
      </c>
      <c r="O614" t="s">
        <v>8277</v>
      </c>
      <c r="P614" s="5">
        <f t="shared" si="36"/>
        <v>0</v>
      </c>
      <c r="Q614" s="8" t="str">
        <f t="shared" si="37"/>
        <v>$0</v>
      </c>
      <c r="R614" s="12">
        <f t="shared" si="38"/>
        <v>42584.823449074072</v>
      </c>
      <c r="S614" s="12">
        <f t="shared" si="39"/>
        <v>42614.823449074072</v>
      </c>
    </row>
    <row r="615" spans="1:19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8276</v>
      </c>
      <c r="O615" t="s">
        <v>8277</v>
      </c>
      <c r="P615" s="5">
        <f t="shared" si="36"/>
        <v>0.21363333333333334</v>
      </c>
      <c r="Q615" s="8">
        <f t="shared" si="37"/>
        <v>105.93388429752066</v>
      </c>
      <c r="R615" s="12">
        <f t="shared" si="38"/>
        <v>42247.288425925923</v>
      </c>
      <c r="S615" s="12">
        <f t="shared" si="39"/>
        <v>42277.999305555553</v>
      </c>
    </row>
    <row r="616" spans="1:19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8276</v>
      </c>
      <c r="O616" t="s">
        <v>8277</v>
      </c>
      <c r="P616" s="5">
        <f t="shared" si="36"/>
        <v>0</v>
      </c>
      <c r="Q616" s="8" t="str">
        <f t="shared" si="37"/>
        <v>$0</v>
      </c>
      <c r="R616" s="12">
        <f t="shared" si="38"/>
        <v>42514.853472222218</v>
      </c>
      <c r="S616" s="12">
        <f t="shared" si="39"/>
        <v>42544.853472222218</v>
      </c>
    </row>
    <row r="617" spans="1:19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8276</v>
      </c>
      <c r="O617" t="s">
        <v>8277</v>
      </c>
      <c r="P617" s="5">
        <f t="shared" si="36"/>
        <v>0</v>
      </c>
      <c r="Q617" s="8" t="str">
        <f t="shared" si="37"/>
        <v>$0</v>
      </c>
      <c r="R617" s="12">
        <f t="shared" si="38"/>
        <v>42241.913877314808</v>
      </c>
      <c r="S617" s="12">
        <f t="shared" si="39"/>
        <v>42271.913877314808</v>
      </c>
    </row>
    <row r="618" spans="1:19" ht="64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8276</v>
      </c>
      <c r="O618" t="s">
        <v>8277</v>
      </c>
      <c r="P618" s="5">
        <f t="shared" si="36"/>
        <v>0</v>
      </c>
      <c r="Q618" s="8" t="str">
        <f t="shared" si="37"/>
        <v>$0</v>
      </c>
      <c r="R618" s="12">
        <f t="shared" si="38"/>
        <v>42761.167905092589</v>
      </c>
      <c r="S618" s="12">
        <f t="shared" si="39"/>
        <v>42791.167905092589</v>
      </c>
    </row>
    <row r="619" spans="1:19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8276</v>
      </c>
      <c r="O619" t="s">
        <v>8277</v>
      </c>
      <c r="P619" s="5">
        <f t="shared" si="36"/>
        <v>0.03</v>
      </c>
      <c r="Q619" s="8">
        <f t="shared" si="37"/>
        <v>20</v>
      </c>
      <c r="R619" s="12">
        <f t="shared" si="38"/>
        <v>42087.134756944441</v>
      </c>
      <c r="S619" s="12">
        <f t="shared" si="39"/>
        <v>42132.134756944441</v>
      </c>
    </row>
    <row r="620" spans="1:19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8276</v>
      </c>
      <c r="O620" t="s">
        <v>8277</v>
      </c>
      <c r="P620" s="5">
        <f t="shared" si="36"/>
        <v>0</v>
      </c>
      <c r="Q620" s="8" t="str">
        <f t="shared" si="37"/>
        <v>$0</v>
      </c>
      <c r="R620" s="12">
        <f t="shared" si="38"/>
        <v>42317.60188657407</v>
      </c>
      <c r="S620" s="12">
        <f t="shared" si="39"/>
        <v>42347.60188657407</v>
      </c>
    </row>
    <row r="621" spans="1:19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8276</v>
      </c>
      <c r="O621" t="s">
        <v>8277</v>
      </c>
      <c r="P621" s="5">
        <f t="shared" si="36"/>
        <v>3.9999999999999998E-7</v>
      </c>
      <c r="Q621" s="8">
        <f t="shared" si="37"/>
        <v>1</v>
      </c>
      <c r="R621" s="12">
        <f t="shared" si="38"/>
        <v>41908.442013888889</v>
      </c>
      <c r="S621" s="12">
        <f t="shared" si="39"/>
        <v>41968.483680555553</v>
      </c>
    </row>
    <row r="622" spans="1:19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8276</v>
      </c>
      <c r="O622" t="s">
        <v>8277</v>
      </c>
      <c r="P622" s="5">
        <f t="shared" si="36"/>
        <v>0.01</v>
      </c>
      <c r="Q622" s="8">
        <f t="shared" si="37"/>
        <v>300</v>
      </c>
      <c r="R622" s="12">
        <f t="shared" si="38"/>
        <v>41831.508541666662</v>
      </c>
      <c r="S622" s="12">
        <f t="shared" si="39"/>
        <v>41876.508541666662</v>
      </c>
    </row>
    <row r="623" spans="1:19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8276</v>
      </c>
      <c r="O623" t="s">
        <v>8277</v>
      </c>
      <c r="P623" s="5">
        <f t="shared" si="36"/>
        <v>1.044E-2</v>
      </c>
      <c r="Q623" s="8">
        <f t="shared" si="37"/>
        <v>87</v>
      </c>
      <c r="R623" s="12">
        <f t="shared" si="38"/>
        <v>42528.779363425921</v>
      </c>
      <c r="S623" s="12">
        <f t="shared" si="39"/>
        <v>42558.779363425921</v>
      </c>
    </row>
    <row r="624" spans="1:19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8276</v>
      </c>
      <c r="O624" t="s">
        <v>8277</v>
      </c>
      <c r="P624" s="5">
        <f t="shared" si="36"/>
        <v>5.6833333333333333E-2</v>
      </c>
      <c r="Q624" s="8">
        <f t="shared" si="37"/>
        <v>37.888888888888886</v>
      </c>
      <c r="R624" s="12">
        <f t="shared" si="38"/>
        <v>42532.566412037035</v>
      </c>
      <c r="S624" s="12">
        <f t="shared" si="39"/>
        <v>42552.566412037035</v>
      </c>
    </row>
    <row r="625" spans="1:19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8276</v>
      </c>
      <c r="O625" t="s">
        <v>8277</v>
      </c>
      <c r="P625" s="5">
        <f t="shared" si="36"/>
        <v>0</v>
      </c>
      <c r="Q625" s="8" t="str">
        <f t="shared" si="37"/>
        <v>$0</v>
      </c>
      <c r="R625" s="12">
        <f t="shared" si="38"/>
        <v>42121.800891203697</v>
      </c>
      <c r="S625" s="12">
        <f t="shared" si="39"/>
        <v>42151.800891203697</v>
      </c>
    </row>
    <row r="626" spans="1:19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8276</v>
      </c>
      <c r="O626" t="s">
        <v>8277</v>
      </c>
      <c r="P626" s="5">
        <f t="shared" si="36"/>
        <v>0</v>
      </c>
      <c r="Q626" s="8" t="str">
        <f t="shared" si="37"/>
        <v>$0</v>
      </c>
      <c r="R626" s="12">
        <f t="shared" si="38"/>
        <v>42108.78056712963</v>
      </c>
      <c r="S626" s="12">
        <f t="shared" si="39"/>
        <v>42138.78056712963</v>
      </c>
    </row>
    <row r="627" spans="1:19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8276</v>
      </c>
      <c r="O627" t="s">
        <v>8277</v>
      </c>
      <c r="P627" s="5">
        <f t="shared" si="36"/>
        <v>0</v>
      </c>
      <c r="Q627" s="8" t="str">
        <f t="shared" si="37"/>
        <v>$0</v>
      </c>
      <c r="R627" s="12">
        <f t="shared" si="38"/>
        <v>42790.687233796292</v>
      </c>
      <c r="S627" s="12">
        <f t="shared" si="39"/>
        <v>42820.645567129628</v>
      </c>
    </row>
    <row r="628" spans="1:19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8276</v>
      </c>
      <c r="O628" t="s">
        <v>8277</v>
      </c>
      <c r="P628" s="5">
        <f t="shared" si="36"/>
        <v>0.17380000000000001</v>
      </c>
      <c r="Q628" s="8">
        <f t="shared" si="37"/>
        <v>111.41025641025641</v>
      </c>
      <c r="R628" s="12">
        <f t="shared" si="38"/>
        <v>42198.351145833331</v>
      </c>
      <c r="S628" s="12">
        <f t="shared" si="39"/>
        <v>42231.348611111105</v>
      </c>
    </row>
    <row r="629" spans="1:19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8276</v>
      </c>
      <c r="O629" t="s">
        <v>8277</v>
      </c>
      <c r="P629" s="5">
        <f t="shared" si="36"/>
        <v>2.0000000000000001E-4</v>
      </c>
      <c r="Q629" s="8">
        <f t="shared" si="37"/>
        <v>90</v>
      </c>
      <c r="R629" s="12">
        <f t="shared" si="38"/>
        <v>42384.098506944443</v>
      </c>
      <c r="S629" s="12">
        <f t="shared" si="39"/>
        <v>42443.749999999993</v>
      </c>
    </row>
    <row r="630" spans="1:19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8276</v>
      </c>
      <c r="O630" t="s">
        <v>8277</v>
      </c>
      <c r="P630" s="5">
        <f t="shared" si="36"/>
        <v>0</v>
      </c>
      <c r="Q630" s="8" t="str">
        <f t="shared" si="37"/>
        <v>$0</v>
      </c>
      <c r="R630" s="12">
        <f t="shared" si="38"/>
        <v>41803.484456018516</v>
      </c>
      <c r="S630" s="12">
        <f t="shared" si="39"/>
        <v>41833.484456018516</v>
      </c>
    </row>
    <row r="631" spans="1:19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8276</v>
      </c>
      <c r="O631" t="s">
        <v>8277</v>
      </c>
      <c r="P631" s="5">
        <f t="shared" si="36"/>
        <v>1.75E-3</v>
      </c>
      <c r="Q631" s="8">
        <f t="shared" si="37"/>
        <v>116.66666666666667</v>
      </c>
      <c r="R631" s="12">
        <f t="shared" si="38"/>
        <v>42474.429490740738</v>
      </c>
      <c r="S631" s="12">
        <f t="shared" si="39"/>
        <v>42504.429490740738</v>
      </c>
    </row>
    <row r="632" spans="1:19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8276</v>
      </c>
      <c r="O632" t="s">
        <v>8277</v>
      </c>
      <c r="P632" s="5">
        <f t="shared" si="36"/>
        <v>8.3340278356529708E-4</v>
      </c>
      <c r="Q632" s="8">
        <f t="shared" si="37"/>
        <v>10</v>
      </c>
      <c r="R632" s="12">
        <f t="shared" si="38"/>
        <v>42223.411122685182</v>
      </c>
      <c r="S632" s="12">
        <f t="shared" si="39"/>
        <v>42253.006944444445</v>
      </c>
    </row>
    <row r="633" spans="1:19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8276</v>
      </c>
      <c r="O633" t="s">
        <v>8277</v>
      </c>
      <c r="P633" s="5">
        <f t="shared" si="36"/>
        <v>1.38E-2</v>
      </c>
      <c r="Q633" s="8">
        <f t="shared" si="37"/>
        <v>76.666666666666671</v>
      </c>
      <c r="R633" s="12">
        <f t="shared" si="38"/>
        <v>42489.563993055555</v>
      </c>
      <c r="S633" s="12">
        <f t="shared" si="39"/>
        <v>42518.563993055555</v>
      </c>
    </row>
    <row r="634" spans="1:19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8276</v>
      </c>
      <c r="O634" t="s">
        <v>8277</v>
      </c>
      <c r="P634" s="5">
        <f t="shared" si="36"/>
        <v>0</v>
      </c>
      <c r="Q634" s="8" t="str">
        <f t="shared" si="37"/>
        <v>$0</v>
      </c>
      <c r="R634" s="12">
        <f t="shared" si="38"/>
        <v>42303.450983796291</v>
      </c>
      <c r="S634" s="12">
        <f t="shared" si="39"/>
        <v>42333.492650462962</v>
      </c>
    </row>
    <row r="635" spans="1:19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8276</v>
      </c>
      <c r="O635" t="s">
        <v>8277</v>
      </c>
      <c r="P635" s="5">
        <f t="shared" si="36"/>
        <v>0.1245</v>
      </c>
      <c r="Q635" s="8">
        <f t="shared" si="37"/>
        <v>49.8</v>
      </c>
      <c r="R635" s="12">
        <f t="shared" si="38"/>
        <v>42507.090995370367</v>
      </c>
      <c r="S635" s="12">
        <f t="shared" si="39"/>
        <v>42538.749999999993</v>
      </c>
    </row>
    <row r="636" spans="1:19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8276</v>
      </c>
      <c r="O636" t="s">
        <v>8277</v>
      </c>
      <c r="P636" s="5">
        <f t="shared" si="36"/>
        <v>2.0000000000000001E-4</v>
      </c>
      <c r="Q636" s="8">
        <f t="shared" si="37"/>
        <v>1</v>
      </c>
      <c r="R636" s="12">
        <f t="shared" si="38"/>
        <v>42031.720243055555</v>
      </c>
      <c r="S636" s="12">
        <f t="shared" si="39"/>
        <v>42061.720243055555</v>
      </c>
    </row>
    <row r="637" spans="1:19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8276</v>
      </c>
      <c r="O637" t="s">
        <v>8277</v>
      </c>
      <c r="P637" s="5">
        <f t="shared" si="36"/>
        <v>8.0000000000000007E-5</v>
      </c>
      <c r="Q637" s="8">
        <f t="shared" si="37"/>
        <v>2</v>
      </c>
      <c r="R637" s="12">
        <f t="shared" si="38"/>
        <v>42075.883819444447</v>
      </c>
      <c r="S637" s="12">
        <f t="shared" si="39"/>
        <v>42105.883819444447</v>
      </c>
    </row>
    <row r="638" spans="1:19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8276</v>
      </c>
      <c r="O638" t="s">
        <v>8277</v>
      </c>
      <c r="P638" s="5">
        <f t="shared" si="36"/>
        <v>2E-3</v>
      </c>
      <c r="Q638" s="8">
        <f t="shared" si="37"/>
        <v>4</v>
      </c>
      <c r="R638" s="12">
        <f t="shared" si="38"/>
        <v>42131.247106481482</v>
      </c>
      <c r="S638" s="12">
        <f t="shared" si="39"/>
        <v>42161.240972222215</v>
      </c>
    </row>
    <row r="639" spans="1:19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8276</v>
      </c>
      <c r="O639" t="s">
        <v>8277</v>
      </c>
      <c r="P639" s="5">
        <f t="shared" si="36"/>
        <v>0</v>
      </c>
      <c r="Q639" s="8" t="str">
        <f t="shared" si="37"/>
        <v>$0</v>
      </c>
      <c r="R639" s="12">
        <f t="shared" si="38"/>
        <v>42762.75368055555</v>
      </c>
      <c r="S639" s="12">
        <f t="shared" si="39"/>
        <v>42791.75277777778</v>
      </c>
    </row>
    <row r="640" spans="1:19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8276</v>
      </c>
      <c r="O640" t="s">
        <v>8277</v>
      </c>
      <c r="P640" s="5">
        <f t="shared" si="36"/>
        <v>9.0000000000000006E-5</v>
      </c>
      <c r="Q640" s="8">
        <f t="shared" si="37"/>
        <v>3</v>
      </c>
      <c r="R640" s="12">
        <f t="shared" si="38"/>
        <v>42759.384976851848</v>
      </c>
      <c r="S640" s="12">
        <f t="shared" si="39"/>
        <v>42819.343310185184</v>
      </c>
    </row>
    <row r="641" spans="1:19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8276</v>
      </c>
      <c r="O641" t="s">
        <v>8277</v>
      </c>
      <c r="P641" s="5">
        <f t="shared" si="36"/>
        <v>9.9999999999999995E-7</v>
      </c>
      <c r="Q641" s="8">
        <f t="shared" si="37"/>
        <v>1</v>
      </c>
      <c r="R641" s="12">
        <f t="shared" si="38"/>
        <v>41865.374942129631</v>
      </c>
      <c r="S641" s="12">
        <f t="shared" si="39"/>
        <v>41925.374942129631</v>
      </c>
    </row>
    <row r="642" spans="1:19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8276</v>
      </c>
      <c r="O642" t="s">
        <v>8278</v>
      </c>
      <c r="P642" s="5">
        <f t="shared" si="36"/>
        <v>1.4428571428571428</v>
      </c>
      <c r="Q642" s="8">
        <f t="shared" si="37"/>
        <v>50.5</v>
      </c>
      <c r="R642" s="12">
        <f t="shared" si="38"/>
        <v>42683.211979166663</v>
      </c>
      <c r="S642" s="12">
        <f t="shared" si="39"/>
        <v>42698.749999999993</v>
      </c>
    </row>
    <row r="643" spans="1:19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8276</v>
      </c>
      <c r="O643" t="s">
        <v>8278</v>
      </c>
      <c r="P643" s="5">
        <f t="shared" ref="P643:P674" si="40">(E643/D643)</f>
        <v>1.1916249999999999</v>
      </c>
      <c r="Q643" s="8">
        <f t="shared" ref="Q643:Q706" si="41">IF(L643=0,"$0",(E643/L643))</f>
        <v>151.31746031746033</v>
      </c>
      <c r="R643" s="12">
        <f t="shared" ref="R643:R706" si="42">(J643/86400)+25569+(-5/24)</f>
        <v>42199.361666666664</v>
      </c>
      <c r="S643" s="12">
        <f t="shared" ref="S643:S706" si="43">(I643/86400)+25569+(-5/24)</f>
        <v>42229.361666666664</v>
      </c>
    </row>
    <row r="644" spans="1:19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8276</v>
      </c>
      <c r="O644" t="s">
        <v>8278</v>
      </c>
      <c r="P644" s="5">
        <f t="shared" si="40"/>
        <v>14.604850000000001</v>
      </c>
      <c r="Q644" s="8">
        <f t="shared" si="41"/>
        <v>134.3592456301748</v>
      </c>
      <c r="R644" s="12">
        <f t="shared" si="42"/>
        <v>42199.442986111106</v>
      </c>
      <c r="S644" s="12">
        <f t="shared" si="43"/>
        <v>42235.442986111106</v>
      </c>
    </row>
    <row r="645" spans="1:19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8276</v>
      </c>
      <c r="O645" t="s">
        <v>8278</v>
      </c>
      <c r="P645" s="5">
        <f t="shared" si="40"/>
        <v>1.0580799999999999</v>
      </c>
      <c r="Q645" s="8">
        <f t="shared" si="41"/>
        <v>174.02631578947367</v>
      </c>
      <c r="R645" s="12">
        <f t="shared" si="42"/>
        <v>42100.43373842592</v>
      </c>
      <c r="S645" s="12">
        <f t="shared" si="43"/>
        <v>42155.43373842592</v>
      </c>
    </row>
    <row r="646" spans="1:19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8276</v>
      </c>
      <c r="O646" t="s">
        <v>8278</v>
      </c>
      <c r="P646" s="5">
        <f t="shared" si="40"/>
        <v>3.0011791999999997</v>
      </c>
      <c r="Q646" s="8">
        <f t="shared" si="41"/>
        <v>73.486268364348675</v>
      </c>
      <c r="R646" s="12">
        <f t="shared" si="42"/>
        <v>41898.457627314812</v>
      </c>
      <c r="S646" s="12">
        <f t="shared" si="43"/>
        <v>41940.833333333328</v>
      </c>
    </row>
    <row r="647" spans="1:19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8276</v>
      </c>
      <c r="O647" t="s">
        <v>8278</v>
      </c>
      <c r="P647" s="5">
        <f t="shared" si="40"/>
        <v>2.7869999999999999</v>
      </c>
      <c r="Q647" s="8">
        <f t="shared" si="41"/>
        <v>23.518987341772153</v>
      </c>
      <c r="R647" s="12">
        <f t="shared" si="42"/>
        <v>42563.817986111106</v>
      </c>
      <c r="S647" s="12">
        <f t="shared" si="43"/>
        <v>42593.817986111106</v>
      </c>
    </row>
    <row r="648" spans="1:19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8276</v>
      </c>
      <c r="O648" t="s">
        <v>8278</v>
      </c>
      <c r="P648" s="5">
        <f t="shared" si="40"/>
        <v>1.3187625000000001</v>
      </c>
      <c r="Q648" s="8">
        <f t="shared" si="41"/>
        <v>39.074444444444445</v>
      </c>
      <c r="R648" s="12">
        <f t="shared" si="42"/>
        <v>41832.644293981481</v>
      </c>
      <c r="S648" s="12">
        <f t="shared" si="43"/>
        <v>41862.644293981481</v>
      </c>
    </row>
    <row r="649" spans="1:19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8276</v>
      </c>
      <c r="O649" t="s">
        <v>8278</v>
      </c>
      <c r="P649" s="5">
        <f t="shared" si="40"/>
        <v>1.0705</v>
      </c>
      <c r="Q649" s="8">
        <f t="shared" si="41"/>
        <v>125.94117647058823</v>
      </c>
      <c r="R649" s="12">
        <f t="shared" si="42"/>
        <v>42416.559594907405</v>
      </c>
      <c r="S649" s="12">
        <f t="shared" si="43"/>
        <v>42446.517928240741</v>
      </c>
    </row>
    <row r="650" spans="1:19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8276</v>
      </c>
      <c r="O650" t="s">
        <v>8278</v>
      </c>
      <c r="P650" s="5">
        <f t="shared" si="40"/>
        <v>1.2682285714285715</v>
      </c>
      <c r="Q650" s="8">
        <f t="shared" si="41"/>
        <v>1644</v>
      </c>
      <c r="R650" s="12">
        <f t="shared" si="42"/>
        <v>41891.485046296293</v>
      </c>
      <c r="S650" s="12">
        <f t="shared" si="43"/>
        <v>41926.485046296293</v>
      </c>
    </row>
    <row r="651" spans="1:19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8276</v>
      </c>
      <c r="O651" t="s">
        <v>8278</v>
      </c>
      <c r="P651" s="5">
        <f t="shared" si="40"/>
        <v>1.3996</v>
      </c>
      <c r="Q651" s="8">
        <f t="shared" si="41"/>
        <v>42.670731707317074</v>
      </c>
      <c r="R651" s="12">
        <f t="shared" si="42"/>
        <v>41877.703854166662</v>
      </c>
      <c r="S651" s="12">
        <f t="shared" si="43"/>
        <v>41898.703854166662</v>
      </c>
    </row>
    <row r="652" spans="1:19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8276</v>
      </c>
      <c r="O652" t="s">
        <v>8278</v>
      </c>
      <c r="P652" s="5">
        <f t="shared" si="40"/>
        <v>1.1240000000000001</v>
      </c>
      <c r="Q652" s="8">
        <f t="shared" si="41"/>
        <v>35.125</v>
      </c>
      <c r="R652" s="12">
        <f t="shared" si="42"/>
        <v>41931.828518518516</v>
      </c>
      <c r="S652" s="12">
        <f t="shared" si="43"/>
        <v>41991.870185185187</v>
      </c>
    </row>
    <row r="653" spans="1:19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8276</v>
      </c>
      <c r="O653" t="s">
        <v>8278</v>
      </c>
      <c r="P653" s="5">
        <f t="shared" si="40"/>
        <v>1.00528</v>
      </c>
      <c r="Q653" s="8">
        <f t="shared" si="41"/>
        <v>239.35238095238094</v>
      </c>
      <c r="R653" s="12">
        <f t="shared" si="42"/>
        <v>41955.809155092589</v>
      </c>
      <c r="S653" s="12">
        <f t="shared" si="43"/>
        <v>41985.809155092589</v>
      </c>
    </row>
    <row r="654" spans="1:19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8276</v>
      </c>
      <c r="O654" t="s">
        <v>8278</v>
      </c>
      <c r="P654" s="5">
        <f t="shared" si="40"/>
        <v>1.0046666666666666</v>
      </c>
      <c r="Q654" s="8">
        <f t="shared" si="41"/>
        <v>107.64285714285714</v>
      </c>
      <c r="R654" s="12">
        <f t="shared" si="42"/>
        <v>42675.482060185182</v>
      </c>
      <c r="S654" s="12">
        <f t="shared" si="43"/>
        <v>42705.523726851847</v>
      </c>
    </row>
    <row r="655" spans="1:19" ht="64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8276</v>
      </c>
      <c r="O655" t="s">
        <v>8278</v>
      </c>
      <c r="P655" s="5">
        <f t="shared" si="40"/>
        <v>1.4144600000000001</v>
      </c>
      <c r="Q655" s="8">
        <f t="shared" si="41"/>
        <v>95.830623306233065</v>
      </c>
      <c r="R655" s="12">
        <f t="shared" si="42"/>
        <v>42199.410185185181</v>
      </c>
      <c r="S655" s="12">
        <f t="shared" si="43"/>
        <v>42236.410185185181</v>
      </c>
    </row>
    <row r="656" spans="1:19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8276</v>
      </c>
      <c r="O656" t="s">
        <v>8278</v>
      </c>
      <c r="P656" s="5">
        <f t="shared" si="40"/>
        <v>2.6729166666666666</v>
      </c>
      <c r="Q656" s="8">
        <f t="shared" si="41"/>
        <v>31.663376110562684</v>
      </c>
      <c r="R656" s="12">
        <f t="shared" si="42"/>
        <v>42163.748993055553</v>
      </c>
      <c r="S656" s="12">
        <f t="shared" si="43"/>
        <v>42193.748993055553</v>
      </c>
    </row>
    <row r="657" spans="1:19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8276</v>
      </c>
      <c r="O657" t="s">
        <v>8278</v>
      </c>
      <c r="P657" s="5">
        <f t="shared" si="40"/>
        <v>1.4688749999999999</v>
      </c>
      <c r="Q657" s="8">
        <f t="shared" si="41"/>
        <v>42.886861313868614</v>
      </c>
      <c r="R657" s="12">
        <f t="shared" si="42"/>
        <v>42045.748981481483</v>
      </c>
      <c r="S657" s="12">
        <f t="shared" si="43"/>
        <v>42075.707314814812</v>
      </c>
    </row>
    <row r="658" spans="1:19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8276</v>
      </c>
      <c r="O658" t="s">
        <v>8278</v>
      </c>
      <c r="P658" s="5">
        <f t="shared" si="40"/>
        <v>2.1356000000000002</v>
      </c>
      <c r="Q658" s="8">
        <f t="shared" si="41"/>
        <v>122.73563218390805</v>
      </c>
      <c r="R658" s="12">
        <f t="shared" si="42"/>
        <v>42417.596284722218</v>
      </c>
      <c r="S658" s="12">
        <f t="shared" si="43"/>
        <v>42477.554618055554</v>
      </c>
    </row>
    <row r="659" spans="1:19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8276</v>
      </c>
      <c r="O659" t="s">
        <v>8278</v>
      </c>
      <c r="P659" s="5">
        <f t="shared" si="40"/>
        <v>1.2569999999999999</v>
      </c>
      <c r="Q659" s="8">
        <f t="shared" si="41"/>
        <v>190.45454545454547</v>
      </c>
      <c r="R659" s="12">
        <f t="shared" si="42"/>
        <v>42331.637407407405</v>
      </c>
      <c r="S659" s="12">
        <f t="shared" si="43"/>
        <v>42361.637407407405</v>
      </c>
    </row>
    <row r="660" spans="1:19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8276</v>
      </c>
      <c r="O660" t="s">
        <v>8278</v>
      </c>
      <c r="P660" s="5">
        <f t="shared" si="40"/>
        <v>1.0446206037108834</v>
      </c>
      <c r="Q660" s="8">
        <f t="shared" si="41"/>
        <v>109.33695652173913</v>
      </c>
      <c r="R660" s="12">
        <f t="shared" si="42"/>
        <v>42178.952418981477</v>
      </c>
      <c r="S660" s="12">
        <f t="shared" si="43"/>
        <v>42211.541666666664</v>
      </c>
    </row>
    <row r="661" spans="1:19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8276</v>
      </c>
      <c r="O661" t="s">
        <v>8278</v>
      </c>
      <c r="P661" s="5">
        <f t="shared" si="40"/>
        <v>1.0056666666666667</v>
      </c>
      <c r="Q661" s="8">
        <f t="shared" si="41"/>
        <v>143.66666666666666</v>
      </c>
      <c r="R661" s="12">
        <f t="shared" si="42"/>
        <v>42209.385358796295</v>
      </c>
      <c r="S661" s="12">
        <f t="shared" si="43"/>
        <v>42239.385358796295</v>
      </c>
    </row>
    <row r="662" spans="1:19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8276</v>
      </c>
      <c r="O662" t="s">
        <v>8278</v>
      </c>
      <c r="P662" s="5">
        <f t="shared" si="40"/>
        <v>3.058E-2</v>
      </c>
      <c r="Q662" s="8">
        <f t="shared" si="41"/>
        <v>84.944444444444443</v>
      </c>
      <c r="R662" s="12">
        <f t="shared" si="42"/>
        <v>41922.533321759256</v>
      </c>
      <c r="S662" s="12">
        <f t="shared" si="43"/>
        <v>41952.57498842592</v>
      </c>
    </row>
    <row r="663" spans="1:19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8276</v>
      </c>
      <c r="O663" t="s">
        <v>8278</v>
      </c>
      <c r="P663" s="5">
        <f t="shared" si="40"/>
        <v>9.4999999999999998E-3</v>
      </c>
      <c r="Q663" s="8">
        <f t="shared" si="41"/>
        <v>10.555555555555555</v>
      </c>
      <c r="R663" s="12">
        <f t="shared" si="42"/>
        <v>42636.437025462961</v>
      </c>
      <c r="S663" s="12">
        <f t="shared" si="43"/>
        <v>42666.437025462961</v>
      </c>
    </row>
    <row r="664" spans="1:19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8276</v>
      </c>
      <c r="O664" t="s">
        <v>8278</v>
      </c>
      <c r="P664" s="5">
        <f t="shared" si="40"/>
        <v>4.0000000000000001E-3</v>
      </c>
      <c r="Q664" s="8">
        <f t="shared" si="41"/>
        <v>39</v>
      </c>
      <c r="R664" s="12">
        <f t="shared" si="42"/>
        <v>41990.229710648149</v>
      </c>
      <c r="S664" s="12">
        <f t="shared" si="43"/>
        <v>42020.229710648149</v>
      </c>
    </row>
    <row r="665" spans="1:19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8276</v>
      </c>
      <c r="O665" t="s">
        <v>8278</v>
      </c>
      <c r="P665" s="5">
        <f t="shared" si="40"/>
        <v>3.5000000000000001E-3</v>
      </c>
      <c r="Q665" s="8">
        <f t="shared" si="41"/>
        <v>100</v>
      </c>
      <c r="R665" s="12">
        <f t="shared" si="42"/>
        <v>42173.634907407402</v>
      </c>
      <c r="S665" s="12">
        <f t="shared" si="43"/>
        <v>42203.634907407402</v>
      </c>
    </row>
    <row r="666" spans="1:19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8276</v>
      </c>
      <c r="O666" t="s">
        <v>8278</v>
      </c>
      <c r="P666" s="5">
        <f t="shared" si="40"/>
        <v>7.5333333333333335E-2</v>
      </c>
      <c r="Q666" s="8">
        <f t="shared" si="41"/>
        <v>31.172413793103448</v>
      </c>
      <c r="R666" s="12">
        <f t="shared" si="42"/>
        <v>42077.458043981482</v>
      </c>
      <c r="S666" s="12">
        <f t="shared" si="43"/>
        <v>42107.458043981482</v>
      </c>
    </row>
    <row r="667" spans="1:19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8276</v>
      </c>
      <c r="O667" t="s">
        <v>8278</v>
      </c>
      <c r="P667" s="5">
        <f t="shared" si="40"/>
        <v>0.18640000000000001</v>
      </c>
      <c r="Q667" s="8">
        <f t="shared" si="41"/>
        <v>155.33333333333334</v>
      </c>
      <c r="R667" s="12">
        <f t="shared" si="42"/>
        <v>42688.503020833326</v>
      </c>
      <c r="S667" s="12">
        <f t="shared" si="43"/>
        <v>42748.503020833326</v>
      </c>
    </row>
    <row r="668" spans="1:19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8276</v>
      </c>
      <c r="O668" t="s">
        <v>8278</v>
      </c>
      <c r="P668" s="5">
        <f t="shared" si="40"/>
        <v>4.0000000000000003E-5</v>
      </c>
      <c r="Q668" s="8">
        <f t="shared" si="41"/>
        <v>2</v>
      </c>
      <c r="R668" s="12">
        <f t="shared" si="42"/>
        <v>41838.623819444438</v>
      </c>
      <c r="S668" s="12">
        <f t="shared" si="43"/>
        <v>41868.623819444438</v>
      </c>
    </row>
    <row r="669" spans="1:19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8276</v>
      </c>
      <c r="O669" t="s">
        <v>8278</v>
      </c>
      <c r="P669" s="5">
        <f t="shared" si="40"/>
        <v>0.1002</v>
      </c>
      <c r="Q669" s="8">
        <f t="shared" si="41"/>
        <v>178.92857142857142</v>
      </c>
      <c r="R669" s="12">
        <f t="shared" si="42"/>
        <v>42632.165081018517</v>
      </c>
      <c r="S669" s="12">
        <f t="shared" si="43"/>
        <v>42672.165081018517</v>
      </c>
    </row>
    <row r="670" spans="1:19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8276</v>
      </c>
      <c r="O670" t="s">
        <v>8278</v>
      </c>
      <c r="P670" s="5">
        <f t="shared" si="40"/>
        <v>4.5600000000000002E-2</v>
      </c>
      <c r="Q670" s="8">
        <f t="shared" si="41"/>
        <v>27.36</v>
      </c>
      <c r="R670" s="12">
        <f t="shared" si="42"/>
        <v>42090.622939814813</v>
      </c>
      <c r="S670" s="12">
        <f t="shared" si="43"/>
        <v>42135.622939814813</v>
      </c>
    </row>
    <row r="671" spans="1:19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8276</v>
      </c>
      <c r="O671" t="s">
        <v>8278</v>
      </c>
      <c r="P671" s="5">
        <f t="shared" si="40"/>
        <v>0.21507499999999999</v>
      </c>
      <c r="Q671" s="8">
        <f t="shared" si="41"/>
        <v>1536.25</v>
      </c>
      <c r="R671" s="12">
        <f t="shared" si="42"/>
        <v>42527.417337962957</v>
      </c>
      <c r="S671" s="12">
        <f t="shared" si="43"/>
        <v>42557.417337962957</v>
      </c>
    </row>
    <row r="672" spans="1:19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8276</v>
      </c>
      <c r="O672" t="s">
        <v>8278</v>
      </c>
      <c r="P672" s="5">
        <f t="shared" si="40"/>
        <v>0.29276666666666668</v>
      </c>
      <c r="Q672" s="8">
        <f t="shared" si="41"/>
        <v>84.99677419354839</v>
      </c>
      <c r="R672" s="12">
        <f t="shared" si="42"/>
        <v>42506.501388888886</v>
      </c>
      <c r="S672" s="12">
        <f t="shared" si="43"/>
        <v>42540.131944444445</v>
      </c>
    </row>
    <row r="673" spans="1:19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8276</v>
      </c>
      <c r="O673" t="s">
        <v>8278</v>
      </c>
      <c r="P673" s="5">
        <f t="shared" si="40"/>
        <v>0.39426666666666665</v>
      </c>
      <c r="Q673" s="8">
        <f t="shared" si="41"/>
        <v>788.5333333333333</v>
      </c>
      <c r="R673" s="12">
        <f t="shared" si="42"/>
        <v>41984.484398148146</v>
      </c>
      <c r="S673" s="12">
        <f t="shared" si="43"/>
        <v>42017.958333333336</v>
      </c>
    </row>
    <row r="674" spans="1:19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8276</v>
      </c>
      <c r="O674" t="s">
        <v>8278</v>
      </c>
      <c r="P674" s="5">
        <f t="shared" si="40"/>
        <v>0.21628</v>
      </c>
      <c r="Q674" s="8">
        <f t="shared" si="41"/>
        <v>50.29767441860465</v>
      </c>
      <c r="R674" s="12">
        <f t="shared" si="42"/>
        <v>41974.011157407404</v>
      </c>
      <c r="S674" s="12">
        <f t="shared" si="43"/>
        <v>42004.999305555553</v>
      </c>
    </row>
    <row r="675" spans="1:19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8276</v>
      </c>
      <c r="O675" t="s">
        <v>8278</v>
      </c>
      <c r="P675" s="5">
        <f t="shared" ref="P675:P706" si="44">(E675/D675)</f>
        <v>2.0500000000000002E-3</v>
      </c>
      <c r="Q675" s="8">
        <f t="shared" si="41"/>
        <v>68.333333333333329</v>
      </c>
      <c r="R675" s="12">
        <f t="shared" si="42"/>
        <v>41838.6321412037</v>
      </c>
      <c r="S675" s="12">
        <f t="shared" si="43"/>
        <v>41883.6321412037</v>
      </c>
    </row>
    <row r="676" spans="1:19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8276</v>
      </c>
      <c r="O676" t="s">
        <v>8278</v>
      </c>
      <c r="P676" s="5">
        <f t="shared" si="44"/>
        <v>2.9999999999999997E-4</v>
      </c>
      <c r="Q676" s="8">
        <f t="shared" si="41"/>
        <v>7.5</v>
      </c>
      <c r="R676" s="12">
        <f t="shared" si="42"/>
        <v>41802.907719907402</v>
      </c>
      <c r="S676" s="12">
        <f t="shared" si="43"/>
        <v>41862.907719907402</v>
      </c>
    </row>
    <row r="677" spans="1:19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8276</v>
      </c>
      <c r="O677" t="s">
        <v>8278</v>
      </c>
      <c r="P677" s="5">
        <f t="shared" si="44"/>
        <v>0.14849999999999999</v>
      </c>
      <c r="Q677" s="8">
        <f t="shared" si="41"/>
        <v>34.269230769230766</v>
      </c>
      <c r="R677" s="12">
        <f t="shared" si="42"/>
        <v>41975.722268518519</v>
      </c>
      <c r="S677" s="12">
        <f t="shared" si="43"/>
        <v>42005.082638888889</v>
      </c>
    </row>
    <row r="678" spans="1:19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8276</v>
      </c>
      <c r="O678" t="s">
        <v>8278</v>
      </c>
      <c r="P678" s="5">
        <f t="shared" si="44"/>
        <v>1.4710000000000001E-2</v>
      </c>
      <c r="Q678" s="8">
        <f t="shared" si="41"/>
        <v>61.291666666666664</v>
      </c>
      <c r="R678" s="12">
        <f t="shared" si="42"/>
        <v>42012.559965277775</v>
      </c>
      <c r="S678" s="12">
        <f t="shared" si="43"/>
        <v>42042.559965277775</v>
      </c>
    </row>
    <row r="679" spans="1:19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8276</v>
      </c>
      <c r="O679" t="s">
        <v>8278</v>
      </c>
      <c r="P679" s="5">
        <f t="shared" si="44"/>
        <v>0.25584000000000001</v>
      </c>
      <c r="Q679" s="8">
        <f t="shared" si="41"/>
        <v>133.25</v>
      </c>
      <c r="R679" s="12">
        <f t="shared" si="42"/>
        <v>42504.195543981477</v>
      </c>
      <c r="S679" s="12">
        <f t="shared" si="43"/>
        <v>42549.195543981477</v>
      </c>
    </row>
    <row r="680" spans="1:19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8276</v>
      </c>
      <c r="O680" t="s">
        <v>8278</v>
      </c>
      <c r="P680" s="5">
        <f t="shared" si="44"/>
        <v>3.8206896551724136E-2</v>
      </c>
      <c r="Q680" s="8">
        <f t="shared" si="41"/>
        <v>65.17647058823529</v>
      </c>
      <c r="R680" s="12">
        <f t="shared" si="42"/>
        <v>42481.168263888881</v>
      </c>
      <c r="S680" s="12">
        <f t="shared" si="43"/>
        <v>42511.168263888881</v>
      </c>
    </row>
    <row r="681" spans="1:19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8276</v>
      </c>
      <c r="O681" t="s">
        <v>8278</v>
      </c>
      <c r="P681" s="5">
        <f t="shared" si="44"/>
        <v>0.15485964912280703</v>
      </c>
      <c r="Q681" s="8">
        <f t="shared" si="41"/>
        <v>93.90425531914893</v>
      </c>
      <c r="R681" s="12">
        <f t="shared" si="42"/>
        <v>42556.487372685187</v>
      </c>
      <c r="S681" s="12">
        <f t="shared" si="43"/>
        <v>42616.487372685187</v>
      </c>
    </row>
    <row r="682" spans="1:19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8276</v>
      </c>
      <c r="O682" t="s">
        <v>8278</v>
      </c>
      <c r="P682" s="5">
        <f t="shared" si="44"/>
        <v>0.25912000000000002</v>
      </c>
      <c r="Q682" s="8">
        <f t="shared" si="41"/>
        <v>150.65116279069767</v>
      </c>
      <c r="R682" s="12">
        <f t="shared" si="42"/>
        <v>41864.293182870366</v>
      </c>
      <c r="S682" s="12">
        <f t="shared" si="43"/>
        <v>41899.293182870366</v>
      </c>
    </row>
    <row r="683" spans="1:19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8276</v>
      </c>
      <c r="O683" t="s">
        <v>8278</v>
      </c>
      <c r="P683" s="5">
        <f t="shared" si="44"/>
        <v>4.0000000000000002E-4</v>
      </c>
      <c r="Q683" s="8">
        <f t="shared" si="41"/>
        <v>1</v>
      </c>
      <c r="R683" s="12">
        <f t="shared" si="42"/>
        <v>42639.597268518519</v>
      </c>
      <c r="S683" s="12">
        <f t="shared" si="43"/>
        <v>42669.597268518519</v>
      </c>
    </row>
    <row r="684" spans="1:19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8276</v>
      </c>
      <c r="O684" t="s">
        <v>8278</v>
      </c>
      <c r="P684" s="5">
        <f t="shared" si="44"/>
        <v>1.06E-3</v>
      </c>
      <c r="Q684" s="8">
        <f t="shared" si="41"/>
        <v>13.25</v>
      </c>
      <c r="R684" s="12">
        <f t="shared" si="42"/>
        <v>42778.556967592587</v>
      </c>
      <c r="S684" s="12">
        <f t="shared" si="43"/>
        <v>42808.515300925923</v>
      </c>
    </row>
    <row r="685" spans="1:19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8276</v>
      </c>
      <c r="O685" t="s">
        <v>8278</v>
      </c>
      <c r="P685" s="5">
        <f t="shared" si="44"/>
        <v>8.5142857142857138E-3</v>
      </c>
      <c r="Q685" s="8">
        <f t="shared" si="41"/>
        <v>99.333333333333329</v>
      </c>
      <c r="R685" s="12">
        <f t="shared" si="42"/>
        <v>42634.691712962966</v>
      </c>
      <c r="S685" s="12">
        <f t="shared" si="43"/>
        <v>42674.691712962966</v>
      </c>
    </row>
    <row r="686" spans="1:19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8276</v>
      </c>
      <c r="O686" t="s">
        <v>8278</v>
      </c>
      <c r="P686" s="5">
        <f t="shared" si="44"/>
        <v>7.4837500000000001E-2</v>
      </c>
      <c r="Q686" s="8">
        <f t="shared" si="41"/>
        <v>177.39259259259259</v>
      </c>
      <c r="R686" s="12">
        <f t="shared" si="42"/>
        <v>41809.26494212963</v>
      </c>
      <c r="S686" s="12">
        <f t="shared" si="43"/>
        <v>41844.916666666664</v>
      </c>
    </row>
    <row r="687" spans="1:19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8276</v>
      </c>
      <c r="O687" t="s">
        <v>8278</v>
      </c>
      <c r="P687" s="5">
        <f t="shared" si="44"/>
        <v>0.27650000000000002</v>
      </c>
      <c r="Q687" s="8">
        <f t="shared" si="41"/>
        <v>55.3</v>
      </c>
      <c r="R687" s="12">
        <f t="shared" si="42"/>
        <v>41971.658240740733</v>
      </c>
      <c r="S687" s="12">
        <f t="shared" si="43"/>
        <v>42016.658240740733</v>
      </c>
    </row>
    <row r="688" spans="1:19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8276</v>
      </c>
      <c r="O688" t="s">
        <v>8278</v>
      </c>
      <c r="P688" s="5">
        <f t="shared" si="44"/>
        <v>0</v>
      </c>
      <c r="Q688" s="8" t="str">
        <f t="shared" si="41"/>
        <v>$0</v>
      </c>
      <c r="R688" s="12">
        <f t="shared" si="42"/>
        <v>42189.464930555558</v>
      </c>
      <c r="S688" s="12">
        <f t="shared" si="43"/>
        <v>42219.464930555558</v>
      </c>
    </row>
    <row r="689" spans="1:19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8276</v>
      </c>
      <c r="O689" t="s">
        <v>8278</v>
      </c>
      <c r="P689" s="5">
        <f t="shared" si="44"/>
        <v>3.5499999999999997E-2</v>
      </c>
      <c r="Q689" s="8">
        <f t="shared" si="41"/>
        <v>591.66666666666663</v>
      </c>
      <c r="R689" s="12">
        <f t="shared" si="42"/>
        <v>42711.542280092595</v>
      </c>
      <c r="S689" s="12">
        <f t="shared" si="43"/>
        <v>42771.542280092595</v>
      </c>
    </row>
    <row r="690" spans="1:19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8276</v>
      </c>
      <c r="O690" t="s">
        <v>8278</v>
      </c>
      <c r="P690" s="5">
        <f t="shared" si="44"/>
        <v>0.72989999999999999</v>
      </c>
      <c r="Q690" s="8">
        <f t="shared" si="41"/>
        <v>405.5</v>
      </c>
      <c r="R690" s="12">
        <f t="shared" si="42"/>
        <v>42261.896446759252</v>
      </c>
      <c r="S690" s="12">
        <f t="shared" si="43"/>
        <v>42291.896446759252</v>
      </c>
    </row>
    <row r="691" spans="1:19" ht="64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8276</v>
      </c>
      <c r="O691" t="s">
        <v>8278</v>
      </c>
      <c r="P691" s="5">
        <f t="shared" si="44"/>
        <v>0.57648750000000004</v>
      </c>
      <c r="Q691" s="8">
        <f t="shared" si="41"/>
        <v>343.14732142857144</v>
      </c>
      <c r="R691" s="12">
        <f t="shared" si="42"/>
        <v>42675.459456018514</v>
      </c>
      <c r="S691" s="12">
        <f t="shared" si="43"/>
        <v>42711.999305555553</v>
      </c>
    </row>
    <row r="692" spans="1:19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8276</v>
      </c>
      <c r="O692" t="s">
        <v>8278</v>
      </c>
      <c r="P692" s="5">
        <f t="shared" si="44"/>
        <v>0.1234</v>
      </c>
      <c r="Q692" s="8">
        <f t="shared" si="41"/>
        <v>72.588235294117652</v>
      </c>
      <c r="R692" s="12">
        <f t="shared" si="42"/>
        <v>42579.426400462959</v>
      </c>
      <c r="S692" s="12">
        <f t="shared" si="43"/>
        <v>42622.041666666664</v>
      </c>
    </row>
    <row r="693" spans="1:19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8276</v>
      </c>
      <c r="O693" t="s">
        <v>8278</v>
      </c>
      <c r="P693" s="5">
        <f t="shared" si="44"/>
        <v>5.1999999999999998E-3</v>
      </c>
      <c r="Q693" s="8">
        <f t="shared" si="41"/>
        <v>26</v>
      </c>
      <c r="R693" s="12">
        <f t="shared" si="42"/>
        <v>42157.819976851846</v>
      </c>
      <c r="S693" s="12">
        <f t="shared" si="43"/>
        <v>42185.819976851846</v>
      </c>
    </row>
    <row r="694" spans="1:19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8276</v>
      </c>
      <c r="O694" t="s">
        <v>8278</v>
      </c>
      <c r="P694" s="5">
        <f t="shared" si="44"/>
        <v>6.5299999999999997E-2</v>
      </c>
      <c r="Q694" s="8">
        <f t="shared" si="41"/>
        <v>6.4975124378109452</v>
      </c>
      <c r="R694" s="12">
        <f t="shared" si="42"/>
        <v>42696.167395833334</v>
      </c>
      <c r="S694" s="12">
        <f t="shared" si="43"/>
        <v>42726.167395833334</v>
      </c>
    </row>
    <row r="695" spans="1:19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8276</v>
      </c>
      <c r="O695" t="s">
        <v>8278</v>
      </c>
      <c r="P695" s="5">
        <f t="shared" si="44"/>
        <v>0.35338000000000003</v>
      </c>
      <c r="Q695" s="8">
        <f t="shared" si="41"/>
        <v>119.38513513513513</v>
      </c>
      <c r="R695" s="12">
        <f t="shared" si="42"/>
        <v>42094.599849537037</v>
      </c>
      <c r="S695" s="12">
        <f t="shared" si="43"/>
        <v>42124.599849537037</v>
      </c>
    </row>
    <row r="696" spans="1:19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8276</v>
      </c>
      <c r="O696" t="s">
        <v>8278</v>
      </c>
      <c r="P696" s="5">
        <f t="shared" si="44"/>
        <v>3.933333333333333E-3</v>
      </c>
      <c r="Q696" s="8">
        <f t="shared" si="41"/>
        <v>84.285714285714292</v>
      </c>
      <c r="R696" s="12">
        <f t="shared" si="42"/>
        <v>42737.455543981479</v>
      </c>
      <c r="S696" s="12">
        <f t="shared" si="43"/>
        <v>42767.455543981479</v>
      </c>
    </row>
    <row r="697" spans="1:19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8276</v>
      </c>
      <c r="O697" t="s">
        <v>8278</v>
      </c>
      <c r="P697" s="5">
        <f t="shared" si="44"/>
        <v>1.06E-2</v>
      </c>
      <c r="Q697" s="8">
        <f t="shared" si="41"/>
        <v>90.857142857142861</v>
      </c>
      <c r="R697" s="12">
        <f t="shared" si="42"/>
        <v>41913.312731481477</v>
      </c>
      <c r="S697" s="12">
        <f t="shared" si="43"/>
        <v>41943.312731481477</v>
      </c>
    </row>
    <row r="698" spans="1:19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8276</v>
      </c>
      <c r="O698" t="s">
        <v>8278</v>
      </c>
      <c r="P698" s="5">
        <f t="shared" si="44"/>
        <v>5.7142857142857145E-6</v>
      </c>
      <c r="Q698" s="8">
        <f t="shared" si="41"/>
        <v>1</v>
      </c>
      <c r="R698" s="12">
        <f t="shared" si="42"/>
        <v>41815.718773148146</v>
      </c>
      <c r="S698" s="12">
        <f t="shared" si="43"/>
        <v>41845.718773148146</v>
      </c>
    </row>
    <row r="699" spans="1:19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8276</v>
      </c>
      <c r="O699" t="s">
        <v>8278</v>
      </c>
      <c r="P699" s="5">
        <f t="shared" si="44"/>
        <v>0.46379999999999999</v>
      </c>
      <c r="Q699" s="8">
        <f t="shared" si="41"/>
        <v>20.342105263157894</v>
      </c>
      <c r="R699" s="12">
        <f t="shared" si="42"/>
        <v>42388.314687500002</v>
      </c>
      <c r="S699" s="12">
        <f t="shared" si="43"/>
        <v>42403.314687500002</v>
      </c>
    </row>
    <row r="700" spans="1:19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8276</v>
      </c>
      <c r="O700" t="s">
        <v>8278</v>
      </c>
      <c r="P700" s="5">
        <f t="shared" si="44"/>
        <v>0.15390000000000001</v>
      </c>
      <c r="Q700" s="8">
        <f t="shared" si="41"/>
        <v>530.68965517241384</v>
      </c>
      <c r="R700" s="12">
        <f t="shared" si="42"/>
        <v>41866.722743055558</v>
      </c>
      <c r="S700" s="12">
        <f t="shared" si="43"/>
        <v>41899.875</v>
      </c>
    </row>
    <row r="701" spans="1:19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8276</v>
      </c>
      <c r="O701" t="s">
        <v>8278</v>
      </c>
      <c r="P701" s="5">
        <f t="shared" si="44"/>
        <v>0.824221076923077</v>
      </c>
      <c r="Q701" s="8">
        <f t="shared" si="41"/>
        <v>120.39184269662923</v>
      </c>
      <c r="R701" s="12">
        <f t="shared" si="42"/>
        <v>41563.277175925927</v>
      </c>
      <c r="S701" s="12">
        <f t="shared" si="43"/>
        <v>41600.458333333328</v>
      </c>
    </row>
    <row r="702" spans="1:19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8276</v>
      </c>
      <c r="O702" t="s">
        <v>8278</v>
      </c>
      <c r="P702" s="5">
        <f t="shared" si="44"/>
        <v>2.6866666666666667E-2</v>
      </c>
      <c r="Q702" s="8">
        <f t="shared" si="41"/>
        <v>13</v>
      </c>
      <c r="R702" s="12">
        <f t="shared" si="42"/>
        <v>42715.480104166665</v>
      </c>
      <c r="S702" s="12">
        <f t="shared" si="43"/>
        <v>42745.480104166665</v>
      </c>
    </row>
    <row r="703" spans="1:19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8276</v>
      </c>
      <c r="O703" t="s">
        <v>8278</v>
      </c>
      <c r="P703" s="5">
        <f t="shared" si="44"/>
        <v>0.26600000000000001</v>
      </c>
      <c r="Q703" s="8">
        <f t="shared" si="41"/>
        <v>291.33333333333331</v>
      </c>
      <c r="R703" s="12">
        <f t="shared" si="42"/>
        <v>41813.454629629625</v>
      </c>
      <c r="S703" s="12">
        <f t="shared" si="43"/>
        <v>41843.454629629625</v>
      </c>
    </row>
    <row r="704" spans="1:19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8276</v>
      </c>
      <c r="O704" t="s">
        <v>8278</v>
      </c>
      <c r="P704" s="5">
        <f t="shared" si="44"/>
        <v>0.30813400000000002</v>
      </c>
      <c r="Q704" s="8">
        <f t="shared" si="41"/>
        <v>124.9191891891892</v>
      </c>
      <c r="R704" s="12">
        <f t="shared" si="42"/>
        <v>42668.518368055556</v>
      </c>
      <c r="S704" s="12">
        <f t="shared" si="43"/>
        <v>42698.560034722221</v>
      </c>
    </row>
    <row r="705" spans="1:19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8276</v>
      </c>
      <c r="O705" t="s">
        <v>8278</v>
      </c>
      <c r="P705" s="5">
        <f t="shared" si="44"/>
        <v>5.5800000000000002E-2</v>
      </c>
      <c r="Q705" s="8">
        <f t="shared" si="41"/>
        <v>119.57142857142857</v>
      </c>
      <c r="R705" s="12">
        <f t="shared" si="42"/>
        <v>42711.742465277777</v>
      </c>
      <c r="S705" s="12">
        <f t="shared" si="43"/>
        <v>42766.772222222215</v>
      </c>
    </row>
    <row r="706" spans="1:19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8276</v>
      </c>
      <c r="O706" t="s">
        <v>8278</v>
      </c>
      <c r="P706" s="5">
        <f t="shared" si="44"/>
        <v>8.7454545454545458E-3</v>
      </c>
      <c r="Q706" s="8">
        <f t="shared" si="41"/>
        <v>120.25</v>
      </c>
      <c r="R706" s="12">
        <f t="shared" si="42"/>
        <v>42725.984583333331</v>
      </c>
      <c r="S706" s="12">
        <f t="shared" si="43"/>
        <v>42785.984583333331</v>
      </c>
    </row>
    <row r="707" spans="1:19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8276</v>
      </c>
      <c r="O707" t="s">
        <v>8278</v>
      </c>
      <c r="P707" s="5">
        <f t="shared" ref="P707:P770" si="45">(E707/D707)</f>
        <v>9.7699999999999992E-3</v>
      </c>
      <c r="Q707" s="8">
        <f t="shared" ref="Q707:Q770" si="46">IF(L707=0,"$0",(E707/L707))</f>
        <v>195.4</v>
      </c>
      <c r="R707" s="12">
        <f t="shared" ref="R707:R770" si="47">(J707/86400)+25569+(-5/24)</f>
        <v>42726.283310185179</v>
      </c>
      <c r="S707" s="12">
        <f t="shared" ref="S707:S770" si="48">(I707/86400)+25569+(-5/24)</f>
        <v>42756.283310185179</v>
      </c>
    </row>
    <row r="708" spans="1:19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8276</v>
      </c>
      <c r="O708" t="s">
        <v>8278</v>
      </c>
      <c r="P708" s="5">
        <f t="shared" si="45"/>
        <v>0</v>
      </c>
      <c r="Q708" s="8" t="str">
        <f t="shared" si="46"/>
        <v>$0</v>
      </c>
      <c r="R708" s="12">
        <f t="shared" si="47"/>
        <v>42676.786840277775</v>
      </c>
      <c r="S708" s="12">
        <f t="shared" si="48"/>
        <v>42718.568749999999</v>
      </c>
    </row>
    <row r="709" spans="1:19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8276</v>
      </c>
      <c r="O709" t="s">
        <v>8278</v>
      </c>
      <c r="P709" s="5">
        <f t="shared" si="45"/>
        <v>0.78927352941176465</v>
      </c>
      <c r="Q709" s="8">
        <f t="shared" si="46"/>
        <v>117.69868421052631</v>
      </c>
      <c r="R709" s="12">
        <f t="shared" si="47"/>
        <v>42696.45517361111</v>
      </c>
      <c r="S709" s="12">
        <f t="shared" si="48"/>
        <v>42736.45517361111</v>
      </c>
    </row>
    <row r="710" spans="1:19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8276</v>
      </c>
      <c r="O710" t="s">
        <v>8278</v>
      </c>
      <c r="P710" s="5">
        <f t="shared" si="45"/>
        <v>0.22092500000000001</v>
      </c>
      <c r="Q710" s="8">
        <f t="shared" si="46"/>
        <v>23.948509485094849</v>
      </c>
      <c r="R710" s="12">
        <f t="shared" si="47"/>
        <v>41835.372685185182</v>
      </c>
      <c r="S710" s="12">
        <f t="shared" si="48"/>
        <v>41895.372685185182</v>
      </c>
    </row>
    <row r="711" spans="1:19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8276</v>
      </c>
      <c r="O711" t="s">
        <v>8278</v>
      </c>
      <c r="P711" s="5">
        <f t="shared" si="45"/>
        <v>4.0666666666666663E-3</v>
      </c>
      <c r="Q711" s="8">
        <f t="shared" si="46"/>
        <v>30.5</v>
      </c>
      <c r="R711" s="12">
        <f t="shared" si="47"/>
        <v>41947.832858796297</v>
      </c>
      <c r="S711" s="12">
        <f t="shared" si="48"/>
        <v>41977.832858796297</v>
      </c>
    </row>
    <row r="712" spans="1:19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8276</v>
      </c>
      <c r="O712" t="s">
        <v>8278</v>
      </c>
      <c r="P712" s="5">
        <f t="shared" si="45"/>
        <v>0</v>
      </c>
      <c r="Q712" s="8" t="str">
        <f t="shared" si="46"/>
        <v>$0</v>
      </c>
      <c r="R712" s="12">
        <f t="shared" si="47"/>
        <v>41837.776643518519</v>
      </c>
      <c r="S712" s="12">
        <f t="shared" si="48"/>
        <v>41870.822222222218</v>
      </c>
    </row>
    <row r="713" spans="1:19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8276</v>
      </c>
      <c r="O713" t="s">
        <v>8278</v>
      </c>
      <c r="P713" s="5">
        <f t="shared" si="45"/>
        <v>0.33790999999999999</v>
      </c>
      <c r="Q713" s="8">
        <f t="shared" si="46"/>
        <v>99.973372781065095</v>
      </c>
      <c r="R713" s="12">
        <f t="shared" si="47"/>
        <v>42678.250787037039</v>
      </c>
      <c r="S713" s="12">
        <f t="shared" si="48"/>
        <v>42718.292453703696</v>
      </c>
    </row>
    <row r="714" spans="1:19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8276</v>
      </c>
      <c r="O714" t="s">
        <v>8278</v>
      </c>
      <c r="P714" s="5">
        <f t="shared" si="45"/>
        <v>2.1649484536082476E-3</v>
      </c>
      <c r="Q714" s="8">
        <f t="shared" si="46"/>
        <v>26.25</v>
      </c>
      <c r="R714" s="12">
        <f t="shared" si="47"/>
        <v>42384.472592592589</v>
      </c>
      <c r="S714" s="12">
        <f t="shared" si="48"/>
        <v>42414.472592592589</v>
      </c>
    </row>
    <row r="715" spans="1:19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8276</v>
      </c>
      <c r="O715" t="s">
        <v>8278</v>
      </c>
      <c r="P715" s="5">
        <f t="shared" si="45"/>
        <v>7.9600000000000001E-3</v>
      </c>
      <c r="Q715" s="8">
        <f t="shared" si="46"/>
        <v>199</v>
      </c>
      <c r="R715" s="12">
        <f t="shared" si="47"/>
        <v>42496.320972222216</v>
      </c>
      <c r="S715" s="12">
        <f t="shared" si="48"/>
        <v>42526.320972222216</v>
      </c>
    </row>
    <row r="716" spans="1:19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8276</v>
      </c>
      <c r="O716" t="s">
        <v>8278</v>
      </c>
      <c r="P716" s="5">
        <f t="shared" si="45"/>
        <v>0.14993333333333334</v>
      </c>
      <c r="Q716" s="8">
        <f t="shared" si="46"/>
        <v>80.321428571428569</v>
      </c>
      <c r="R716" s="12">
        <f t="shared" si="47"/>
        <v>42734.579652777778</v>
      </c>
      <c r="S716" s="12">
        <f t="shared" si="48"/>
        <v>42794.579652777778</v>
      </c>
    </row>
    <row r="717" spans="1:19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8276</v>
      </c>
      <c r="O717" t="s">
        <v>8278</v>
      </c>
      <c r="P717" s="5">
        <f t="shared" si="45"/>
        <v>5.0509090909090906E-2</v>
      </c>
      <c r="Q717" s="8">
        <f t="shared" si="46"/>
        <v>115.75</v>
      </c>
      <c r="R717" s="12">
        <f t="shared" si="47"/>
        <v>42272.8824074074</v>
      </c>
      <c r="S717" s="12">
        <f t="shared" si="48"/>
        <v>42312.924074074072</v>
      </c>
    </row>
    <row r="718" spans="1:19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8276</v>
      </c>
      <c r="O718" t="s">
        <v>8278</v>
      </c>
      <c r="P718" s="5">
        <f t="shared" si="45"/>
        <v>0.10214285714285715</v>
      </c>
      <c r="Q718" s="8">
        <f t="shared" si="46"/>
        <v>44.6875</v>
      </c>
      <c r="R718" s="12">
        <f t="shared" si="47"/>
        <v>41940.450312499997</v>
      </c>
      <c r="S718" s="12">
        <f t="shared" si="48"/>
        <v>41973.791666666664</v>
      </c>
    </row>
    <row r="719" spans="1:19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8276</v>
      </c>
      <c r="O719" t="s">
        <v>8278</v>
      </c>
      <c r="P719" s="5">
        <f t="shared" si="45"/>
        <v>3.0500000000000002E-3</v>
      </c>
      <c r="Q719" s="8">
        <f t="shared" si="46"/>
        <v>76.25</v>
      </c>
      <c r="R719" s="12">
        <f t="shared" si="47"/>
        <v>41857.645856481475</v>
      </c>
      <c r="S719" s="12">
        <f t="shared" si="48"/>
        <v>41887.645856481475</v>
      </c>
    </row>
    <row r="720" spans="1:19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8276</v>
      </c>
      <c r="O720" t="s">
        <v>8278</v>
      </c>
      <c r="P720" s="5">
        <f t="shared" si="45"/>
        <v>7.4999999999999997E-3</v>
      </c>
      <c r="Q720" s="8">
        <f t="shared" si="46"/>
        <v>22.5</v>
      </c>
      <c r="R720" s="12">
        <f t="shared" si="47"/>
        <v>42752.637118055551</v>
      </c>
      <c r="S720" s="12">
        <f t="shared" si="48"/>
        <v>42784.040972222218</v>
      </c>
    </row>
    <row r="721" spans="1:19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8276</v>
      </c>
      <c r="O721" t="s">
        <v>8278</v>
      </c>
      <c r="P721" s="5">
        <f t="shared" si="45"/>
        <v>1.2933333333333333E-2</v>
      </c>
      <c r="Q721" s="8">
        <f t="shared" si="46"/>
        <v>19.399999999999999</v>
      </c>
      <c r="R721" s="12">
        <f t="shared" si="47"/>
        <v>42408.83189814815</v>
      </c>
      <c r="S721" s="12">
        <f t="shared" si="48"/>
        <v>42422.83189814815</v>
      </c>
    </row>
    <row r="722" spans="1:19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8279</v>
      </c>
      <c r="O722" t="s">
        <v>8280</v>
      </c>
      <c r="P722" s="5">
        <f t="shared" si="45"/>
        <v>1.4394736842105262</v>
      </c>
      <c r="Q722" s="8">
        <f t="shared" si="46"/>
        <v>66.707317073170728</v>
      </c>
      <c r="R722" s="12">
        <f t="shared" si="47"/>
        <v>40909.440868055557</v>
      </c>
      <c r="S722" s="12">
        <f t="shared" si="48"/>
        <v>40937.440868055557</v>
      </c>
    </row>
    <row r="723" spans="1:19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8279</v>
      </c>
      <c r="O723" t="s">
        <v>8280</v>
      </c>
      <c r="P723" s="5">
        <f t="shared" si="45"/>
        <v>1.2210975609756098</v>
      </c>
      <c r="Q723" s="8">
        <f t="shared" si="46"/>
        <v>84.142857142857139</v>
      </c>
      <c r="R723" s="12">
        <f t="shared" si="47"/>
        <v>41807.363506944443</v>
      </c>
      <c r="S723" s="12">
        <f t="shared" si="48"/>
        <v>41852.363506944443</v>
      </c>
    </row>
    <row r="724" spans="1:19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8279</v>
      </c>
      <c r="O724" t="s">
        <v>8280</v>
      </c>
      <c r="P724" s="5">
        <f t="shared" si="45"/>
        <v>1.3202400000000001</v>
      </c>
      <c r="Q724" s="8">
        <f t="shared" si="46"/>
        <v>215.72549019607843</v>
      </c>
      <c r="R724" s="12">
        <f t="shared" si="47"/>
        <v>40977.596967592588</v>
      </c>
      <c r="S724" s="12">
        <f t="shared" si="48"/>
        <v>41007.555300925924</v>
      </c>
    </row>
    <row r="725" spans="1:19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8279</v>
      </c>
      <c r="O725" t="s">
        <v>8280</v>
      </c>
      <c r="P725" s="5">
        <f t="shared" si="45"/>
        <v>1.0938000000000001</v>
      </c>
      <c r="Q725" s="8">
        <f t="shared" si="46"/>
        <v>54.69</v>
      </c>
      <c r="R725" s="12">
        <f t="shared" si="47"/>
        <v>42184.608206018514</v>
      </c>
      <c r="S725" s="12">
        <f t="shared" si="48"/>
        <v>42214.957638888889</v>
      </c>
    </row>
    <row r="726" spans="1:19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8279</v>
      </c>
      <c r="O726" t="s">
        <v>8280</v>
      </c>
      <c r="P726" s="5">
        <f t="shared" si="45"/>
        <v>1.0547157142857144</v>
      </c>
      <c r="Q726" s="8">
        <f t="shared" si="46"/>
        <v>51.62944055944056</v>
      </c>
      <c r="R726" s="12">
        <f t="shared" si="47"/>
        <v>40694.430127314808</v>
      </c>
      <c r="S726" s="12">
        <f t="shared" si="48"/>
        <v>40724.430127314808</v>
      </c>
    </row>
    <row r="727" spans="1:19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8279</v>
      </c>
      <c r="O727" t="s">
        <v>8280</v>
      </c>
      <c r="P727" s="5">
        <f t="shared" si="45"/>
        <v>1.0035000000000001</v>
      </c>
      <c r="Q727" s="8">
        <f t="shared" si="46"/>
        <v>143.35714285714286</v>
      </c>
      <c r="R727" s="12">
        <f t="shared" si="47"/>
        <v>42321.417962962958</v>
      </c>
      <c r="S727" s="12">
        <f t="shared" si="48"/>
        <v>42351.417962962958</v>
      </c>
    </row>
    <row r="728" spans="1:19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8279</v>
      </c>
      <c r="O728" t="s">
        <v>8280</v>
      </c>
      <c r="P728" s="5">
        <f t="shared" si="45"/>
        <v>1.014</v>
      </c>
      <c r="Q728" s="8">
        <f t="shared" si="46"/>
        <v>72.428571428571431</v>
      </c>
      <c r="R728" s="12">
        <f t="shared" si="47"/>
        <v>41345.834340277775</v>
      </c>
      <c r="S728" s="12">
        <f t="shared" si="48"/>
        <v>41375.834340277775</v>
      </c>
    </row>
    <row r="729" spans="1:19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8279</v>
      </c>
      <c r="O729" t="s">
        <v>8280</v>
      </c>
      <c r="P729" s="5">
        <f t="shared" si="45"/>
        <v>1.5551428571428572</v>
      </c>
      <c r="Q729" s="8">
        <f t="shared" si="46"/>
        <v>36.530201342281877</v>
      </c>
      <c r="R729" s="12">
        <f t="shared" si="47"/>
        <v>41246.811909722222</v>
      </c>
      <c r="S729" s="12">
        <f t="shared" si="48"/>
        <v>41288.680555555555</v>
      </c>
    </row>
    <row r="730" spans="1:19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8279</v>
      </c>
      <c r="O730" t="s">
        <v>8280</v>
      </c>
      <c r="P730" s="5">
        <f t="shared" si="45"/>
        <v>1.05566</v>
      </c>
      <c r="Q730" s="8">
        <f t="shared" si="46"/>
        <v>60.903461538461535</v>
      </c>
      <c r="R730" s="12">
        <f t="shared" si="47"/>
        <v>40731.629131944443</v>
      </c>
      <c r="S730" s="12">
        <f t="shared" si="48"/>
        <v>40776.629131944443</v>
      </c>
    </row>
    <row r="731" spans="1:19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8279</v>
      </c>
      <c r="O731" t="s">
        <v>8280</v>
      </c>
      <c r="P731" s="5">
        <f t="shared" si="45"/>
        <v>1.3065</v>
      </c>
      <c r="Q731" s="8">
        <f t="shared" si="46"/>
        <v>43.55</v>
      </c>
      <c r="R731" s="12">
        <f t="shared" si="47"/>
        <v>41110.97755787037</v>
      </c>
      <c r="S731" s="12">
        <f t="shared" si="48"/>
        <v>41170.97755787037</v>
      </c>
    </row>
    <row r="732" spans="1:19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8279</v>
      </c>
      <c r="O732" t="s">
        <v>8280</v>
      </c>
      <c r="P732" s="5">
        <f t="shared" si="45"/>
        <v>1.3219000000000001</v>
      </c>
      <c r="Q732" s="8">
        <f t="shared" si="46"/>
        <v>99.766037735849054</v>
      </c>
      <c r="R732" s="12">
        <f t="shared" si="47"/>
        <v>40854.536932870367</v>
      </c>
      <c r="S732" s="12">
        <f t="shared" si="48"/>
        <v>40884.536932870367</v>
      </c>
    </row>
    <row r="733" spans="1:19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8279</v>
      </c>
      <c r="O733" t="s">
        <v>8280</v>
      </c>
      <c r="P733" s="5">
        <f t="shared" si="45"/>
        <v>1.26</v>
      </c>
      <c r="Q733" s="8">
        <f t="shared" si="46"/>
        <v>88.732394366197184</v>
      </c>
      <c r="R733" s="12">
        <f t="shared" si="47"/>
        <v>40879.587349537032</v>
      </c>
      <c r="S733" s="12">
        <f t="shared" si="48"/>
        <v>40930.041666666664</v>
      </c>
    </row>
    <row r="734" spans="1:19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8279</v>
      </c>
      <c r="O734" t="s">
        <v>8280</v>
      </c>
      <c r="P734" s="5">
        <f t="shared" si="45"/>
        <v>1.6</v>
      </c>
      <c r="Q734" s="8">
        <f t="shared" si="46"/>
        <v>4.9230769230769234</v>
      </c>
      <c r="R734" s="12">
        <f t="shared" si="47"/>
        <v>41486.21598379629</v>
      </c>
      <c r="S734" s="12">
        <f t="shared" si="48"/>
        <v>41546.21598379629</v>
      </c>
    </row>
    <row r="735" spans="1:19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8279</v>
      </c>
      <c r="O735" t="s">
        <v>8280</v>
      </c>
      <c r="P735" s="5">
        <f t="shared" si="45"/>
        <v>1.2048000000000001</v>
      </c>
      <c r="Q735" s="8">
        <f t="shared" si="46"/>
        <v>17.822485207100591</v>
      </c>
      <c r="R735" s="12">
        <f t="shared" si="47"/>
        <v>41598.211712962962</v>
      </c>
      <c r="S735" s="12">
        <f t="shared" si="48"/>
        <v>41628.211712962962</v>
      </c>
    </row>
    <row r="736" spans="1:19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8279</v>
      </c>
      <c r="O736" t="s">
        <v>8280</v>
      </c>
      <c r="P736" s="5">
        <f t="shared" si="45"/>
        <v>1.2552941176470589</v>
      </c>
      <c r="Q736" s="8">
        <f t="shared" si="46"/>
        <v>187.19298245614036</v>
      </c>
      <c r="R736" s="12">
        <f t="shared" si="47"/>
        <v>42101.956249999996</v>
      </c>
      <c r="S736" s="12">
        <f t="shared" si="48"/>
        <v>42132.999999999993</v>
      </c>
    </row>
    <row r="737" spans="1:19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8279</v>
      </c>
      <c r="O737" t="s">
        <v>8280</v>
      </c>
      <c r="P737" s="5">
        <f t="shared" si="45"/>
        <v>1.1440638297872341</v>
      </c>
      <c r="Q737" s="8">
        <f t="shared" si="46"/>
        <v>234.80786026200875</v>
      </c>
      <c r="R737" s="12">
        <f t="shared" si="47"/>
        <v>41945.821134259255</v>
      </c>
      <c r="S737" s="12">
        <f t="shared" si="48"/>
        <v>41976.818749999999</v>
      </c>
    </row>
    <row r="738" spans="1:19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8279</v>
      </c>
      <c r="O738" t="s">
        <v>8280</v>
      </c>
      <c r="P738" s="5">
        <f t="shared" si="45"/>
        <v>3.151388888888889</v>
      </c>
      <c r="Q738" s="8">
        <f t="shared" si="46"/>
        <v>105.04629629629629</v>
      </c>
      <c r="R738" s="12">
        <f t="shared" si="47"/>
        <v>41579.525925925926</v>
      </c>
      <c r="S738" s="12">
        <f t="shared" si="48"/>
        <v>41598.999305555553</v>
      </c>
    </row>
    <row r="739" spans="1:19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8279</v>
      </c>
      <c r="O739" t="s">
        <v>8280</v>
      </c>
      <c r="P739" s="5">
        <f t="shared" si="45"/>
        <v>1.224</v>
      </c>
      <c r="Q739" s="8">
        <f t="shared" si="46"/>
        <v>56.666666666666664</v>
      </c>
      <c r="R739" s="12">
        <f t="shared" si="47"/>
        <v>41667.066979166666</v>
      </c>
      <c r="S739" s="12">
        <f t="shared" si="48"/>
        <v>41684.625</v>
      </c>
    </row>
    <row r="740" spans="1:19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8279</v>
      </c>
      <c r="O740" t="s">
        <v>8280</v>
      </c>
      <c r="P740" s="5">
        <f t="shared" si="45"/>
        <v>1.0673333333333332</v>
      </c>
      <c r="Q740" s="8">
        <f t="shared" si="46"/>
        <v>39.048780487804876</v>
      </c>
      <c r="R740" s="12">
        <f t="shared" si="47"/>
        <v>41943.39576388889</v>
      </c>
      <c r="S740" s="12">
        <f t="shared" si="48"/>
        <v>41973.999305555553</v>
      </c>
    </row>
    <row r="741" spans="1:19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8279</v>
      </c>
      <c r="O741" t="s">
        <v>8280</v>
      </c>
      <c r="P741" s="5">
        <f t="shared" si="45"/>
        <v>1.5833333333333333</v>
      </c>
      <c r="Q741" s="8">
        <f t="shared" si="46"/>
        <v>68.345323741007192</v>
      </c>
      <c r="R741" s="12">
        <f t="shared" si="47"/>
        <v>41829.294317129628</v>
      </c>
      <c r="S741" s="12">
        <f t="shared" si="48"/>
        <v>41862.294317129628</v>
      </c>
    </row>
    <row r="742" spans="1:19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8279</v>
      </c>
      <c r="O742" t="s">
        <v>8280</v>
      </c>
      <c r="P742" s="5">
        <f t="shared" si="45"/>
        <v>1.0740000000000001</v>
      </c>
      <c r="Q742" s="8">
        <f t="shared" si="46"/>
        <v>169.57894736842104</v>
      </c>
      <c r="R742" s="12">
        <f t="shared" si="47"/>
        <v>42161.93844907407</v>
      </c>
      <c r="S742" s="12">
        <f t="shared" si="48"/>
        <v>42175.93844907407</v>
      </c>
    </row>
    <row r="743" spans="1:19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8279</v>
      </c>
      <c r="O743" t="s">
        <v>8280</v>
      </c>
      <c r="P743" s="5">
        <f t="shared" si="45"/>
        <v>1.0226</v>
      </c>
      <c r="Q743" s="8">
        <f t="shared" si="46"/>
        <v>141.42340425531913</v>
      </c>
      <c r="R743" s="12">
        <f t="shared" si="47"/>
        <v>41401.439884259256</v>
      </c>
      <c r="S743" s="12">
        <f t="shared" si="48"/>
        <v>41436.439884259256</v>
      </c>
    </row>
    <row r="744" spans="1:19" ht="64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8279</v>
      </c>
      <c r="O744" t="s">
        <v>8280</v>
      </c>
      <c r="P744" s="5">
        <f t="shared" si="45"/>
        <v>1.1071428571428572</v>
      </c>
      <c r="Q744" s="8">
        <f t="shared" si="46"/>
        <v>67.391304347826093</v>
      </c>
      <c r="R744" s="12">
        <f t="shared" si="47"/>
        <v>41689.709629629629</v>
      </c>
      <c r="S744" s="12">
        <f t="shared" si="48"/>
        <v>41719.667962962958</v>
      </c>
    </row>
    <row r="745" spans="1:19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8279</v>
      </c>
      <c r="O745" t="s">
        <v>8280</v>
      </c>
      <c r="P745" s="5">
        <f t="shared" si="45"/>
        <v>1.48</v>
      </c>
      <c r="Q745" s="8">
        <f t="shared" si="46"/>
        <v>54.266666666666666</v>
      </c>
      <c r="R745" s="12">
        <f t="shared" si="47"/>
        <v>40990.500983796293</v>
      </c>
      <c r="S745" s="12">
        <f t="shared" si="48"/>
        <v>41015.666666666664</v>
      </c>
    </row>
    <row r="746" spans="1:19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8279</v>
      </c>
      <c r="O746" t="s">
        <v>8280</v>
      </c>
      <c r="P746" s="5">
        <f t="shared" si="45"/>
        <v>1.0232000000000001</v>
      </c>
      <c r="Q746" s="8">
        <f t="shared" si="46"/>
        <v>82.516129032258064</v>
      </c>
      <c r="R746" s="12">
        <f t="shared" si="47"/>
        <v>41226.748877314814</v>
      </c>
      <c r="S746" s="12">
        <f t="shared" si="48"/>
        <v>41256.748877314814</v>
      </c>
    </row>
    <row r="747" spans="1:19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8279</v>
      </c>
      <c r="O747" t="s">
        <v>8280</v>
      </c>
      <c r="P747" s="5">
        <f t="shared" si="45"/>
        <v>1.7909909909909909</v>
      </c>
      <c r="Q747" s="8">
        <f t="shared" si="46"/>
        <v>53.729729729729726</v>
      </c>
      <c r="R747" s="12">
        <f t="shared" si="47"/>
        <v>41367.363946759258</v>
      </c>
      <c r="S747" s="12">
        <f t="shared" si="48"/>
        <v>41397.363946759258</v>
      </c>
    </row>
    <row r="748" spans="1:19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8279</v>
      </c>
      <c r="O748" t="s">
        <v>8280</v>
      </c>
      <c r="P748" s="5">
        <f t="shared" si="45"/>
        <v>1.1108135252761968</v>
      </c>
      <c r="Q748" s="8">
        <f t="shared" si="46"/>
        <v>34.206185567010309</v>
      </c>
      <c r="R748" s="12">
        <f t="shared" si="47"/>
        <v>41156.834594907406</v>
      </c>
      <c r="S748" s="12">
        <f t="shared" si="48"/>
        <v>41174.957638888889</v>
      </c>
    </row>
    <row r="749" spans="1:19" ht="64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8279</v>
      </c>
      <c r="O749" t="s">
        <v>8280</v>
      </c>
      <c r="P749" s="5">
        <f t="shared" si="45"/>
        <v>1.0004285714285714</v>
      </c>
      <c r="Q749" s="8">
        <f t="shared" si="46"/>
        <v>127.32727272727273</v>
      </c>
      <c r="R749" s="12">
        <f t="shared" si="47"/>
        <v>41988.340497685182</v>
      </c>
      <c r="S749" s="12">
        <f t="shared" si="48"/>
        <v>42019.245833333327</v>
      </c>
    </row>
    <row r="750" spans="1:19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8279</v>
      </c>
      <c r="O750" t="s">
        <v>8280</v>
      </c>
      <c r="P750" s="5">
        <f t="shared" si="45"/>
        <v>1.0024999999999999</v>
      </c>
      <c r="Q750" s="8">
        <f t="shared" si="46"/>
        <v>45.56818181818182</v>
      </c>
      <c r="R750" s="12">
        <f t="shared" si="47"/>
        <v>41831.638495370367</v>
      </c>
      <c r="S750" s="12">
        <f t="shared" si="48"/>
        <v>41861.638495370367</v>
      </c>
    </row>
    <row r="751" spans="1:19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8279</v>
      </c>
      <c r="O751" t="s">
        <v>8280</v>
      </c>
      <c r="P751" s="5">
        <f t="shared" si="45"/>
        <v>1.0556000000000001</v>
      </c>
      <c r="Q751" s="8">
        <f t="shared" si="46"/>
        <v>95.963636363636368</v>
      </c>
      <c r="R751" s="12">
        <f t="shared" si="47"/>
        <v>42733.732986111114</v>
      </c>
      <c r="S751" s="12">
        <f t="shared" si="48"/>
        <v>42763.732986111114</v>
      </c>
    </row>
    <row r="752" spans="1:19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8279</v>
      </c>
      <c r="O752" t="s">
        <v>8280</v>
      </c>
      <c r="P752" s="5">
        <f t="shared" si="45"/>
        <v>1.0258775877587758</v>
      </c>
      <c r="Q752" s="8">
        <f t="shared" si="46"/>
        <v>77.271186440677965</v>
      </c>
      <c r="R752" s="12">
        <f t="shared" si="47"/>
        <v>41299.669814814813</v>
      </c>
      <c r="S752" s="12">
        <f t="shared" si="48"/>
        <v>41329.669814814813</v>
      </c>
    </row>
    <row r="753" spans="1:19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8279</v>
      </c>
      <c r="O753" t="s">
        <v>8280</v>
      </c>
      <c r="P753" s="5">
        <f t="shared" si="45"/>
        <v>1.1850000000000001</v>
      </c>
      <c r="Q753" s="8">
        <f t="shared" si="46"/>
        <v>57.338709677419352</v>
      </c>
      <c r="R753" s="12">
        <f t="shared" si="47"/>
        <v>40713.422164351847</v>
      </c>
      <c r="S753" s="12">
        <f t="shared" si="48"/>
        <v>40759.422164351847</v>
      </c>
    </row>
    <row r="754" spans="1:19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8279</v>
      </c>
      <c r="O754" t="s">
        <v>8280</v>
      </c>
      <c r="P754" s="5">
        <f t="shared" si="45"/>
        <v>1.117</v>
      </c>
      <c r="Q754" s="8">
        <f t="shared" si="46"/>
        <v>53.19047619047619</v>
      </c>
      <c r="R754" s="12">
        <f t="shared" si="47"/>
        <v>42639.213159722225</v>
      </c>
      <c r="S754" s="12">
        <f t="shared" si="48"/>
        <v>42659.249999999993</v>
      </c>
    </row>
    <row r="755" spans="1:19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8279</v>
      </c>
      <c r="O755" t="s">
        <v>8280</v>
      </c>
      <c r="P755" s="5">
        <f t="shared" si="45"/>
        <v>1.28</v>
      </c>
      <c r="Q755" s="8">
        <f t="shared" si="46"/>
        <v>492.30769230769232</v>
      </c>
      <c r="R755" s="12">
        <f t="shared" si="47"/>
        <v>42019.381840277776</v>
      </c>
      <c r="S755" s="12">
        <f t="shared" si="48"/>
        <v>42049.381840277776</v>
      </c>
    </row>
    <row r="756" spans="1:19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8279</v>
      </c>
      <c r="O756" t="s">
        <v>8280</v>
      </c>
      <c r="P756" s="5">
        <f t="shared" si="45"/>
        <v>1.0375000000000001</v>
      </c>
      <c r="Q756" s="8">
        <f t="shared" si="46"/>
        <v>42.346938775510203</v>
      </c>
      <c r="R756" s="12">
        <f t="shared" si="47"/>
        <v>41249.54075231481</v>
      </c>
      <c r="S756" s="12">
        <f t="shared" si="48"/>
        <v>41279.54075231481</v>
      </c>
    </row>
    <row r="757" spans="1:19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8279</v>
      </c>
      <c r="O757" t="s">
        <v>8280</v>
      </c>
      <c r="P757" s="5">
        <f t="shared" si="45"/>
        <v>1.0190760000000001</v>
      </c>
      <c r="Q757" s="8">
        <f t="shared" si="46"/>
        <v>37.466029411764708</v>
      </c>
      <c r="R757" s="12">
        <f t="shared" si="47"/>
        <v>41383.396724537037</v>
      </c>
      <c r="S757" s="12">
        <f t="shared" si="48"/>
        <v>41413.820138888885</v>
      </c>
    </row>
    <row r="758" spans="1:19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8279</v>
      </c>
      <c r="O758" t="s">
        <v>8280</v>
      </c>
      <c r="P758" s="5">
        <f t="shared" si="45"/>
        <v>1.177142857142857</v>
      </c>
      <c r="Q758" s="8">
        <f t="shared" si="46"/>
        <v>37.454545454545453</v>
      </c>
      <c r="R758" s="12">
        <f t="shared" si="47"/>
        <v>40590.558553240735</v>
      </c>
      <c r="S758" s="12">
        <f t="shared" si="48"/>
        <v>40651.516886574071</v>
      </c>
    </row>
    <row r="759" spans="1:19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8279</v>
      </c>
      <c r="O759" t="s">
        <v>8280</v>
      </c>
      <c r="P759" s="5">
        <f t="shared" si="45"/>
        <v>2.38</v>
      </c>
      <c r="Q759" s="8">
        <f t="shared" si="46"/>
        <v>33.055555555555557</v>
      </c>
      <c r="R759" s="12">
        <f t="shared" si="47"/>
        <v>41234.846226851849</v>
      </c>
      <c r="S759" s="12">
        <f t="shared" si="48"/>
        <v>41248.846226851849</v>
      </c>
    </row>
    <row r="760" spans="1:19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8279</v>
      </c>
      <c r="O760" t="s">
        <v>8280</v>
      </c>
      <c r="P760" s="5">
        <f t="shared" si="45"/>
        <v>1.02</v>
      </c>
      <c r="Q760" s="8">
        <f t="shared" si="46"/>
        <v>134.21052631578948</v>
      </c>
      <c r="R760" s="12">
        <f t="shared" si="47"/>
        <v>40429.628101851849</v>
      </c>
      <c r="S760" s="12">
        <f t="shared" si="48"/>
        <v>40459.628101851849</v>
      </c>
    </row>
    <row r="761" spans="1:19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8279</v>
      </c>
      <c r="O761" t="s">
        <v>8280</v>
      </c>
      <c r="P761" s="5">
        <f t="shared" si="45"/>
        <v>1.0192000000000001</v>
      </c>
      <c r="Q761" s="8">
        <f t="shared" si="46"/>
        <v>51.474747474747474</v>
      </c>
      <c r="R761" s="12">
        <f t="shared" si="47"/>
        <v>41789.121979166666</v>
      </c>
      <c r="S761" s="12">
        <f t="shared" si="48"/>
        <v>41829.121979166666</v>
      </c>
    </row>
    <row r="762" spans="1:19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8279</v>
      </c>
      <c r="O762" t="s">
        <v>8281</v>
      </c>
      <c r="P762" s="5">
        <f t="shared" si="45"/>
        <v>0</v>
      </c>
      <c r="Q762" s="8" t="str">
        <f t="shared" si="46"/>
        <v>$0</v>
      </c>
      <c r="R762" s="12">
        <f t="shared" si="47"/>
        <v>42670.555706018517</v>
      </c>
      <c r="S762" s="12">
        <f t="shared" si="48"/>
        <v>42700.597372685188</v>
      </c>
    </row>
    <row r="763" spans="1:19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8279</v>
      </c>
      <c r="O763" t="s">
        <v>8281</v>
      </c>
      <c r="P763" s="5">
        <f t="shared" si="45"/>
        <v>4.7E-2</v>
      </c>
      <c r="Q763" s="8">
        <f t="shared" si="46"/>
        <v>39.166666666666664</v>
      </c>
      <c r="R763" s="12">
        <f t="shared" si="47"/>
        <v>41642.543124999997</v>
      </c>
      <c r="S763" s="12">
        <f t="shared" si="48"/>
        <v>41672.543124999997</v>
      </c>
    </row>
    <row r="764" spans="1:19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8279</v>
      </c>
      <c r="O764" t="s">
        <v>8281</v>
      </c>
      <c r="P764" s="5">
        <f t="shared" si="45"/>
        <v>0</v>
      </c>
      <c r="Q764" s="8" t="str">
        <f t="shared" si="46"/>
        <v>$0</v>
      </c>
      <c r="R764" s="12">
        <f t="shared" si="47"/>
        <v>42690.65011574074</v>
      </c>
      <c r="S764" s="12">
        <f t="shared" si="48"/>
        <v>42708.041666666664</v>
      </c>
    </row>
    <row r="765" spans="1:19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8279</v>
      </c>
      <c r="O765" t="s">
        <v>8281</v>
      </c>
      <c r="P765" s="5">
        <f t="shared" si="45"/>
        <v>1.1655011655011655E-3</v>
      </c>
      <c r="Q765" s="8">
        <f t="shared" si="46"/>
        <v>5</v>
      </c>
      <c r="R765" s="12">
        <f t="shared" si="47"/>
        <v>41471.238518518519</v>
      </c>
      <c r="S765" s="12">
        <f t="shared" si="48"/>
        <v>41501.238518518519</v>
      </c>
    </row>
    <row r="766" spans="1:19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8279</v>
      </c>
      <c r="O766" t="s">
        <v>8281</v>
      </c>
      <c r="P766" s="5">
        <f t="shared" si="45"/>
        <v>0</v>
      </c>
      <c r="Q766" s="8" t="str">
        <f t="shared" si="46"/>
        <v>$0</v>
      </c>
      <c r="R766" s="12">
        <f t="shared" si="47"/>
        <v>42226.964826388888</v>
      </c>
      <c r="S766" s="12">
        <f t="shared" si="48"/>
        <v>42256.964826388888</v>
      </c>
    </row>
    <row r="767" spans="1:19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8279</v>
      </c>
      <c r="O767" t="s">
        <v>8281</v>
      </c>
      <c r="P767" s="5">
        <f t="shared" si="45"/>
        <v>0.36014285714285715</v>
      </c>
      <c r="Q767" s="8">
        <f t="shared" si="46"/>
        <v>57.295454545454547</v>
      </c>
      <c r="R767" s="12">
        <f t="shared" si="47"/>
        <v>41901.334305555552</v>
      </c>
      <c r="S767" s="12">
        <f t="shared" si="48"/>
        <v>41931.334305555552</v>
      </c>
    </row>
    <row r="768" spans="1:19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8279</v>
      </c>
      <c r="O768" t="s">
        <v>8281</v>
      </c>
      <c r="P768" s="5">
        <f t="shared" si="45"/>
        <v>0</v>
      </c>
      <c r="Q768" s="8" t="str">
        <f t="shared" si="46"/>
        <v>$0</v>
      </c>
      <c r="R768" s="12">
        <f t="shared" si="47"/>
        <v>42021.57503472222</v>
      </c>
      <c r="S768" s="12">
        <f t="shared" si="48"/>
        <v>42051.57503472222</v>
      </c>
    </row>
    <row r="769" spans="1:19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8279</v>
      </c>
      <c r="O769" t="s">
        <v>8281</v>
      </c>
      <c r="P769" s="5">
        <f t="shared" si="45"/>
        <v>3.5400000000000001E-2</v>
      </c>
      <c r="Q769" s="8">
        <f t="shared" si="46"/>
        <v>59</v>
      </c>
      <c r="R769" s="12">
        <f t="shared" si="47"/>
        <v>42114.935300925928</v>
      </c>
      <c r="S769" s="12">
        <f t="shared" si="48"/>
        <v>42144.935300925928</v>
      </c>
    </row>
    <row r="770" spans="1:19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8279</v>
      </c>
      <c r="O770" t="s">
        <v>8281</v>
      </c>
      <c r="P770" s="5">
        <f t="shared" si="45"/>
        <v>0</v>
      </c>
      <c r="Q770" s="8" t="str">
        <f t="shared" si="46"/>
        <v>$0</v>
      </c>
      <c r="R770" s="12">
        <f t="shared" si="47"/>
        <v>41593.998726851853</v>
      </c>
      <c r="S770" s="12">
        <f t="shared" si="48"/>
        <v>41623.998726851853</v>
      </c>
    </row>
    <row r="771" spans="1:19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8279</v>
      </c>
      <c r="O771" t="s">
        <v>8281</v>
      </c>
      <c r="P771" s="5">
        <f t="shared" ref="P771:P834" si="49">(E771/D771)</f>
        <v>0.41399999999999998</v>
      </c>
      <c r="Q771" s="8">
        <f t="shared" ref="Q771:Q834" si="50">IF(L771=0,"$0",(E771/L771))</f>
        <v>31.846153846153847</v>
      </c>
      <c r="R771" s="12">
        <f t="shared" ref="R771:R834" si="51">(J771/86400)+25569+(-5/24)</f>
        <v>41604.788124999999</v>
      </c>
      <c r="S771" s="12">
        <f t="shared" ref="S771:S834" si="52">(I771/86400)+25569+(-5/24)</f>
        <v>41634.788124999999</v>
      </c>
    </row>
    <row r="772" spans="1:19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8279</v>
      </c>
      <c r="O772" t="s">
        <v>8281</v>
      </c>
      <c r="P772" s="5">
        <f t="shared" si="49"/>
        <v>0</v>
      </c>
      <c r="Q772" s="8" t="str">
        <f t="shared" si="50"/>
        <v>$0</v>
      </c>
      <c r="R772" s="12">
        <f t="shared" si="51"/>
        <v>41289.791307870364</v>
      </c>
      <c r="S772" s="12">
        <f t="shared" si="52"/>
        <v>41329.791307870364</v>
      </c>
    </row>
    <row r="773" spans="1:19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8279</v>
      </c>
      <c r="O773" t="s">
        <v>8281</v>
      </c>
      <c r="P773" s="5">
        <f t="shared" si="49"/>
        <v>2.631578947368421E-4</v>
      </c>
      <c r="Q773" s="8">
        <f t="shared" si="50"/>
        <v>10</v>
      </c>
      <c r="R773" s="12">
        <f t="shared" si="51"/>
        <v>42349.615763888891</v>
      </c>
      <c r="S773" s="12">
        <f t="shared" si="52"/>
        <v>42399.615763888891</v>
      </c>
    </row>
    <row r="774" spans="1:19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8279</v>
      </c>
      <c r="O774" t="s">
        <v>8281</v>
      </c>
      <c r="P774" s="5">
        <f t="shared" si="49"/>
        <v>3.3333333333333333E-2</v>
      </c>
      <c r="Q774" s="8">
        <f t="shared" si="50"/>
        <v>50</v>
      </c>
      <c r="R774" s="12">
        <f t="shared" si="51"/>
        <v>40067.848599537036</v>
      </c>
      <c r="S774" s="12">
        <f t="shared" si="52"/>
        <v>40117.957638888889</v>
      </c>
    </row>
    <row r="775" spans="1:19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8279</v>
      </c>
      <c r="O775" t="s">
        <v>8281</v>
      </c>
      <c r="P775" s="5">
        <f t="shared" si="49"/>
        <v>8.5129023676509714E-3</v>
      </c>
      <c r="Q775" s="8">
        <f t="shared" si="50"/>
        <v>16</v>
      </c>
      <c r="R775" s="12">
        <f t="shared" si="51"/>
        <v>42100.527604166666</v>
      </c>
      <c r="S775" s="12">
        <f t="shared" si="52"/>
        <v>42134.750694444439</v>
      </c>
    </row>
    <row r="776" spans="1:19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8279</v>
      </c>
      <c r="O776" t="s">
        <v>8281</v>
      </c>
      <c r="P776" s="5">
        <f t="shared" si="49"/>
        <v>0.70199999999999996</v>
      </c>
      <c r="Q776" s="8">
        <f t="shared" si="50"/>
        <v>39</v>
      </c>
      <c r="R776" s="12">
        <f t="shared" si="51"/>
        <v>41663.571967592587</v>
      </c>
      <c r="S776" s="12">
        <f t="shared" si="52"/>
        <v>41693.571967592587</v>
      </c>
    </row>
    <row r="777" spans="1:19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8279</v>
      </c>
      <c r="O777" t="s">
        <v>8281</v>
      </c>
      <c r="P777" s="5">
        <f t="shared" si="49"/>
        <v>1.7000000000000001E-2</v>
      </c>
      <c r="Q777" s="8">
        <f t="shared" si="50"/>
        <v>34</v>
      </c>
      <c r="R777" s="12">
        <f t="shared" si="51"/>
        <v>40862.851793981477</v>
      </c>
      <c r="S777" s="12">
        <f t="shared" si="52"/>
        <v>40892.851793981477</v>
      </c>
    </row>
    <row r="778" spans="1:19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8279</v>
      </c>
      <c r="O778" t="s">
        <v>8281</v>
      </c>
      <c r="P778" s="5">
        <f t="shared" si="49"/>
        <v>0.51400000000000001</v>
      </c>
      <c r="Q778" s="8">
        <f t="shared" si="50"/>
        <v>63.122807017543863</v>
      </c>
      <c r="R778" s="12">
        <f t="shared" si="51"/>
        <v>42250.477372685178</v>
      </c>
      <c r="S778" s="12">
        <f t="shared" si="52"/>
        <v>42287.999999999993</v>
      </c>
    </row>
    <row r="779" spans="1:19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8279</v>
      </c>
      <c r="O779" t="s">
        <v>8281</v>
      </c>
      <c r="P779" s="5">
        <f t="shared" si="49"/>
        <v>7.0000000000000001E-3</v>
      </c>
      <c r="Q779" s="8">
        <f t="shared" si="50"/>
        <v>7</v>
      </c>
      <c r="R779" s="12">
        <f t="shared" si="51"/>
        <v>41456.772881944438</v>
      </c>
      <c r="S779" s="12">
        <f t="shared" si="52"/>
        <v>41486.772881944438</v>
      </c>
    </row>
    <row r="780" spans="1:19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8279</v>
      </c>
      <c r="O780" t="s">
        <v>8281</v>
      </c>
      <c r="P780" s="5">
        <f t="shared" si="49"/>
        <v>4.0000000000000001E-3</v>
      </c>
      <c r="Q780" s="8">
        <f t="shared" si="50"/>
        <v>2</v>
      </c>
      <c r="R780" s="12">
        <f t="shared" si="51"/>
        <v>41729.493981481479</v>
      </c>
      <c r="S780" s="12">
        <f t="shared" si="52"/>
        <v>41759.493981481479</v>
      </c>
    </row>
    <row r="781" spans="1:19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8279</v>
      </c>
      <c r="O781" t="s">
        <v>8281</v>
      </c>
      <c r="P781" s="5">
        <f t="shared" si="49"/>
        <v>2.6666666666666668E-2</v>
      </c>
      <c r="Q781" s="8">
        <f t="shared" si="50"/>
        <v>66.666666666666671</v>
      </c>
      <c r="R781" s="12">
        <f t="shared" si="51"/>
        <v>40436.475752314815</v>
      </c>
      <c r="S781" s="12">
        <f t="shared" si="52"/>
        <v>40465.958333333328</v>
      </c>
    </row>
    <row r="782" spans="1:19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8282</v>
      </c>
      <c r="O782" t="s">
        <v>8283</v>
      </c>
      <c r="P782" s="5">
        <f t="shared" si="49"/>
        <v>1.04</v>
      </c>
      <c r="Q782" s="8">
        <f t="shared" si="50"/>
        <v>38.518518518518519</v>
      </c>
      <c r="R782" s="12">
        <f t="shared" si="51"/>
        <v>40636.465567129628</v>
      </c>
      <c r="S782" s="12">
        <f t="shared" si="52"/>
        <v>40666.465567129628</v>
      </c>
    </row>
    <row r="783" spans="1:19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8282</v>
      </c>
      <c r="O783" t="s">
        <v>8283</v>
      </c>
      <c r="P783" s="5">
        <f t="shared" si="49"/>
        <v>1.3315375</v>
      </c>
      <c r="Q783" s="8">
        <f t="shared" si="50"/>
        <v>42.609200000000001</v>
      </c>
      <c r="R783" s="12">
        <f t="shared" si="51"/>
        <v>41402.792523148142</v>
      </c>
      <c r="S783" s="12">
        <f t="shared" si="52"/>
        <v>41432.792523148142</v>
      </c>
    </row>
    <row r="784" spans="1:19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8282</v>
      </c>
      <c r="O784" t="s">
        <v>8283</v>
      </c>
      <c r="P784" s="5">
        <f t="shared" si="49"/>
        <v>1</v>
      </c>
      <c r="Q784" s="8">
        <f t="shared" si="50"/>
        <v>50</v>
      </c>
      <c r="R784" s="12">
        <f t="shared" si="51"/>
        <v>41116.549791666665</v>
      </c>
      <c r="S784" s="12">
        <f t="shared" si="52"/>
        <v>41146.549791666665</v>
      </c>
    </row>
    <row r="785" spans="1:19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8282</v>
      </c>
      <c r="O785" t="s">
        <v>8283</v>
      </c>
      <c r="P785" s="5">
        <f t="shared" si="49"/>
        <v>1.4813333333333334</v>
      </c>
      <c r="Q785" s="8">
        <f t="shared" si="50"/>
        <v>63.485714285714288</v>
      </c>
      <c r="R785" s="12">
        <f t="shared" si="51"/>
        <v>40987.565381944441</v>
      </c>
      <c r="S785" s="12">
        <f t="shared" si="52"/>
        <v>41026.708333333328</v>
      </c>
    </row>
    <row r="786" spans="1:19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8282</v>
      </c>
      <c r="O786" t="s">
        <v>8283</v>
      </c>
      <c r="P786" s="5">
        <f t="shared" si="49"/>
        <v>1.0249999999999999</v>
      </c>
      <c r="Q786" s="8">
        <f t="shared" si="50"/>
        <v>102.5</v>
      </c>
      <c r="R786" s="12">
        <f t="shared" si="51"/>
        <v>41674.941192129627</v>
      </c>
      <c r="S786" s="12">
        <f t="shared" si="52"/>
        <v>41714.899525462963</v>
      </c>
    </row>
    <row r="787" spans="1:19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8282</v>
      </c>
      <c r="O787" t="s">
        <v>8283</v>
      </c>
      <c r="P787" s="5">
        <f t="shared" si="49"/>
        <v>1.8062799999999999</v>
      </c>
      <c r="Q787" s="8">
        <f t="shared" si="50"/>
        <v>31.142758620689655</v>
      </c>
      <c r="R787" s="12">
        <f t="shared" si="51"/>
        <v>41303.38559027778</v>
      </c>
      <c r="S787" s="12">
        <f t="shared" si="52"/>
        <v>41333.38559027778</v>
      </c>
    </row>
    <row r="788" spans="1:19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8282</v>
      </c>
      <c r="O788" t="s">
        <v>8283</v>
      </c>
      <c r="P788" s="5">
        <f t="shared" si="49"/>
        <v>1.4279999999999999</v>
      </c>
      <c r="Q788" s="8">
        <f t="shared" si="50"/>
        <v>162.27272727272728</v>
      </c>
      <c r="R788" s="12">
        <f t="shared" si="51"/>
        <v>40982.847615740735</v>
      </c>
      <c r="S788" s="12">
        <f t="shared" si="52"/>
        <v>41040.449305555558</v>
      </c>
    </row>
    <row r="789" spans="1:19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8282</v>
      </c>
      <c r="O789" t="s">
        <v>8283</v>
      </c>
      <c r="P789" s="5">
        <f t="shared" si="49"/>
        <v>1.1416666666666666</v>
      </c>
      <c r="Q789" s="8">
        <f t="shared" si="50"/>
        <v>80.588235294117652</v>
      </c>
      <c r="R789" s="12">
        <f t="shared" si="51"/>
        <v>41549.419282407405</v>
      </c>
      <c r="S789" s="12">
        <f t="shared" si="52"/>
        <v>41579.419282407405</v>
      </c>
    </row>
    <row r="790" spans="1:19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8282</v>
      </c>
      <c r="O790" t="s">
        <v>8283</v>
      </c>
      <c r="P790" s="5">
        <f t="shared" si="49"/>
        <v>2.03505</v>
      </c>
      <c r="Q790" s="8">
        <f t="shared" si="50"/>
        <v>59.85441176470588</v>
      </c>
      <c r="R790" s="12">
        <f t="shared" si="51"/>
        <v>41058.798472222217</v>
      </c>
      <c r="S790" s="12">
        <f t="shared" si="52"/>
        <v>41096.957638888889</v>
      </c>
    </row>
    <row r="791" spans="1:19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8282</v>
      </c>
      <c r="O791" t="s">
        <v>8283</v>
      </c>
      <c r="P791" s="5">
        <f t="shared" si="49"/>
        <v>1.0941176470588236</v>
      </c>
      <c r="Q791" s="8">
        <f t="shared" si="50"/>
        <v>132.85714285714286</v>
      </c>
      <c r="R791" s="12">
        <f t="shared" si="51"/>
        <v>41276.977777777771</v>
      </c>
      <c r="S791" s="12">
        <f t="shared" si="52"/>
        <v>41295.124305555553</v>
      </c>
    </row>
    <row r="792" spans="1:19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8282</v>
      </c>
      <c r="O792" t="s">
        <v>8283</v>
      </c>
      <c r="P792" s="5">
        <f t="shared" si="49"/>
        <v>1.443746</v>
      </c>
      <c r="Q792" s="8">
        <f t="shared" si="50"/>
        <v>92.547820512820508</v>
      </c>
      <c r="R792" s="12">
        <f t="shared" si="51"/>
        <v>41275.839571759258</v>
      </c>
      <c r="S792" s="12">
        <f t="shared" si="52"/>
        <v>41305.839571759258</v>
      </c>
    </row>
    <row r="793" spans="1:19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8282</v>
      </c>
      <c r="O793" t="s">
        <v>8283</v>
      </c>
      <c r="P793" s="5">
        <f t="shared" si="49"/>
        <v>1.0386666666666666</v>
      </c>
      <c r="Q793" s="8">
        <f t="shared" si="50"/>
        <v>60.859375</v>
      </c>
      <c r="R793" s="12">
        <f t="shared" si="51"/>
        <v>41557.572291666664</v>
      </c>
      <c r="S793" s="12">
        <f t="shared" si="52"/>
        <v>41591.040972222218</v>
      </c>
    </row>
    <row r="794" spans="1:19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8282</v>
      </c>
      <c r="O794" t="s">
        <v>8283</v>
      </c>
      <c r="P794" s="5">
        <f t="shared" si="49"/>
        <v>1.0044440000000001</v>
      </c>
      <c r="Q794" s="8">
        <f t="shared" si="50"/>
        <v>41.851833333333339</v>
      </c>
      <c r="R794" s="12">
        <f t="shared" si="51"/>
        <v>41555.665312499994</v>
      </c>
      <c r="S794" s="12">
        <f t="shared" si="52"/>
        <v>41585.706979166665</v>
      </c>
    </row>
    <row r="795" spans="1:19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8282</v>
      </c>
      <c r="O795" t="s">
        <v>8283</v>
      </c>
      <c r="P795" s="5">
        <f t="shared" si="49"/>
        <v>1.0277927272727272</v>
      </c>
      <c r="Q795" s="8">
        <f t="shared" si="50"/>
        <v>88.325937499999995</v>
      </c>
      <c r="R795" s="12">
        <f t="shared" si="51"/>
        <v>41442.532916666663</v>
      </c>
      <c r="S795" s="12">
        <f t="shared" si="52"/>
        <v>41457.999305555553</v>
      </c>
    </row>
    <row r="796" spans="1:19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8282</v>
      </c>
      <c r="O796" t="s">
        <v>8283</v>
      </c>
      <c r="P796" s="5">
        <f t="shared" si="49"/>
        <v>1.0531250000000001</v>
      </c>
      <c r="Q796" s="8">
        <f t="shared" si="50"/>
        <v>158.96226415094338</v>
      </c>
      <c r="R796" s="12">
        <f t="shared" si="51"/>
        <v>40735.906678240739</v>
      </c>
      <c r="S796" s="12">
        <f t="shared" si="52"/>
        <v>40791.504166666666</v>
      </c>
    </row>
    <row r="797" spans="1:19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8282</v>
      </c>
      <c r="O797" t="s">
        <v>8283</v>
      </c>
      <c r="P797" s="5">
        <f t="shared" si="49"/>
        <v>1.1178571428571429</v>
      </c>
      <c r="Q797" s="8">
        <f t="shared" si="50"/>
        <v>85.054347826086953</v>
      </c>
      <c r="R797" s="12">
        <f t="shared" si="51"/>
        <v>40963.404699074068</v>
      </c>
      <c r="S797" s="12">
        <f t="shared" si="52"/>
        <v>41005.999305555553</v>
      </c>
    </row>
    <row r="798" spans="1:19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8282</v>
      </c>
      <c r="O798" t="s">
        <v>8283</v>
      </c>
      <c r="P798" s="5">
        <f t="shared" si="49"/>
        <v>1.0135000000000001</v>
      </c>
      <c r="Q798" s="8">
        <f t="shared" si="50"/>
        <v>112.61111111111111</v>
      </c>
      <c r="R798" s="12">
        <f t="shared" si="51"/>
        <v>41502.674594907403</v>
      </c>
      <c r="S798" s="12">
        <f t="shared" si="52"/>
        <v>41532.673611111109</v>
      </c>
    </row>
    <row r="799" spans="1:19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8282</v>
      </c>
      <c r="O799" t="s">
        <v>8283</v>
      </c>
      <c r="P799" s="5">
        <f t="shared" si="49"/>
        <v>1.0753333333333333</v>
      </c>
      <c r="Q799" s="8">
        <f t="shared" si="50"/>
        <v>45.436619718309856</v>
      </c>
      <c r="R799" s="12">
        <f t="shared" si="51"/>
        <v>40996.785740740735</v>
      </c>
      <c r="S799" s="12">
        <f t="shared" si="52"/>
        <v>41027.958333333328</v>
      </c>
    </row>
    <row r="800" spans="1:19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8282</v>
      </c>
      <c r="O800" t="s">
        <v>8283</v>
      </c>
      <c r="P800" s="5">
        <f t="shared" si="49"/>
        <v>1.1488571428571428</v>
      </c>
      <c r="Q800" s="8">
        <f t="shared" si="50"/>
        <v>46.218390804597703</v>
      </c>
      <c r="R800" s="12">
        <f t="shared" si="51"/>
        <v>41882.381793981483</v>
      </c>
      <c r="S800" s="12">
        <f t="shared" si="52"/>
        <v>41912.381793981483</v>
      </c>
    </row>
    <row r="801" spans="1:19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8282</v>
      </c>
      <c r="O801" t="s">
        <v>8283</v>
      </c>
      <c r="P801" s="5">
        <f t="shared" si="49"/>
        <v>1.0002</v>
      </c>
      <c r="Q801" s="8">
        <f t="shared" si="50"/>
        <v>178.60714285714286</v>
      </c>
      <c r="R801" s="12">
        <f t="shared" si="51"/>
        <v>40996.458865740737</v>
      </c>
      <c r="S801" s="12">
        <f t="shared" si="52"/>
        <v>41026.458865740737</v>
      </c>
    </row>
    <row r="802" spans="1:19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8282</v>
      </c>
      <c r="O802" t="s">
        <v>8283</v>
      </c>
      <c r="P802" s="5">
        <f t="shared" si="49"/>
        <v>1.5213333333333334</v>
      </c>
      <c r="Q802" s="8">
        <f t="shared" si="50"/>
        <v>40.75</v>
      </c>
      <c r="R802" s="12">
        <f t="shared" si="51"/>
        <v>41863.225162037037</v>
      </c>
      <c r="S802" s="12">
        <f t="shared" si="52"/>
        <v>41893.225162037037</v>
      </c>
    </row>
    <row r="803" spans="1:19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8282</v>
      </c>
      <c r="O803" t="s">
        <v>8283</v>
      </c>
      <c r="P803" s="5">
        <f t="shared" si="49"/>
        <v>1.1152149999999998</v>
      </c>
      <c r="Q803" s="8">
        <f t="shared" si="50"/>
        <v>43.733921568627444</v>
      </c>
      <c r="R803" s="12">
        <f t="shared" si="51"/>
        <v>40695.587037037032</v>
      </c>
      <c r="S803" s="12">
        <f t="shared" si="52"/>
        <v>40725.587037037032</v>
      </c>
    </row>
    <row r="804" spans="1:19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8282</v>
      </c>
      <c r="O804" t="s">
        <v>8283</v>
      </c>
      <c r="P804" s="5">
        <f t="shared" si="49"/>
        <v>1.0133333333333334</v>
      </c>
      <c r="Q804" s="8">
        <f t="shared" si="50"/>
        <v>81.066666666666663</v>
      </c>
      <c r="R804" s="12">
        <f t="shared" si="51"/>
        <v>41122.813935185179</v>
      </c>
      <c r="S804" s="12">
        <f t="shared" si="52"/>
        <v>41168.961805555555</v>
      </c>
    </row>
    <row r="805" spans="1:19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8282</v>
      </c>
      <c r="O805" t="s">
        <v>8283</v>
      </c>
      <c r="P805" s="5">
        <f t="shared" si="49"/>
        <v>1.232608695652174</v>
      </c>
      <c r="Q805" s="8">
        <f t="shared" si="50"/>
        <v>74.60526315789474</v>
      </c>
      <c r="R805" s="12">
        <f t="shared" si="51"/>
        <v>40665.741643518515</v>
      </c>
      <c r="S805" s="12">
        <f t="shared" si="52"/>
        <v>40691.833333333328</v>
      </c>
    </row>
    <row r="806" spans="1:19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8282</v>
      </c>
      <c r="O806" t="s">
        <v>8283</v>
      </c>
      <c r="P806" s="5">
        <f t="shared" si="49"/>
        <v>1</v>
      </c>
      <c r="Q806" s="8">
        <f t="shared" si="50"/>
        <v>305.55555555555554</v>
      </c>
      <c r="R806" s="12">
        <f t="shared" si="51"/>
        <v>40729.897291666661</v>
      </c>
      <c r="S806" s="12">
        <f t="shared" si="52"/>
        <v>40746.957638888889</v>
      </c>
    </row>
    <row r="807" spans="1:19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8282</v>
      </c>
      <c r="O807" t="s">
        <v>8283</v>
      </c>
      <c r="P807" s="5">
        <f t="shared" si="49"/>
        <v>1.05</v>
      </c>
      <c r="Q807" s="8">
        <f t="shared" si="50"/>
        <v>58.333333333333336</v>
      </c>
      <c r="R807" s="12">
        <f t="shared" si="51"/>
        <v>40690.614722222221</v>
      </c>
      <c r="S807" s="12">
        <f t="shared" si="52"/>
        <v>40740.75</v>
      </c>
    </row>
    <row r="808" spans="1:19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8282</v>
      </c>
      <c r="O808" t="s">
        <v>8283</v>
      </c>
      <c r="P808" s="5">
        <f t="shared" si="49"/>
        <v>1.0443750000000001</v>
      </c>
      <c r="Q808" s="8">
        <f t="shared" si="50"/>
        <v>117.67605633802818</v>
      </c>
      <c r="R808" s="12">
        <f t="shared" si="51"/>
        <v>40763.483090277776</v>
      </c>
      <c r="S808" s="12">
        <f t="shared" si="52"/>
        <v>40793.483090277776</v>
      </c>
    </row>
    <row r="809" spans="1:19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8282</v>
      </c>
      <c r="O809" t="s">
        <v>8283</v>
      </c>
      <c r="P809" s="5">
        <f t="shared" si="49"/>
        <v>1.05125</v>
      </c>
      <c r="Q809" s="8">
        <f t="shared" si="50"/>
        <v>73.771929824561397</v>
      </c>
      <c r="R809" s="12">
        <f t="shared" si="51"/>
        <v>42759.420266203706</v>
      </c>
      <c r="S809" s="12">
        <f t="shared" si="52"/>
        <v>42794.874999999993</v>
      </c>
    </row>
    <row r="810" spans="1:19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8282</v>
      </c>
      <c r="O810" t="s">
        <v>8283</v>
      </c>
      <c r="P810" s="5">
        <f t="shared" si="49"/>
        <v>1</v>
      </c>
      <c r="Q810" s="8">
        <f t="shared" si="50"/>
        <v>104.65116279069767</v>
      </c>
      <c r="R810" s="12">
        <f t="shared" si="51"/>
        <v>41961.892199074071</v>
      </c>
      <c r="S810" s="12">
        <f t="shared" si="52"/>
        <v>41994.999305555553</v>
      </c>
    </row>
    <row r="811" spans="1:19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8282</v>
      </c>
      <c r="O811" t="s">
        <v>8283</v>
      </c>
      <c r="P811" s="5">
        <f t="shared" si="49"/>
        <v>1.03775</v>
      </c>
      <c r="Q811" s="8">
        <f t="shared" si="50"/>
        <v>79.82692307692308</v>
      </c>
      <c r="R811" s="12">
        <f t="shared" si="51"/>
        <v>41628.625347222223</v>
      </c>
      <c r="S811" s="12">
        <f t="shared" si="52"/>
        <v>41658.625347222223</v>
      </c>
    </row>
    <row r="812" spans="1:19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8282</v>
      </c>
      <c r="O812" t="s">
        <v>8283</v>
      </c>
      <c r="P812" s="5">
        <f t="shared" si="49"/>
        <v>1.05</v>
      </c>
      <c r="Q812" s="8">
        <f t="shared" si="50"/>
        <v>58.333333333333336</v>
      </c>
      <c r="R812" s="12">
        <f t="shared" si="51"/>
        <v>41122.847939814812</v>
      </c>
      <c r="S812" s="12">
        <f t="shared" si="52"/>
        <v>41152.847939814812</v>
      </c>
    </row>
    <row r="813" spans="1:19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8282</v>
      </c>
      <c r="O813" t="s">
        <v>8283</v>
      </c>
      <c r="P813" s="5">
        <f t="shared" si="49"/>
        <v>1.04</v>
      </c>
      <c r="Q813" s="8">
        <f t="shared" si="50"/>
        <v>86.666666666666671</v>
      </c>
      <c r="R813" s="12">
        <f t="shared" si="51"/>
        <v>41443.435208333329</v>
      </c>
      <c r="S813" s="12">
        <f t="shared" si="52"/>
        <v>41465.494444444441</v>
      </c>
    </row>
    <row r="814" spans="1:19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8282</v>
      </c>
      <c r="O814" t="s">
        <v>8283</v>
      </c>
      <c r="P814" s="5">
        <f t="shared" si="49"/>
        <v>1.5183333333333333</v>
      </c>
      <c r="Q814" s="8">
        <f t="shared" si="50"/>
        <v>27.606060606060606</v>
      </c>
      <c r="R814" s="12">
        <f t="shared" si="51"/>
        <v>41281.809629629628</v>
      </c>
      <c r="S814" s="12">
        <f t="shared" si="52"/>
        <v>41334.373611111107</v>
      </c>
    </row>
    <row r="815" spans="1:19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8282</v>
      </c>
      <c r="O815" t="s">
        <v>8283</v>
      </c>
      <c r="P815" s="5">
        <f t="shared" si="49"/>
        <v>1.59996</v>
      </c>
      <c r="Q815" s="8">
        <f t="shared" si="50"/>
        <v>24.999375000000001</v>
      </c>
      <c r="R815" s="12">
        <f t="shared" si="51"/>
        <v>41080.751909722218</v>
      </c>
      <c r="S815" s="12">
        <f t="shared" si="52"/>
        <v>41110.751909722218</v>
      </c>
    </row>
    <row r="816" spans="1:19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8282</v>
      </c>
      <c r="O816" t="s">
        <v>8283</v>
      </c>
      <c r="P816" s="5">
        <f t="shared" si="49"/>
        <v>1.2729999999999999</v>
      </c>
      <c r="Q816" s="8">
        <f t="shared" si="50"/>
        <v>45.464285714285715</v>
      </c>
      <c r="R816" s="12">
        <f t="shared" si="51"/>
        <v>40679.534733796296</v>
      </c>
      <c r="S816" s="12">
        <f t="shared" si="52"/>
        <v>40694.544444444444</v>
      </c>
    </row>
    <row r="817" spans="1:19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8282</v>
      </c>
      <c r="O817" t="s">
        <v>8283</v>
      </c>
      <c r="P817" s="5">
        <f t="shared" si="49"/>
        <v>1.07</v>
      </c>
      <c r="Q817" s="8">
        <f t="shared" si="50"/>
        <v>99.534883720930239</v>
      </c>
      <c r="R817" s="12">
        <f t="shared" si="51"/>
        <v>41914.70952546296</v>
      </c>
      <c r="S817" s="12">
        <f t="shared" si="52"/>
        <v>41944.70952546296</v>
      </c>
    </row>
    <row r="818" spans="1:19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8282</v>
      </c>
      <c r="O818" t="s">
        <v>8283</v>
      </c>
      <c r="P818" s="5">
        <f t="shared" si="49"/>
        <v>1.1512214285714286</v>
      </c>
      <c r="Q818" s="8">
        <f t="shared" si="50"/>
        <v>39.31</v>
      </c>
      <c r="R818" s="12">
        <f t="shared" si="51"/>
        <v>41341.662534722222</v>
      </c>
      <c r="S818" s="12">
        <f t="shared" si="52"/>
        <v>41373.0625</v>
      </c>
    </row>
    <row r="819" spans="1:19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8282</v>
      </c>
      <c r="O819" t="s">
        <v>8283</v>
      </c>
      <c r="P819" s="5">
        <f t="shared" si="49"/>
        <v>1.3711066666666665</v>
      </c>
      <c r="Q819" s="8">
        <f t="shared" si="50"/>
        <v>89.419999999999987</v>
      </c>
      <c r="R819" s="12">
        <f t="shared" si="51"/>
        <v>40925.391331018516</v>
      </c>
      <c r="S819" s="12">
        <f t="shared" si="52"/>
        <v>40978.999305555553</v>
      </c>
    </row>
    <row r="820" spans="1:19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8282</v>
      </c>
      <c r="O820" t="s">
        <v>8283</v>
      </c>
      <c r="P820" s="5">
        <f t="shared" si="49"/>
        <v>1.5571428571428572</v>
      </c>
      <c r="Q820" s="8">
        <f t="shared" si="50"/>
        <v>28.684210526315791</v>
      </c>
      <c r="R820" s="12">
        <f t="shared" si="51"/>
        <v>41120.67454861111</v>
      </c>
      <c r="S820" s="12">
        <f t="shared" si="52"/>
        <v>41128.500694444439</v>
      </c>
    </row>
    <row r="821" spans="1:19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8282</v>
      </c>
      <c r="O821" t="s">
        <v>8283</v>
      </c>
      <c r="P821" s="5">
        <f t="shared" si="49"/>
        <v>1.0874999999999999</v>
      </c>
      <c r="Q821" s="8">
        <f t="shared" si="50"/>
        <v>31.071428571428573</v>
      </c>
      <c r="R821" s="12">
        <f t="shared" si="51"/>
        <v>41619.789976851847</v>
      </c>
      <c r="S821" s="12">
        <f t="shared" si="52"/>
        <v>41628.988888888889</v>
      </c>
    </row>
    <row r="822" spans="1:19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8282</v>
      </c>
      <c r="O822" t="s">
        <v>8283</v>
      </c>
      <c r="P822" s="5">
        <f t="shared" si="49"/>
        <v>1.3405</v>
      </c>
      <c r="Q822" s="8">
        <f t="shared" si="50"/>
        <v>70.55263157894737</v>
      </c>
      <c r="R822" s="12">
        <f t="shared" si="51"/>
        <v>41768.633587962962</v>
      </c>
      <c r="S822" s="12">
        <f t="shared" si="52"/>
        <v>41799</v>
      </c>
    </row>
    <row r="823" spans="1:19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8282</v>
      </c>
      <c r="O823" t="s">
        <v>8283</v>
      </c>
      <c r="P823" s="5">
        <f t="shared" si="49"/>
        <v>1</v>
      </c>
      <c r="Q823" s="8">
        <f t="shared" si="50"/>
        <v>224.12820512820514</v>
      </c>
      <c r="R823" s="12">
        <f t="shared" si="51"/>
        <v>42093.71371527778</v>
      </c>
      <c r="S823" s="12">
        <f t="shared" si="52"/>
        <v>42127.959027777775</v>
      </c>
    </row>
    <row r="824" spans="1:19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8282</v>
      </c>
      <c r="O824" t="s">
        <v>8283</v>
      </c>
      <c r="P824" s="5">
        <f t="shared" si="49"/>
        <v>1.1916666666666667</v>
      </c>
      <c r="Q824" s="8">
        <f t="shared" si="50"/>
        <v>51.811594202898547</v>
      </c>
      <c r="R824" s="12">
        <f t="shared" si="51"/>
        <v>41157.739004629628</v>
      </c>
      <c r="S824" s="12">
        <f t="shared" si="52"/>
        <v>41187.739004629628</v>
      </c>
    </row>
    <row r="825" spans="1:19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8282</v>
      </c>
      <c r="O825" t="s">
        <v>8283</v>
      </c>
      <c r="P825" s="5">
        <f t="shared" si="49"/>
        <v>1.7949999999999999</v>
      </c>
      <c r="Q825" s="8">
        <f t="shared" si="50"/>
        <v>43.515151515151516</v>
      </c>
      <c r="R825" s="12">
        <f t="shared" si="51"/>
        <v>42055.764490740738</v>
      </c>
      <c r="S825" s="12">
        <f t="shared" si="52"/>
        <v>42085.722824074073</v>
      </c>
    </row>
    <row r="826" spans="1:19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8282</v>
      </c>
      <c r="O826" t="s">
        <v>8283</v>
      </c>
      <c r="P826" s="5">
        <f t="shared" si="49"/>
        <v>1.3438124999999999</v>
      </c>
      <c r="Q826" s="8">
        <f t="shared" si="50"/>
        <v>39.816666666666663</v>
      </c>
      <c r="R826" s="12">
        <f t="shared" si="51"/>
        <v>40250.033773148149</v>
      </c>
      <c r="S826" s="12">
        <f t="shared" si="52"/>
        <v>40286.082638888889</v>
      </c>
    </row>
    <row r="827" spans="1:19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8282</v>
      </c>
      <c r="O827" t="s">
        <v>8283</v>
      </c>
      <c r="P827" s="5">
        <f t="shared" si="49"/>
        <v>1.0043200000000001</v>
      </c>
      <c r="Q827" s="8">
        <f t="shared" si="50"/>
        <v>126.8080808080808</v>
      </c>
      <c r="R827" s="12">
        <f t="shared" si="51"/>
        <v>41186.098194444443</v>
      </c>
      <c r="S827" s="12">
        <f t="shared" si="52"/>
        <v>41211.098194444443</v>
      </c>
    </row>
    <row r="828" spans="1:19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8282</v>
      </c>
      <c r="O828" t="s">
        <v>8283</v>
      </c>
      <c r="P828" s="5">
        <f t="shared" si="49"/>
        <v>1.0145454545454546</v>
      </c>
      <c r="Q828" s="8">
        <f t="shared" si="50"/>
        <v>113.87755102040816</v>
      </c>
      <c r="R828" s="12">
        <f t="shared" si="51"/>
        <v>40972.830208333333</v>
      </c>
      <c r="S828" s="12">
        <f t="shared" si="52"/>
        <v>40993.788541666661</v>
      </c>
    </row>
    <row r="829" spans="1:19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8282</v>
      </c>
      <c r="O829" t="s">
        <v>8283</v>
      </c>
      <c r="P829" s="5">
        <f t="shared" si="49"/>
        <v>1.0333333333333334</v>
      </c>
      <c r="Q829" s="8">
        <f t="shared" si="50"/>
        <v>28.181818181818183</v>
      </c>
      <c r="R829" s="12">
        <f t="shared" si="51"/>
        <v>40927.265127314815</v>
      </c>
      <c r="S829" s="12">
        <f t="shared" si="52"/>
        <v>40953.617361111108</v>
      </c>
    </row>
    <row r="830" spans="1:19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8282</v>
      </c>
      <c r="O830" t="s">
        <v>8283</v>
      </c>
      <c r="P830" s="5">
        <f t="shared" si="49"/>
        <v>1.07</v>
      </c>
      <c r="Q830" s="8">
        <f t="shared" si="50"/>
        <v>36.60526315789474</v>
      </c>
      <c r="R830" s="12">
        <f t="shared" si="51"/>
        <v>41072.842384259253</v>
      </c>
      <c r="S830" s="12">
        <f t="shared" si="52"/>
        <v>41085.474999999999</v>
      </c>
    </row>
    <row r="831" spans="1:19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8282</v>
      </c>
      <c r="O831" t="s">
        <v>8283</v>
      </c>
      <c r="P831" s="5">
        <f t="shared" si="49"/>
        <v>1.04</v>
      </c>
      <c r="Q831" s="8">
        <f t="shared" si="50"/>
        <v>32.5</v>
      </c>
      <c r="R831" s="12">
        <f t="shared" si="51"/>
        <v>42504.593055555553</v>
      </c>
      <c r="S831" s="12">
        <f t="shared" si="52"/>
        <v>42564.593055555553</v>
      </c>
    </row>
    <row r="832" spans="1:19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8282</v>
      </c>
      <c r="O832" t="s">
        <v>8283</v>
      </c>
      <c r="P832" s="5">
        <f t="shared" si="49"/>
        <v>1.0783333333333334</v>
      </c>
      <c r="Q832" s="8">
        <f t="shared" si="50"/>
        <v>60.65625</v>
      </c>
      <c r="R832" s="12">
        <f t="shared" si="51"/>
        <v>41325.317418981482</v>
      </c>
      <c r="S832" s="12">
        <f t="shared" si="52"/>
        <v>41355.27575231481</v>
      </c>
    </row>
    <row r="833" spans="1:19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8282</v>
      </c>
      <c r="O833" t="s">
        <v>8283</v>
      </c>
      <c r="P833" s="5">
        <f t="shared" si="49"/>
        <v>2.3333333333333335</v>
      </c>
      <c r="Q833" s="8">
        <f t="shared" si="50"/>
        <v>175</v>
      </c>
      <c r="R833" s="12">
        <f t="shared" si="51"/>
        <v>40996.438587962963</v>
      </c>
      <c r="S833" s="12">
        <f t="shared" si="52"/>
        <v>41026.438587962963</v>
      </c>
    </row>
    <row r="834" spans="1:19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8282</v>
      </c>
      <c r="O834" t="s">
        <v>8283</v>
      </c>
      <c r="P834" s="5">
        <f t="shared" si="49"/>
        <v>1.0060706666666666</v>
      </c>
      <c r="Q834" s="8">
        <f t="shared" si="50"/>
        <v>97.993896103896105</v>
      </c>
      <c r="R834" s="12">
        <f t="shared" si="51"/>
        <v>40869.466840277775</v>
      </c>
      <c r="S834" s="12">
        <f t="shared" si="52"/>
        <v>40929.134027777771</v>
      </c>
    </row>
    <row r="835" spans="1:19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8282</v>
      </c>
      <c r="O835" t="s">
        <v>8283</v>
      </c>
      <c r="P835" s="5">
        <f t="shared" ref="P835:P898" si="53">(E835/D835)</f>
        <v>1.0166666666666666</v>
      </c>
      <c r="Q835" s="8">
        <f t="shared" ref="Q835:Q898" si="54">IF(L835=0,"$0",(E835/L835))</f>
        <v>148.78048780487805</v>
      </c>
      <c r="R835" s="12">
        <f t="shared" ref="R835:R898" si="55">(J835/86400)+25569+(-5/24)</f>
        <v>41718.669849537036</v>
      </c>
      <c r="S835" s="12">
        <f t="shared" ref="S835:S898" si="56">(I835/86400)+25569+(-5/24)</f>
        <v>41748.669849537036</v>
      </c>
    </row>
    <row r="836" spans="1:19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8282</v>
      </c>
      <c r="O836" t="s">
        <v>8283</v>
      </c>
      <c r="P836" s="5">
        <f t="shared" si="53"/>
        <v>1.3101818181818181</v>
      </c>
      <c r="Q836" s="8">
        <f t="shared" si="54"/>
        <v>96.08</v>
      </c>
      <c r="R836" s="12">
        <f t="shared" si="55"/>
        <v>41422.614490740736</v>
      </c>
      <c r="S836" s="12">
        <f t="shared" si="56"/>
        <v>41455.957638888889</v>
      </c>
    </row>
    <row r="837" spans="1:19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8282</v>
      </c>
      <c r="O837" t="s">
        <v>8283</v>
      </c>
      <c r="P837" s="5">
        <f t="shared" si="53"/>
        <v>1.1725000000000001</v>
      </c>
      <c r="Q837" s="8">
        <f t="shared" si="54"/>
        <v>58.625</v>
      </c>
      <c r="R837" s="12">
        <f t="shared" si="55"/>
        <v>41005.249513888884</v>
      </c>
      <c r="S837" s="12">
        <f t="shared" si="56"/>
        <v>41047.916666666664</v>
      </c>
    </row>
    <row r="838" spans="1:19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8282</v>
      </c>
      <c r="O838" t="s">
        <v>8283</v>
      </c>
      <c r="P838" s="5">
        <f t="shared" si="53"/>
        <v>1.009304</v>
      </c>
      <c r="Q838" s="8">
        <f t="shared" si="54"/>
        <v>109.70695652173914</v>
      </c>
      <c r="R838" s="12">
        <f t="shared" si="55"/>
        <v>41523.848587962959</v>
      </c>
      <c r="S838" s="12">
        <f t="shared" si="56"/>
        <v>41553.848587962959</v>
      </c>
    </row>
    <row r="839" spans="1:19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8282</v>
      </c>
      <c r="O839" t="s">
        <v>8283</v>
      </c>
      <c r="P839" s="5">
        <f t="shared" si="53"/>
        <v>1.218</v>
      </c>
      <c r="Q839" s="8">
        <f t="shared" si="54"/>
        <v>49.112903225806448</v>
      </c>
      <c r="R839" s="12">
        <f t="shared" si="55"/>
        <v>41730.79006944444</v>
      </c>
      <c r="S839" s="12">
        <f t="shared" si="56"/>
        <v>41760.79006944444</v>
      </c>
    </row>
    <row r="840" spans="1:19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8282</v>
      </c>
      <c r="O840" t="s">
        <v>8283</v>
      </c>
      <c r="P840" s="5">
        <f t="shared" si="53"/>
        <v>1.454</v>
      </c>
      <c r="Q840" s="8">
        <f t="shared" si="54"/>
        <v>47.672131147540981</v>
      </c>
      <c r="R840" s="12">
        <f t="shared" si="55"/>
        <v>40895.689641203702</v>
      </c>
      <c r="S840" s="12">
        <f t="shared" si="56"/>
        <v>40925.689641203702</v>
      </c>
    </row>
    <row r="841" spans="1:19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8282</v>
      </c>
      <c r="O841" t="s">
        <v>8283</v>
      </c>
      <c r="P841" s="5">
        <f t="shared" si="53"/>
        <v>1.166166</v>
      </c>
      <c r="Q841" s="8">
        <f t="shared" si="54"/>
        <v>60.737812499999997</v>
      </c>
      <c r="R841" s="12">
        <f t="shared" si="55"/>
        <v>41144.555046296293</v>
      </c>
      <c r="S841" s="12">
        <f t="shared" si="56"/>
        <v>41174.555046296293</v>
      </c>
    </row>
    <row r="842" spans="1:19" ht="48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8282</v>
      </c>
      <c r="O842" t="s">
        <v>8284</v>
      </c>
      <c r="P842" s="5">
        <f t="shared" si="53"/>
        <v>1.2041660000000001</v>
      </c>
      <c r="Q842" s="8">
        <f t="shared" si="54"/>
        <v>63.37715789473684</v>
      </c>
      <c r="R842" s="12">
        <f t="shared" si="55"/>
        <v>42607.018368055556</v>
      </c>
      <c r="S842" s="12">
        <f t="shared" si="56"/>
        <v>42637.018368055556</v>
      </c>
    </row>
    <row r="843" spans="1:19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8282</v>
      </c>
      <c r="O843" t="s">
        <v>8284</v>
      </c>
      <c r="P843" s="5">
        <f t="shared" si="53"/>
        <v>1.0132000000000001</v>
      </c>
      <c r="Q843" s="8">
        <f t="shared" si="54"/>
        <v>53.893617021276597</v>
      </c>
      <c r="R843" s="12">
        <f t="shared" si="55"/>
        <v>41923.630358796298</v>
      </c>
      <c r="S843" s="12">
        <f t="shared" si="56"/>
        <v>41953.672025462962</v>
      </c>
    </row>
    <row r="844" spans="1:19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8282</v>
      </c>
      <c r="O844" t="s">
        <v>8284</v>
      </c>
      <c r="P844" s="5">
        <f t="shared" si="53"/>
        <v>1.0431999999999999</v>
      </c>
      <c r="Q844" s="8">
        <f t="shared" si="54"/>
        <v>66.871794871794876</v>
      </c>
      <c r="R844" s="12">
        <f t="shared" si="55"/>
        <v>41526.384062499994</v>
      </c>
      <c r="S844" s="12">
        <f t="shared" si="56"/>
        <v>41560.957638888889</v>
      </c>
    </row>
    <row r="845" spans="1:19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8282</v>
      </c>
      <c r="O845" t="s">
        <v>8284</v>
      </c>
      <c r="P845" s="5">
        <f t="shared" si="53"/>
        <v>2.6713333333333331</v>
      </c>
      <c r="Q845" s="8">
        <f t="shared" si="54"/>
        <v>63.102362204724407</v>
      </c>
      <c r="R845" s="12">
        <f t="shared" si="55"/>
        <v>42695.049537037034</v>
      </c>
      <c r="S845" s="12">
        <f t="shared" si="56"/>
        <v>42712.124999999993</v>
      </c>
    </row>
    <row r="846" spans="1:19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8282</v>
      </c>
      <c r="O846" t="s">
        <v>8284</v>
      </c>
      <c r="P846" s="5">
        <f t="shared" si="53"/>
        <v>1.9413333333333334</v>
      </c>
      <c r="Q846" s="8">
        <f t="shared" si="54"/>
        <v>36.628930817610062</v>
      </c>
      <c r="R846" s="12">
        <f t="shared" si="55"/>
        <v>41905.476296296292</v>
      </c>
      <c r="S846" s="12">
        <f t="shared" si="56"/>
        <v>41943.999305555553</v>
      </c>
    </row>
    <row r="847" spans="1:19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8282</v>
      </c>
      <c r="O847" t="s">
        <v>8284</v>
      </c>
      <c r="P847" s="5">
        <f t="shared" si="53"/>
        <v>1.203802</v>
      </c>
      <c r="Q847" s="8">
        <f t="shared" si="54"/>
        <v>34.005706214689269</v>
      </c>
      <c r="R847" s="12">
        <f t="shared" si="55"/>
        <v>42577.997638888883</v>
      </c>
      <c r="S847" s="12">
        <f t="shared" si="56"/>
        <v>42617.957638888889</v>
      </c>
    </row>
    <row r="848" spans="1:19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8282</v>
      </c>
      <c r="O848" t="s">
        <v>8284</v>
      </c>
      <c r="P848" s="5">
        <f t="shared" si="53"/>
        <v>1.2200090909090908</v>
      </c>
      <c r="Q848" s="8">
        <f t="shared" si="54"/>
        <v>28.553404255319148</v>
      </c>
      <c r="R848" s="12">
        <f t="shared" si="55"/>
        <v>41694.183506944442</v>
      </c>
      <c r="S848" s="12">
        <f t="shared" si="56"/>
        <v>41708.375</v>
      </c>
    </row>
    <row r="849" spans="1:19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8282</v>
      </c>
      <c r="O849" t="s">
        <v>8284</v>
      </c>
      <c r="P849" s="5">
        <f t="shared" si="53"/>
        <v>1</v>
      </c>
      <c r="Q849" s="8">
        <f t="shared" si="54"/>
        <v>10</v>
      </c>
      <c r="R849" s="12">
        <f t="shared" si="55"/>
        <v>42165.59</v>
      </c>
      <c r="S849" s="12">
        <f t="shared" si="56"/>
        <v>42195.59</v>
      </c>
    </row>
    <row r="850" spans="1:19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8282</v>
      </c>
      <c r="O850" t="s">
        <v>8284</v>
      </c>
      <c r="P850" s="5">
        <f t="shared" si="53"/>
        <v>1</v>
      </c>
      <c r="Q850" s="8">
        <f t="shared" si="54"/>
        <v>18.75</v>
      </c>
      <c r="R850" s="12">
        <f t="shared" si="55"/>
        <v>42078.583715277775</v>
      </c>
      <c r="S850" s="12">
        <f t="shared" si="56"/>
        <v>42108.583715277775</v>
      </c>
    </row>
    <row r="851" spans="1:19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8282</v>
      </c>
      <c r="O851" t="s">
        <v>8284</v>
      </c>
      <c r="P851" s="5">
        <f t="shared" si="53"/>
        <v>1.1990000000000001</v>
      </c>
      <c r="Q851" s="8">
        <f t="shared" si="54"/>
        <v>41.704347826086959</v>
      </c>
      <c r="R851" s="12">
        <f t="shared" si="55"/>
        <v>42050.94055555555</v>
      </c>
      <c r="S851" s="12">
        <f t="shared" si="56"/>
        <v>42078.898888888885</v>
      </c>
    </row>
    <row r="852" spans="1:19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8282</v>
      </c>
      <c r="O852" t="s">
        <v>8284</v>
      </c>
      <c r="P852" s="5">
        <f t="shared" si="53"/>
        <v>1.55175</v>
      </c>
      <c r="Q852" s="8">
        <f t="shared" si="54"/>
        <v>46.669172932330824</v>
      </c>
      <c r="R852" s="12">
        <f t="shared" si="55"/>
        <v>42452.619409722225</v>
      </c>
      <c r="S852" s="12">
        <f t="shared" si="56"/>
        <v>42484.999305555553</v>
      </c>
    </row>
    <row r="853" spans="1:19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8282</v>
      </c>
      <c r="O853" t="s">
        <v>8284</v>
      </c>
      <c r="P853" s="5">
        <f t="shared" si="53"/>
        <v>1.3045</v>
      </c>
      <c r="Q853" s="8">
        <f t="shared" si="54"/>
        <v>37.271428571428572</v>
      </c>
      <c r="R853" s="12">
        <f t="shared" si="55"/>
        <v>42522.671909722216</v>
      </c>
      <c r="S853" s="12">
        <f t="shared" si="56"/>
        <v>42582.614583333336</v>
      </c>
    </row>
    <row r="854" spans="1:19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8282</v>
      </c>
      <c r="O854" t="s">
        <v>8284</v>
      </c>
      <c r="P854" s="5">
        <f t="shared" si="53"/>
        <v>1.0497142857142858</v>
      </c>
      <c r="Q854" s="8">
        <f t="shared" si="54"/>
        <v>59.258064516129032</v>
      </c>
      <c r="R854" s="12">
        <f t="shared" si="55"/>
        <v>42656.59716435185</v>
      </c>
      <c r="S854" s="12">
        <f t="shared" si="56"/>
        <v>42667.666666666664</v>
      </c>
    </row>
    <row r="855" spans="1:19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8282</v>
      </c>
      <c r="O855" t="s">
        <v>8284</v>
      </c>
      <c r="P855" s="5">
        <f t="shared" si="53"/>
        <v>1</v>
      </c>
      <c r="Q855" s="8">
        <f t="shared" si="54"/>
        <v>30</v>
      </c>
      <c r="R855" s="12">
        <f t="shared" si="55"/>
        <v>42021.62394675926</v>
      </c>
      <c r="S855" s="12">
        <f t="shared" si="56"/>
        <v>42051.62394675926</v>
      </c>
    </row>
    <row r="856" spans="1:19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8282</v>
      </c>
      <c r="O856" t="s">
        <v>8284</v>
      </c>
      <c r="P856" s="5">
        <f t="shared" si="53"/>
        <v>1.1822050359712231</v>
      </c>
      <c r="Q856" s="8">
        <f t="shared" si="54"/>
        <v>65.8623246492986</v>
      </c>
      <c r="R856" s="12">
        <f t="shared" si="55"/>
        <v>42702.004004629627</v>
      </c>
      <c r="S856" s="12">
        <f t="shared" si="56"/>
        <v>42732.004004629627</v>
      </c>
    </row>
    <row r="857" spans="1:19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8282</v>
      </c>
      <c r="O857" t="s">
        <v>8284</v>
      </c>
      <c r="P857" s="5">
        <f t="shared" si="53"/>
        <v>1.0344827586206897</v>
      </c>
      <c r="Q857" s="8">
        <f t="shared" si="54"/>
        <v>31.914893617021278</v>
      </c>
      <c r="R857" s="12">
        <f t="shared" si="55"/>
        <v>42544.916863425919</v>
      </c>
      <c r="S857" s="12">
        <f t="shared" si="56"/>
        <v>42574.916863425919</v>
      </c>
    </row>
    <row r="858" spans="1:19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8282</v>
      </c>
      <c r="O858" t="s">
        <v>8284</v>
      </c>
      <c r="P858" s="5">
        <f t="shared" si="53"/>
        <v>2.1800000000000002</v>
      </c>
      <c r="Q858" s="8">
        <f t="shared" si="54"/>
        <v>19.464285714285715</v>
      </c>
      <c r="R858" s="12">
        <f t="shared" si="55"/>
        <v>42609.103657407402</v>
      </c>
      <c r="S858" s="12">
        <f t="shared" si="56"/>
        <v>42668.583333333336</v>
      </c>
    </row>
    <row r="859" spans="1:19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8282</v>
      </c>
      <c r="O859" t="s">
        <v>8284</v>
      </c>
      <c r="P859" s="5">
        <f t="shared" si="53"/>
        <v>1</v>
      </c>
      <c r="Q859" s="8">
        <f t="shared" si="54"/>
        <v>50</v>
      </c>
      <c r="R859" s="12">
        <f t="shared" si="55"/>
        <v>42291.373043981475</v>
      </c>
      <c r="S859" s="12">
        <f t="shared" si="56"/>
        <v>42333.414710648147</v>
      </c>
    </row>
    <row r="860" spans="1:19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8282</v>
      </c>
      <c r="O860" t="s">
        <v>8284</v>
      </c>
      <c r="P860" s="5">
        <f t="shared" si="53"/>
        <v>1.4400583333333332</v>
      </c>
      <c r="Q860" s="8">
        <f t="shared" si="54"/>
        <v>22.737763157894737</v>
      </c>
      <c r="R860" s="12">
        <f t="shared" si="55"/>
        <v>42079.537245370368</v>
      </c>
      <c r="S860" s="12">
        <f t="shared" si="56"/>
        <v>42109.749305555553</v>
      </c>
    </row>
    <row r="861" spans="1:19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8282</v>
      </c>
      <c r="O861" t="s">
        <v>8284</v>
      </c>
      <c r="P861" s="5">
        <f t="shared" si="53"/>
        <v>1.0467500000000001</v>
      </c>
      <c r="Q861" s="8">
        <f t="shared" si="54"/>
        <v>42.724489795918366</v>
      </c>
      <c r="R861" s="12">
        <f t="shared" si="55"/>
        <v>42128.611898148149</v>
      </c>
      <c r="S861" s="12">
        <f t="shared" si="56"/>
        <v>42158.791666666664</v>
      </c>
    </row>
    <row r="862" spans="1:19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8282</v>
      </c>
      <c r="O862" t="s">
        <v>8285</v>
      </c>
      <c r="P862" s="5">
        <f t="shared" si="53"/>
        <v>0.18142857142857144</v>
      </c>
      <c r="Q862" s="8">
        <f t="shared" si="54"/>
        <v>52.916666666666664</v>
      </c>
      <c r="R862" s="12">
        <f t="shared" si="55"/>
        <v>41570.274456018517</v>
      </c>
      <c r="S862" s="12">
        <f t="shared" si="56"/>
        <v>41600.316122685181</v>
      </c>
    </row>
    <row r="863" spans="1:19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8282</v>
      </c>
      <c r="O863" t="s">
        <v>8285</v>
      </c>
      <c r="P863" s="5">
        <f t="shared" si="53"/>
        <v>2.2444444444444444E-2</v>
      </c>
      <c r="Q863" s="8">
        <f t="shared" si="54"/>
        <v>50.5</v>
      </c>
      <c r="R863" s="12">
        <f t="shared" si="55"/>
        <v>42599.756990740738</v>
      </c>
      <c r="S863" s="12">
        <f t="shared" si="56"/>
        <v>42629.756990740738</v>
      </c>
    </row>
    <row r="864" spans="1:19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8282</v>
      </c>
      <c r="O864" t="s">
        <v>8285</v>
      </c>
      <c r="P864" s="5">
        <f t="shared" si="53"/>
        <v>3.3999999999999998E-3</v>
      </c>
      <c r="Q864" s="8">
        <f t="shared" si="54"/>
        <v>42.5</v>
      </c>
      <c r="R864" s="12">
        <f t="shared" si="55"/>
        <v>41559.346620370365</v>
      </c>
      <c r="S864" s="12">
        <f t="shared" si="56"/>
        <v>41589.388287037036</v>
      </c>
    </row>
    <row r="865" spans="1:19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8282</v>
      </c>
      <c r="O865" t="s">
        <v>8285</v>
      </c>
      <c r="P865" s="5">
        <f t="shared" si="53"/>
        <v>4.4999999999999998E-2</v>
      </c>
      <c r="Q865" s="8">
        <f t="shared" si="54"/>
        <v>18</v>
      </c>
      <c r="R865" s="12">
        <f t="shared" si="55"/>
        <v>40920.909328703703</v>
      </c>
      <c r="S865" s="12">
        <f t="shared" si="56"/>
        <v>40950.909328703703</v>
      </c>
    </row>
    <row r="866" spans="1:19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8282</v>
      </c>
      <c r="O866" t="s">
        <v>8285</v>
      </c>
      <c r="P866" s="5">
        <f t="shared" si="53"/>
        <v>0.41538461538461541</v>
      </c>
      <c r="Q866" s="8">
        <f t="shared" si="54"/>
        <v>34.177215189873415</v>
      </c>
      <c r="R866" s="12">
        <f t="shared" si="55"/>
        <v>41540.898587962962</v>
      </c>
      <c r="S866" s="12">
        <f t="shared" si="56"/>
        <v>41563.207638888889</v>
      </c>
    </row>
    <row r="867" spans="1:19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8282</v>
      </c>
      <c r="O867" t="s">
        <v>8285</v>
      </c>
      <c r="P867" s="5">
        <f t="shared" si="53"/>
        <v>2.0454545454545454E-2</v>
      </c>
      <c r="Q867" s="8">
        <f t="shared" si="54"/>
        <v>22.5</v>
      </c>
      <c r="R867" s="12">
        <f t="shared" si="55"/>
        <v>41230.564780092587</v>
      </c>
      <c r="S867" s="12">
        <f t="shared" si="56"/>
        <v>41290.564780092587</v>
      </c>
    </row>
    <row r="868" spans="1:19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8282</v>
      </c>
      <c r="O868" t="s">
        <v>8285</v>
      </c>
      <c r="P868" s="5">
        <f t="shared" si="53"/>
        <v>0.18285714285714286</v>
      </c>
      <c r="Q868" s="8">
        <f t="shared" si="54"/>
        <v>58.18181818181818</v>
      </c>
      <c r="R868" s="12">
        <f t="shared" si="55"/>
        <v>42025.429606481477</v>
      </c>
      <c r="S868" s="12">
        <f t="shared" si="56"/>
        <v>42063.423611111109</v>
      </c>
    </row>
    <row r="869" spans="1:19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8282</v>
      </c>
      <c r="O869" t="s">
        <v>8285</v>
      </c>
      <c r="P869" s="5">
        <f t="shared" si="53"/>
        <v>0.2402</v>
      </c>
      <c r="Q869" s="8">
        <f t="shared" si="54"/>
        <v>109.18181818181819</v>
      </c>
      <c r="R869" s="12">
        <f t="shared" si="55"/>
        <v>40087.897060185183</v>
      </c>
      <c r="S869" s="12">
        <f t="shared" si="56"/>
        <v>40147.999305555553</v>
      </c>
    </row>
    <row r="870" spans="1:19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8282</v>
      </c>
      <c r="O870" t="s">
        <v>8285</v>
      </c>
      <c r="P870" s="5">
        <f t="shared" si="53"/>
        <v>1.1111111111111111E-3</v>
      </c>
      <c r="Q870" s="8">
        <f t="shared" si="54"/>
        <v>50</v>
      </c>
      <c r="R870" s="12">
        <f t="shared" si="55"/>
        <v>41615.819421296292</v>
      </c>
      <c r="S870" s="12">
        <f t="shared" si="56"/>
        <v>41645.819421296292</v>
      </c>
    </row>
    <row r="871" spans="1:19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8282</v>
      </c>
      <c r="O871" t="s">
        <v>8285</v>
      </c>
      <c r="P871" s="5">
        <f t="shared" si="53"/>
        <v>0.11818181818181818</v>
      </c>
      <c r="Q871" s="8">
        <f t="shared" si="54"/>
        <v>346.66666666666669</v>
      </c>
      <c r="R871" s="12">
        <f t="shared" si="55"/>
        <v>41342.637233796289</v>
      </c>
      <c r="S871" s="12">
        <f t="shared" si="56"/>
        <v>41372.595567129625</v>
      </c>
    </row>
    <row r="872" spans="1:19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8282</v>
      </c>
      <c r="O872" t="s">
        <v>8285</v>
      </c>
      <c r="P872" s="5">
        <f t="shared" si="53"/>
        <v>3.0999999999999999E-3</v>
      </c>
      <c r="Q872" s="8">
        <f t="shared" si="54"/>
        <v>12.4</v>
      </c>
      <c r="R872" s="12">
        <f t="shared" si="55"/>
        <v>41487.813923611109</v>
      </c>
      <c r="S872" s="12">
        <f t="shared" si="56"/>
        <v>41517.813923611109</v>
      </c>
    </row>
    <row r="873" spans="1:19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8282</v>
      </c>
      <c r="O873" t="s">
        <v>8285</v>
      </c>
      <c r="P873" s="5">
        <f t="shared" si="53"/>
        <v>5.4166666666666669E-2</v>
      </c>
      <c r="Q873" s="8">
        <f t="shared" si="54"/>
        <v>27.083333333333332</v>
      </c>
      <c r="R873" s="12">
        <f t="shared" si="55"/>
        <v>41577.352951388886</v>
      </c>
      <c r="S873" s="12">
        <f t="shared" si="56"/>
        <v>41607.394618055558</v>
      </c>
    </row>
    <row r="874" spans="1:19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8282</v>
      </c>
      <c r="O874" t="s">
        <v>8285</v>
      </c>
      <c r="P874" s="5">
        <f t="shared" si="53"/>
        <v>8.1250000000000003E-3</v>
      </c>
      <c r="Q874" s="8">
        <f t="shared" si="54"/>
        <v>32.5</v>
      </c>
      <c r="R874" s="12">
        <f t="shared" si="55"/>
        <v>40567.617210648146</v>
      </c>
      <c r="S874" s="12">
        <f t="shared" si="56"/>
        <v>40612.617210648146</v>
      </c>
    </row>
    <row r="875" spans="1:19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8282</v>
      </c>
      <c r="O875" t="s">
        <v>8285</v>
      </c>
      <c r="P875" s="5">
        <f t="shared" si="53"/>
        <v>1.2857142857142857E-2</v>
      </c>
      <c r="Q875" s="8">
        <f t="shared" si="54"/>
        <v>9</v>
      </c>
      <c r="R875" s="12">
        <f t="shared" si="55"/>
        <v>41183.958796296291</v>
      </c>
      <c r="S875" s="12">
        <f t="shared" si="56"/>
        <v>41224.000462962962</v>
      </c>
    </row>
    <row r="876" spans="1:19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8282</v>
      </c>
      <c r="O876" t="s">
        <v>8285</v>
      </c>
      <c r="P876" s="5">
        <f t="shared" si="53"/>
        <v>0.24333333333333335</v>
      </c>
      <c r="Q876" s="8">
        <f t="shared" si="54"/>
        <v>34.761904761904759</v>
      </c>
      <c r="R876" s="12">
        <f t="shared" si="55"/>
        <v>41368.375393518516</v>
      </c>
      <c r="S876" s="12">
        <f t="shared" si="56"/>
        <v>41398.375393518516</v>
      </c>
    </row>
    <row r="877" spans="1:19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8282</v>
      </c>
      <c r="O877" t="s">
        <v>8285</v>
      </c>
      <c r="P877" s="5">
        <f t="shared" si="53"/>
        <v>0</v>
      </c>
      <c r="Q877" s="8" t="str">
        <f t="shared" si="54"/>
        <v>$0</v>
      </c>
      <c r="R877" s="12">
        <f t="shared" si="55"/>
        <v>42248.515405092585</v>
      </c>
      <c r="S877" s="12">
        <f t="shared" si="56"/>
        <v>42268.515405092585</v>
      </c>
    </row>
    <row r="878" spans="1:19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8282</v>
      </c>
      <c r="O878" t="s">
        <v>8285</v>
      </c>
      <c r="P878" s="5">
        <f t="shared" si="53"/>
        <v>0.40799492385786801</v>
      </c>
      <c r="Q878" s="8">
        <f t="shared" si="54"/>
        <v>28.577777777777779</v>
      </c>
      <c r="R878" s="12">
        <f t="shared" si="55"/>
        <v>41276.288506944438</v>
      </c>
      <c r="S878" s="12">
        <f t="shared" si="56"/>
        <v>41309.288506944438</v>
      </c>
    </row>
    <row r="879" spans="1:19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8282</v>
      </c>
      <c r="O879" t="s">
        <v>8285</v>
      </c>
      <c r="P879" s="5">
        <f t="shared" si="53"/>
        <v>0.67549999999999999</v>
      </c>
      <c r="Q879" s="8">
        <f t="shared" si="54"/>
        <v>46.586206896551722</v>
      </c>
      <c r="R879" s="12">
        <f t="shared" si="55"/>
        <v>41597.580555555549</v>
      </c>
      <c r="S879" s="12">
        <f t="shared" si="56"/>
        <v>41627.580555555549</v>
      </c>
    </row>
    <row r="880" spans="1:19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8282</v>
      </c>
      <c r="O880" t="s">
        <v>8285</v>
      </c>
      <c r="P880" s="5">
        <f t="shared" si="53"/>
        <v>1.2999999999999999E-2</v>
      </c>
      <c r="Q880" s="8">
        <f t="shared" si="54"/>
        <v>32.5</v>
      </c>
      <c r="R880" s="12">
        <f t="shared" si="55"/>
        <v>40505.024583333332</v>
      </c>
      <c r="S880" s="12">
        <f t="shared" si="56"/>
        <v>40535.024583333332</v>
      </c>
    </row>
    <row r="881" spans="1:19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8282</v>
      </c>
      <c r="O881" t="s">
        <v>8285</v>
      </c>
      <c r="P881" s="5">
        <f t="shared" si="53"/>
        <v>0.30666666666666664</v>
      </c>
      <c r="Q881" s="8">
        <f t="shared" si="54"/>
        <v>21.466666666666665</v>
      </c>
      <c r="R881" s="12">
        <f t="shared" si="55"/>
        <v>41037.621585648143</v>
      </c>
      <c r="S881" s="12">
        <f t="shared" si="56"/>
        <v>41058.621585648143</v>
      </c>
    </row>
    <row r="882" spans="1:19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8282</v>
      </c>
      <c r="O882" t="s">
        <v>8286</v>
      </c>
      <c r="P882" s="5">
        <f t="shared" si="53"/>
        <v>2.9894179894179893E-2</v>
      </c>
      <c r="Q882" s="8">
        <f t="shared" si="54"/>
        <v>14.125</v>
      </c>
      <c r="R882" s="12">
        <f t="shared" si="55"/>
        <v>41179.112708333334</v>
      </c>
      <c r="S882" s="12">
        <f t="shared" si="56"/>
        <v>41212.112708333334</v>
      </c>
    </row>
    <row r="883" spans="1:19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8282</v>
      </c>
      <c r="O883" t="s">
        <v>8286</v>
      </c>
      <c r="P883" s="5">
        <f t="shared" si="53"/>
        <v>8.0000000000000002E-3</v>
      </c>
      <c r="Q883" s="8">
        <f t="shared" si="54"/>
        <v>30</v>
      </c>
      <c r="R883" s="12">
        <f t="shared" si="55"/>
        <v>40877.042662037034</v>
      </c>
      <c r="S883" s="12">
        <f t="shared" si="56"/>
        <v>40922.042662037034</v>
      </c>
    </row>
    <row r="884" spans="1:19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8282</v>
      </c>
      <c r="O884" t="s">
        <v>8286</v>
      </c>
      <c r="P884" s="5">
        <f t="shared" si="53"/>
        <v>0.20133333333333334</v>
      </c>
      <c r="Q884" s="8">
        <f t="shared" si="54"/>
        <v>21.571428571428573</v>
      </c>
      <c r="R884" s="12">
        <f t="shared" si="55"/>
        <v>40759.652199074073</v>
      </c>
      <c r="S884" s="12">
        <f t="shared" si="56"/>
        <v>40792.652199074073</v>
      </c>
    </row>
    <row r="885" spans="1:19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8282</v>
      </c>
      <c r="O885" t="s">
        <v>8286</v>
      </c>
      <c r="P885" s="5">
        <f t="shared" si="53"/>
        <v>0.4002</v>
      </c>
      <c r="Q885" s="8">
        <f t="shared" si="54"/>
        <v>83.375</v>
      </c>
      <c r="R885" s="12">
        <f t="shared" si="55"/>
        <v>42371.727256944439</v>
      </c>
      <c r="S885" s="12">
        <f t="shared" si="56"/>
        <v>42431.727256944439</v>
      </c>
    </row>
    <row r="886" spans="1:19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8282</v>
      </c>
      <c r="O886" t="s">
        <v>8286</v>
      </c>
      <c r="P886" s="5">
        <f t="shared" si="53"/>
        <v>0.01</v>
      </c>
      <c r="Q886" s="8">
        <f t="shared" si="54"/>
        <v>10</v>
      </c>
      <c r="R886" s="12">
        <f t="shared" si="55"/>
        <v>40981.594282407408</v>
      </c>
      <c r="S886" s="12">
        <f t="shared" si="56"/>
        <v>41040.896527777775</v>
      </c>
    </row>
    <row r="887" spans="1:19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8282</v>
      </c>
      <c r="O887" t="s">
        <v>8286</v>
      </c>
      <c r="P887" s="5">
        <f t="shared" si="53"/>
        <v>0.75</v>
      </c>
      <c r="Q887" s="8">
        <f t="shared" si="54"/>
        <v>35.714285714285715</v>
      </c>
      <c r="R887" s="12">
        <f t="shared" si="55"/>
        <v>42713.732766203706</v>
      </c>
      <c r="S887" s="12">
        <f t="shared" si="56"/>
        <v>42734.732766203706</v>
      </c>
    </row>
    <row r="888" spans="1:19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8282</v>
      </c>
      <c r="O888" t="s">
        <v>8286</v>
      </c>
      <c r="P888" s="5">
        <f t="shared" si="53"/>
        <v>0.41</v>
      </c>
      <c r="Q888" s="8">
        <f t="shared" si="54"/>
        <v>29.285714285714285</v>
      </c>
      <c r="R888" s="12">
        <f t="shared" si="55"/>
        <v>42603.662187499998</v>
      </c>
      <c r="S888" s="12">
        <f t="shared" si="56"/>
        <v>42628.662187499998</v>
      </c>
    </row>
    <row r="889" spans="1:19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8282</v>
      </c>
      <c r="O889" t="s">
        <v>8286</v>
      </c>
      <c r="P889" s="5">
        <f t="shared" si="53"/>
        <v>0</v>
      </c>
      <c r="Q889" s="8" t="str">
        <f t="shared" si="54"/>
        <v>$0</v>
      </c>
      <c r="R889" s="12">
        <f t="shared" si="55"/>
        <v>41026.75063657407</v>
      </c>
      <c r="S889" s="12">
        <f t="shared" si="56"/>
        <v>41056.75063657407</v>
      </c>
    </row>
    <row r="890" spans="1:19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8282</v>
      </c>
      <c r="O890" t="s">
        <v>8286</v>
      </c>
      <c r="P890" s="5">
        <f t="shared" si="53"/>
        <v>7.1999999999999995E-2</v>
      </c>
      <c r="Q890" s="8">
        <f t="shared" si="54"/>
        <v>18</v>
      </c>
      <c r="R890" s="12">
        <f t="shared" si="55"/>
        <v>40751.544965277775</v>
      </c>
      <c r="S890" s="12">
        <f t="shared" si="56"/>
        <v>40787.041666666664</v>
      </c>
    </row>
    <row r="891" spans="1:19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8282</v>
      </c>
      <c r="O891" t="s">
        <v>8286</v>
      </c>
      <c r="P891" s="5">
        <f t="shared" si="53"/>
        <v>9.4412800000000005E-2</v>
      </c>
      <c r="Q891" s="8">
        <f t="shared" si="54"/>
        <v>73.760000000000005</v>
      </c>
      <c r="R891" s="12">
        <f t="shared" si="55"/>
        <v>41887.575729166667</v>
      </c>
      <c r="S891" s="12">
        <f t="shared" si="56"/>
        <v>41917.575729166667</v>
      </c>
    </row>
    <row r="892" spans="1:19" ht="64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8282</v>
      </c>
      <c r="O892" t="s">
        <v>8286</v>
      </c>
      <c r="P892" s="5">
        <f t="shared" si="53"/>
        <v>4.1666666666666664E-2</v>
      </c>
      <c r="Q892" s="8">
        <f t="shared" si="54"/>
        <v>31.25</v>
      </c>
      <c r="R892" s="12">
        <f t="shared" si="55"/>
        <v>41569.490497685183</v>
      </c>
      <c r="S892" s="12">
        <f t="shared" si="56"/>
        <v>41599.532164351847</v>
      </c>
    </row>
    <row r="893" spans="1:19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8282</v>
      </c>
      <c r="O893" t="s">
        <v>8286</v>
      </c>
      <c r="P893" s="5">
        <f t="shared" si="53"/>
        <v>3.2500000000000001E-2</v>
      </c>
      <c r="Q893" s="8">
        <f t="shared" si="54"/>
        <v>28.888888888888889</v>
      </c>
      <c r="R893" s="12">
        <f t="shared" si="55"/>
        <v>41841.823263888888</v>
      </c>
      <c r="S893" s="12">
        <f t="shared" si="56"/>
        <v>41871.823263888888</v>
      </c>
    </row>
    <row r="894" spans="1:19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8282</v>
      </c>
      <c r="O894" t="s">
        <v>8286</v>
      </c>
      <c r="P894" s="5">
        <f t="shared" si="53"/>
        <v>0.40749999999999997</v>
      </c>
      <c r="Q894" s="8">
        <f t="shared" si="54"/>
        <v>143.8235294117647</v>
      </c>
      <c r="R894" s="12">
        <f t="shared" si="55"/>
        <v>40303.991701388884</v>
      </c>
      <c r="S894" s="12">
        <f t="shared" si="56"/>
        <v>40390.958333333328</v>
      </c>
    </row>
    <row r="895" spans="1:19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8282</v>
      </c>
      <c r="O895" t="s">
        <v>8286</v>
      </c>
      <c r="P895" s="5">
        <f t="shared" si="53"/>
        <v>0.1</v>
      </c>
      <c r="Q895" s="8">
        <f t="shared" si="54"/>
        <v>40</v>
      </c>
      <c r="R895" s="12">
        <f t="shared" si="55"/>
        <v>42065.689386574071</v>
      </c>
      <c r="S895" s="12">
        <f t="shared" si="56"/>
        <v>42095.647719907407</v>
      </c>
    </row>
    <row r="896" spans="1:19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8282</v>
      </c>
      <c r="O896" t="s">
        <v>8286</v>
      </c>
      <c r="P896" s="5">
        <f t="shared" si="53"/>
        <v>0.39169999999999999</v>
      </c>
      <c r="Q896" s="8">
        <f t="shared" si="54"/>
        <v>147.81132075471697</v>
      </c>
      <c r="R896" s="12">
        <f t="shared" si="55"/>
        <v>42496.773263888885</v>
      </c>
      <c r="S896" s="12">
        <f t="shared" si="56"/>
        <v>42526.773263888885</v>
      </c>
    </row>
    <row r="897" spans="1:19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8282</v>
      </c>
      <c r="O897" t="s">
        <v>8286</v>
      </c>
      <c r="P897" s="5">
        <f t="shared" si="53"/>
        <v>2.4375000000000001E-2</v>
      </c>
      <c r="Q897" s="8">
        <f t="shared" si="54"/>
        <v>27.857142857142858</v>
      </c>
      <c r="R897" s="12">
        <f t="shared" si="55"/>
        <v>40430.919317129628</v>
      </c>
      <c r="S897" s="12">
        <f t="shared" si="56"/>
        <v>40475.919317129628</v>
      </c>
    </row>
    <row r="898" spans="1:19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8282</v>
      </c>
      <c r="O898" t="s">
        <v>8286</v>
      </c>
      <c r="P898" s="5">
        <f t="shared" si="53"/>
        <v>0.4</v>
      </c>
      <c r="Q898" s="8">
        <f t="shared" si="54"/>
        <v>44.444444444444443</v>
      </c>
      <c r="R898" s="12">
        <f t="shared" si="55"/>
        <v>42218.66465277777</v>
      </c>
      <c r="S898" s="12">
        <f t="shared" si="56"/>
        <v>42243.958333333336</v>
      </c>
    </row>
    <row r="899" spans="1:19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8282</v>
      </c>
      <c r="O899" t="s">
        <v>8286</v>
      </c>
      <c r="P899" s="5">
        <f t="shared" ref="P899:P962" si="57">(E899/D899)</f>
        <v>0</v>
      </c>
      <c r="Q899" s="8" t="str">
        <f t="shared" ref="Q899:Q962" si="58">IF(L899=0,"$0",(E899/L899))</f>
        <v>$0</v>
      </c>
      <c r="R899" s="12">
        <f t="shared" ref="R899:R962" si="59">(J899/86400)+25569+(-5/24)</f>
        <v>41211.480416666665</v>
      </c>
      <c r="S899" s="12">
        <f t="shared" ref="S899:S962" si="60">(I899/86400)+25569+(-5/24)</f>
        <v>41241.52208333333</v>
      </c>
    </row>
    <row r="900" spans="1:19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8282</v>
      </c>
      <c r="O900" t="s">
        <v>8286</v>
      </c>
      <c r="P900" s="5">
        <f t="shared" si="57"/>
        <v>2.8000000000000001E-2</v>
      </c>
      <c r="Q900" s="8">
        <f t="shared" si="58"/>
        <v>35</v>
      </c>
      <c r="R900" s="12">
        <f t="shared" si="59"/>
        <v>40878.549884259257</v>
      </c>
      <c r="S900" s="12">
        <f t="shared" si="60"/>
        <v>40923.549884259257</v>
      </c>
    </row>
    <row r="901" spans="1:19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8282</v>
      </c>
      <c r="O901" t="s">
        <v>8286</v>
      </c>
      <c r="P901" s="5">
        <f t="shared" si="57"/>
        <v>0.37333333333333335</v>
      </c>
      <c r="Q901" s="8">
        <f t="shared" si="58"/>
        <v>35</v>
      </c>
      <c r="R901" s="12">
        <f t="shared" si="59"/>
        <v>40645.890763888885</v>
      </c>
      <c r="S901" s="12">
        <f t="shared" si="60"/>
        <v>40690.890763888885</v>
      </c>
    </row>
    <row r="902" spans="1:19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8282</v>
      </c>
      <c r="O902" t="s">
        <v>8285</v>
      </c>
      <c r="P902" s="5">
        <f t="shared" si="57"/>
        <v>4.1999999999999997E-3</v>
      </c>
      <c r="Q902" s="8">
        <f t="shared" si="58"/>
        <v>10.5</v>
      </c>
      <c r="R902" s="12">
        <f t="shared" si="59"/>
        <v>42429.641226851854</v>
      </c>
      <c r="S902" s="12">
        <f t="shared" si="60"/>
        <v>42459.599560185183</v>
      </c>
    </row>
    <row r="903" spans="1:19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8282</v>
      </c>
      <c r="O903" t="s">
        <v>8285</v>
      </c>
      <c r="P903" s="5">
        <f t="shared" si="57"/>
        <v>0</v>
      </c>
      <c r="Q903" s="8" t="str">
        <f t="shared" si="58"/>
        <v>$0</v>
      </c>
      <c r="R903" s="12">
        <f t="shared" si="59"/>
        <v>40291.603171296294</v>
      </c>
      <c r="S903" s="12">
        <f t="shared" si="60"/>
        <v>40337.59097222222</v>
      </c>
    </row>
    <row r="904" spans="1:19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8282</v>
      </c>
      <c r="O904" t="s">
        <v>8285</v>
      </c>
      <c r="P904" s="5">
        <f t="shared" si="57"/>
        <v>3.0000000000000001E-3</v>
      </c>
      <c r="Q904" s="8">
        <f t="shared" si="58"/>
        <v>30</v>
      </c>
      <c r="R904" s="12">
        <f t="shared" si="59"/>
        <v>41829.757199074069</v>
      </c>
      <c r="S904" s="12">
        <f t="shared" si="60"/>
        <v>41881.4375</v>
      </c>
    </row>
    <row r="905" spans="1:19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8282</v>
      </c>
      <c r="O905" t="s">
        <v>8285</v>
      </c>
      <c r="P905" s="5">
        <f t="shared" si="57"/>
        <v>3.2000000000000001E-2</v>
      </c>
      <c r="Q905" s="8">
        <f t="shared" si="58"/>
        <v>40</v>
      </c>
      <c r="R905" s="12">
        <f t="shared" si="59"/>
        <v>41149.587731481479</v>
      </c>
      <c r="S905" s="12">
        <f t="shared" si="60"/>
        <v>41174.892361111109</v>
      </c>
    </row>
    <row r="906" spans="1:19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8282</v>
      </c>
      <c r="O906" t="s">
        <v>8285</v>
      </c>
      <c r="P906" s="5">
        <f t="shared" si="57"/>
        <v>3.0200000000000001E-3</v>
      </c>
      <c r="Q906" s="8">
        <f t="shared" si="58"/>
        <v>50.333333333333336</v>
      </c>
      <c r="R906" s="12">
        <f t="shared" si="59"/>
        <v>42341.87195601852</v>
      </c>
      <c r="S906" s="12">
        <f t="shared" si="60"/>
        <v>42371.87195601852</v>
      </c>
    </row>
    <row r="907" spans="1:19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8282</v>
      </c>
      <c r="O907" t="s">
        <v>8285</v>
      </c>
      <c r="P907" s="5">
        <f t="shared" si="57"/>
        <v>3.0153846153846153E-2</v>
      </c>
      <c r="Q907" s="8">
        <f t="shared" si="58"/>
        <v>32.666666666666664</v>
      </c>
      <c r="R907" s="12">
        <f t="shared" si="59"/>
        <v>40507.031550925924</v>
      </c>
      <c r="S907" s="12">
        <f t="shared" si="60"/>
        <v>40567.031550925924</v>
      </c>
    </row>
    <row r="908" spans="1:19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8282</v>
      </c>
      <c r="O908" t="s">
        <v>8285</v>
      </c>
      <c r="P908" s="5">
        <f t="shared" si="57"/>
        <v>0</v>
      </c>
      <c r="Q908" s="8" t="str">
        <f t="shared" si="58"/>
        <v>$0</v>
      </c>
      <c r="R908" s="12">
        <f t="shared" si="59"/>
        <v>41680.981365740736</v>
      </c>
      <c r="S908" s="12">
        <f t="shared" si="60"/>
        <v>41710.939699074072</v>
      </c>
    </row>
    <row r="909" spans="1:19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8282</v>
      </c>
      <c r="O909" t="s">
        <v>8285</v>
      </c>
      <c r="P909" s="5">
        <f t="shared" si="57"/>
        <v>0</v>
      </c>
      <c r="Q909" s="8" t="str">
        <f t="shared" si="58"/>
        <v>$0</v>
      </c>
      <c r="R909" s="12">
        <f t="shared" si="59"/>
        <v>40766.9840625</v>
      </c>
      <c r="S909" s="12">
        <f t="shared" si="60"/>
        <v>40796.9840625</v>
      </c>
    </row>
    <row r="910" spans="1:19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8282</v>
      </c>
      <c r="O910" t="s">
        <v>8285</v>
      </c>
      <c r="P910" s="5">
        <f t="shared" si="57"/>
        <v>0</v>
      </c>
      <c r="Q910" s="8" t="str">
        <f t="shared" si="58"/>
        <v>$0</v>
      </c>
      <c r="R910" s="12">
        <f t="shared" si="59"/>
        <v>40340.593229166661</v>
      </c>
      <c r="S910" s="12">
        <f t="shared" si="60"/>
        <v>40385.999305555553</v>
      </c>
    </row>
    <row r="911" spans="1:19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8282</v>
      </c>
      <c r="O911" t="s">
        <v>8285</v>
      </c>
      <c r="P911" s="5">
        <f t="shared" si="57"/>
        <v>3.2500000000000001E-2</v>
      </c>
      <c r="Q911" s="8">
        <f t="shared" si="58"/>
        <v>65</v>
      </c>
      <c r="R911" s="12">
        <f t="shared" si="59"/>
        <v>41081.481944444444</v>
      </c>
      <c r="S911" s="12">
        <f t="shared" si="60"/>
        <v>41112.958333333328</v>
      </c>
    </row>
    <row r="912" spans="1:19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8282</v>
      </c>
      <c r="O912" t="s">
        <v>8285</v>
      </c>
      <c r="P912" s="5">
        <f t="shared" si="57"/>
        <v>0.22363636363636363</v>
      </c>
      <c r="Q912" s="8">
        <f t="shared" si="58"/>
        <v>24.6</v>
      </c>
      <c r="R912" s="12">
        <f t="shared" si="59"/>
        <v>42737.337025462963</v>
      </c>
      <c r="S912" s="12">
        <f t="shared" si="60"/>
        <v>42797.337025462963</v>
      </c>
    </row>
    <row r="913" spans="1:19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8282</v>
      </c>
      <c r="O913" t="s">
        <v>8285</v>
      </c>
      <c r="P913" s="5">
        <f t="shared" si="57"/>
        <v>0</v>
      </c>
      <c r="Q913" s="8" t="str">
        <f t="shared" si="58"/>
        <v>$0</v>
      </c>
      <c r="R913" s="12">
        <f t="shared" si="59"/>
        <v>41641.796817129631</v>
      </c>
      <c r="S913" s="12">
        <f t="shared" si="60"/>
        <v>41662.796817129631</v>
      </c>
    </row>
    <row r="914" spans="1:19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8282</v>
      </c>
      <c r="O914" t="s">
        <v>8285</v>
      </c>
      <c r="P914" s="5">
        <f t="shared" si="57"/>
        <v>8.5714285714285719E-3</v>
      </c>
      <c r="Q914" s="8">
        <f t="shared" si="58"/>
        <v>15</v>
      </c>
      <c r="R914" s="12">
        <f t="shared" si="59"/>
        <v>41193.901006944441</v>
      </c>
      <c r="S914" s="12">
        <f t="shared" si="60"/>
        <v>41253.942673611113</v>
      </c>
    </row>
    <row r="915" spans="1:19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8282</v>
      </c>
      <c r="O915" t="s">
        <v>8285</v>
      </c>
      <c r="P915" s="5">
        <f t="shared" si="57"/>
        <v>6.6066666666666662E-2</v>
      </c>
      <c r="Q915" s="8">
        <f t="shared" si="58"/>
        <v>82.583333333333329</v>
      </c>
      <c r="R915" s="12">
        <f t="shared" si="59"/>
        <v>41003.930775462963</v>
      </c>
      <c r="S915" s="12">
        <f t="shared" si="60"/>
        <v>41033.930775462963</v>
      </c>
    </row>
    <row r="916" spans="1:19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8282</v>
      </c>
      <c r="O916" t="s">
        <v>8285</v>
      </c>
      <c r="P916" s="5">
        <f t="shared" si="57"/>
        <v>0</v>
      </c>
      <c r="Q916" s="8" t="str">
        <f t="shared" si="58"/>
        <v>$0</v>
      </c>
      <c r="R916" s="12">
        <f t="shared" si="59"/>
        <v>41116.554942129624</v>
      </c>
      <c r="S916" s="12">
        <f t="shared" si="60"/>
        <v>41146.554942129624</v>
      </c>
    </row>
    <row r="917" spans="1:19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8282</v>
      </c>
      <c r="O917" t="s">
        <v>8285</v>
      </c>
      <c r="P917" s="5">
        <f t="shared" si="57"/>
        <v>5.7692307692307696E-2</v>
      </c>
      <c r="Q917" s="8">
        <f t="shared" si="58"/>
        <v>41.666666666666664</v>
      </c>
      <c r="R917" s="12">
        <f t="shared" si="59"/>
        <v>40937.471226851849</v>
      </c>
      <c r="S917" s="12">
        <f t="shared" si="60"/>
        <v>40968.999305555553</v>
      </c>
    </row>
    <row r="918" spans="1:19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8282</v>
      </c>
      <c r="O918" t="s">
        <v>8285</v>
      </c>
      <c r="P918" s="5">
        <f t="shared" si="57"/>
        <v>0</v>
      </c>
      <c r="Q918" s="8" t="str">
        <f t="shared" si="58"/>
        <v>$0</v>
      </c>
      <c r="R918" s="12">
        <f t="shared" si="59"/>
        <v>40434.645069444443</v>
      </c>
      <c r="S918" s="12">
        <f t="shared" si="60"/>
        <v>40473</v>
      </c>
    </row>
    <row r="919" spans="1:19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8282</v>
      </c>
      <c r="O919" t="s">
        <v>8285</v>
      </c>
      <c r="P919" s="5">
        <f t="shared" si="57"/>
        <v>6.0000000000000001E-3</v>
      </c>
      <c r="Q919" s="8">
        <f t="shared" si="58"/>
        <v>30</v>
      </c>
      <c r="R919" s="12">
        <f t="shared" si="59"/>
        <v>41802.735300925924</v>
      </c>
      <c r="S919" s="12">
        <f t="shared" si="60"/>
        <v>41833.895833333328</v>
      </c>
    </row>
    <row r="920" spans="1:19" ht="64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8282</v>
      </c>
      <c r="O920" t="s">
        <v>8285</v>
      </c>
      <c r="P920" s="5">
        <f t="shared" si="57"/>
        <v>5.0256410256410255E-2</v>
      </c>
      <c r="Q920" s="8">
        <f t="shared" si="58"/>
        <v>19.600000000000001</v>
      </c>
      <c r="R920" s="12">
        <f t="shared" si="59"/>
        <v>41944.707881944443</v>
      </c>
      <c r="S920" s="12">
        <f t="shared" si="60"/>
        <v>41974.749548611107</v>
      </c>
    </row>
    <row r="921" spans="1:19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8282</v>
      </c>
      <c r="O921" t="s">
        <v>8285</v>
      </c>
      <c r="P921" s="5">
        <f t="shared" si="57"/>
        <v>5.0000000000000001E-3</v>
      </c>
      <c r="Q921" s="8">
        <f t="shared" si="58"/>
        <v>100</v>
      </c>
      <c r="R921" s="12">
        <f t="shared" si="59"/>
        <v>41227.433391203704</v>
      </c>
      <c r="S921" s="12">
        <f t="shared" si="60"/>
        <v>41262.433391203704</v>
      </c>
    </row>
    <row r="922" spans="1:19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8282</v>
      </c>
      <c r="O922" t="s">
        <v>8285</v>
      </c>
      <c r="P922" s="5">
        <f t="shared" si="57"/>
        <v>0</v>
      </c>
      <c r="Q922" s="8" t="str">
        <f t="shared" si="58"/>
        <v>$0</v>
      </c>
      <c r="R922" s="12">
        <f t="shared" si="59"/>
        <v>41562.463217592587</v>
      </c>
      <c r="S922" s="12">
        <f t="shared" si="60"/>
        <v>41592.504884259259</v>
      </c>
    </row>
    <row r="923" spans="1:19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8282</v>
      </c>
      <c r="O923" t="s">
        <v>8285</v>
      </c>
      <c r="P923" s="5">
        <f t="shared" si="57"/>
        <v>0.309</v>
      </c>
      <c r="Q923" s="8">
        <f t="shared" si="58"/>
        <v>231.75</v>
      </c>
      <c r="R923" s="12">
        <f t="shared" si="59"/>
        <v>40846.962685185186</v>
      </c>
      <c r="S923" s="12">
        <f t="shared" si="60"/>
        <v>40889.004351851851</v>
      </c>
    </row>
    <row r="924" spans="1:19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8282</v>
      </c>
      <c r="O924" t="s">
        <v>8285</v>
      </c>
      <c r="P924" s="5">
        <f t="shared" si="57"/>
        <v>0.21037037037037037</v>
      </c>
      <c r="Q924" s="8">
        <f t="shared" si="58"/>
        <v>189.33333333333334</v>
      </c>
      <c r="R924" s="12">
        <f t="shared" si="59"/>
        <v>41878.32167824074</v>
      </c>
      <c r="S924" s="12">
        <f t="shared" si="60"/>
        <v>41913.32167824074</v>
      </c>
    </row>
    <row r="925" spans="1:19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8282</v>
      </c>
      <c r="O925" t="s">
        <v>8285</v>
      </c>
      <c r="P925" s="5">
        <f t="shared" si="57"/>
        <v>2.1999999999999999E-2</v>
      </c>
      <c r="Q925" s="8">
        <f t="shared" si="58"/>
        <v>55</v>
      </c>
      <c r="R925" s="12">
        <f t="shared" si="59"/>
        <v>41934.751423611109</v>
      </c>
      <c r="S925" s="12">
        <f t="shared" si="60"/>
        <v>41964.793090277781</v>
      </c>
    </row>
    <row r="926" spans="1:19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8282</v>
      </c>
      <c r="O926" t="s">
        <v>8285</v>
      </c>
      <c r="P926" s="5">
        <f t="shared" si="57"/>
        <v>0.109</v>
      </c>
      <c r="Q926" s="8">
        <f t="shared" si="58"/>
        <v>21.8</v>
      </c>
      <c r="R926" s="12">
        <f t="shared" si="59"/>
        <v>41288.734594907401</v>
      </c>
      <c r="S926" s="12">
        <f t="shared" si="60"/>
        <v>41318.734594907401</v>
      </c>
    </row>
    <row r="927" spans="1:19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8282</v>
      </c>
      <c r="O927" t="s">
        <v>8285</v>
      </c>
      <c r="P927" s="5">
        <f t="shared" si="57"/>
        <v>2.6666666666666668E-2</v>
      </c>
      <c r="Q927" s="8">
        <f t="shared" si="58"/>
        <v>32</v>
      </c>
      <c r="R927" s="12">
        <f t="shared" si="59"/>
        <v>41575.672581018516</v>
      </c>
      <c r="S927" s="12">
        <f t="shared" si="60"/>
        <v>41605.71424768518</v>
      </c>
    </row>
    <row r="928" spans="1:19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8282</v>
      </c>
      <c r="O928" t="s">
        <v>8285</v>
      </c>
      <c r="P928" s="5">
        <f t="shared" si="57"/>
        <v>0</v>
      </c>
      <c r="Q928" s="8" t="str">
        <f t="shared" si="58"/>
        <v>$0</v>
      </c>
      <c r="R928" s="12">
        <f t="shared" si="59"/>
        <v>40337.811689814815</v>
      </c>
      <c r="S928" s="12">
        <f t="shared" si="60"/>
        <v>40367.736111111109</v>
      </c>
    </row>
    <row r="929" spans="1:19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8282</v>
      </c>
      <c r="O929" t="s">
        <v>8285</v>
      </c>
      <c r="P929" s="5">
        <f t="shared" si="57"/>
        <v>0</v>
      </c>
      <c r="Q929" s="8" t="str">
        <f t="shared" si="58"/>
        <v>$0</v>
      </c>
      <c r="R929" s="12">
        <f t="shared" si="59"/>
        <v>41013.614525462959</v>
      </c>
      <c r="S929" s="12">
        <f t="shared" si="60"/>
        <v>41043.614525462959</v>
      </c>
    </row>
    <row r="930" spans="1:19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8282</v>
      </c>
      <c r="O930" t="s">
        <v>8285</v>
      </c>
      <c r="P930" s="5">
        <f t="shared" si="57"/>
        <v>0.10862068965517241</v>
      </c>
      <c r="Q930" s="8">
        <f t="shared" si="58"/>
        <v>56.25</v>
      </c>
      <c r="R930" s="12">
        <f t="shared" si="59"/>
        <v>41180.654085648144</v>
      </c>
      <c r="S930" s="12">
        <f t="shared" si="60"/>
        <v>41230.791666666664</v>
      </c>
    </row>
    <row r="931" spans="1:19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8282</v>
      </c>
      <c r="O931" t="s">
        <v>8285</v>
      </c>
      <c r="P931" s="5">
        <f t="shared" si="57"/>
        <v>0</v>
      </c>
      <c r="Q931" s="8" t="str">
        <f t="shared" si="58"/>
        <v>$0</v>
      </c>
      <c r="R931" s="12">
        <f t="shared" si="59"/>
        <v>40978.029733796291</v>
      </c>
      <c r="S931" s="12">
        <f t="shared" si="60"/>
        <v>41007.988067129627</v>
      </c>
    </row>
    <row r="932" spans="1:19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8282</v>
      </c>
      <c r="O932" t="s">
        <v>8285</v>
      </c>
      <c r="P932" s="5">
        <f t="shared" si="57"/>
        <v>0.38333333333333336</v>
      </c>
      <c r="Q932" s="8">
        <f t="shared" si="58"/>
        <v>69</v>
      </c>
      <c r="R932" s="12">
        <f t="shared" si="59"/>
        <v>40312.707245370366</v>
      </c>
      <c r="S932" s="12">
        <f t="shared" si="60"/>
        <v>40354.688888888886</v>
      </c>
    </row>
    <row r="933" spans="1:19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8282</v>
      </c>
      <c r="O933" t="s">
        <v>8285</v>
      </c>
      <c r="P933" s="5">
        <f t="shared" si="57"/>
        <v>6.5500000000000003E-2</v>
      </c>
      <c r="Q933" s="8">
        <f t="shared" si="58"/>
        <v>18.714285714285715</v>
      </c>
      <c r="R933" s="12">
        <f t="shared" si="59"/>
        <v>41680.151643518519</v>
      </c>
      <c r="S933" s="12">
        <f t="shared" si="60"/>
        <v>41714.708333333328</v>
      </c>
    </row>
    <row r="934" spans="1:19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8282</v>
      </c>
      <c r="O934" t="s">
        <v>8285</v>
      </c>
      <c r="P934" s="5">
        <f t="shared" si="57"/>
        <v>0.14536842105263159</v>
      </c>
      <c r="Q934" s="8">
        <f t="shared" si="58"/>
        <v>46.033333333333331</v>
      </c>
      <c r="R934" s="12">
        <f t="shared" si="59"/>
        <v>41310.760937499996</v>
      </c>
      <c r="S934" s="12">
        <f t="shared" si="60"/>
        <v>41355.719270833331</v>
      </c>
    </row>
    <row r="935" spans="1:19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8282</v>
      </c>
      <c r="O935" t="s">
        <v>8285</v>
      </c>
      <c r="P935" s="5">
        <f t="shared" si="57"/>
        <v>0.06</v>
      </c>
      <c r="Q935" s="8">
        <f t="shared" si="58"/>
        <v>60</v>
      </c>
      <c r="R935" s="12">
        <f t="shared" si="59"/>
        <v>41710.960752314808</v>
      </c>
      <c r="S935" s="12">
        <f t="shared" si="60"/>
        <v>41770.960752314808</v>
      </c>
    </row>
    <row r="936" spans="1:19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8282</v>
      </c>
      <c r="O936" t="s">
        <v>8285</v>
      </c>
      <c r="P936" s="5">
        <f t="shared" si="57"/>
        <v>0.30399999999999999</v>
      </c>
      <c r="Q936" s="8">
        <f t="shared" si="58"/>
        <v>50.666666666666664</v>
      </c>
      <c r="R936" s="12">
        <f t="shared" si="59"/>
        <v>41733.528749999998</v>
      </c>
      <c r="S936" s="12">
        <f t="shared" si="60"/>
        <v>41763.041666666664</v>
      </c>
    </row>
    <row r="937" spans="1:19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8282</v>
      </c>
      <c r="O937" t="s">
        <v>8285</v>
      </c>
      <c r="P937" s="5">
        <f t="shared" si="57"/>
        <v>1.4285714285714285E-2</v>
      </c>
      <c r="Q937" s="8">
        <f t="shared" si="58"/>
        <v>25</v>
      </c>
      <c r="R937" s="12">
        <f t="shared" si="59"/>
        <v>42368.125335648147</v>
      </c>
      <c r="S937" s="12">
        <f t="shared" si="60"/>
        <v>42398.125335648147</v>
      </c>
    </row>
    <row r="938" spans="1:19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8282</v>
      </c>
      <c r="O938" t="s">
        <v>8285</v>
      </c>
      <c r="P938" s="5">
        <f t="shared" si="57"/>
        <v>0</v>
      </c>
      <c r="Q938" s="8" t="str">
        <f t="shared" si="58"/>
        <v>$0</v>
      </c>
      <c r="R938" s="12">
        <f t="shared" si="59"/>
        <v>40882.815844907404</v>
      </c>
      <c r="S938" s="12">
        <f t="shared" si="60"/>
        <v>40926.625</v>
      </c>
    </row>
    <row r="939" spans="1:19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8282</v>
      </c>
      <c r="O939" t="s">
        <v>8285</v>
      </c>
      <c r="P939" s="5">
        <f t="shared" si="57"/>
        <v>1.1428571428571429E-2</v>
      </c>
      <c r="Q939" s="8">
        <f t="shared" si="58"/>
        <v>20</v>
      </c>
      <c r="R939" s="12">
        <f t="shared" si="59"/>
        <v>41551.589780092589</v>
      </c>
      <c r="S939" s="12">
        <f t="shared" si="60"/>
        <v>41581.631446759253</v>
      </c>
    </row>
    <row r="940" spans="1:19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8282</v>
      </c>
      <c r="O940" t="s">
        <v>8285</v>
      </c>
      <c r="P940" s="5">
        <f t="shared" si="57"/>
        <v>3.5714285714285713E-3</v>
      </c>
      <c r="Q940" s="8">
        <f t="shared" si="58"/>
        <v>25</v>
      </c>
      <c r="R940" s="12">
        <f t="shared" si="59"/>
        <v>41124.27138888889</v>
      </c>
      <c r="S940" s="12">
        <f t="shared" si="60"/>
        <v>41154.27138888889</v>
      </c>
    </row>
    <row r="941" spans="1:19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8282</v>
      </c>
      <c r="O941" t="s">
        <v>8285</v>
      </c>
      <c r="P941" s="5">
        <f t="shared" si="57"/>
        <v>1.4545454545454545E-2</v>
      </c>
      <c r="Q941" s="8">
        <f t="shared" si="58"/>
        <v>20</v>
      </c>
      <c r="R941" s="12">
        <f t="shared" si="59"/>
        <v>41416.554837962962</v>
      </c>
      <c r="S941" s="12">
        <f t="shared" si="60"/>
        <v>41455.623611111107</v>
      </c>
    </row>
    <row r="942" spans="1:19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8276</v>
      </c>
      <c r="O942" t="s">
        <v>8278</v>
      </c>
      <c r="P942" s="5">
        <f t="shared" si="57"/>
        <v>0.17155555555555554</v>
      </c>
      <c r="Q942" s="8">
        <f t="shared" si="58"/>
        <v>110.28571428571429</v>
      </c>
      <c r="R942" s="12">
        <f t="shared" si="59"/>
        <v>42181.800069444442</v>
      </c>
      <c r="S942" s="12">
        <f t="shared" si="60"/>
        <v>42226.800069444442</v>
      </c>
    </row>
    <row r="943" spans="1:19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8276</v>
      </c>
      <c r="O943" t="s">
        <v>8278</v>
      </c>
      <c r="P943" s="5">
        <f t="shared" si="57"/>
        <v>2.3220000000000001E-2</v>
      </c>
      <c r="Q943" s="8">
        <f t="shared" si="58"/>
        <v>37.451612903225808</v>
      </c>
      <c r="R943" s="12">
        <f t="shared" si="59"/>
        <v>42745.888252314813</v>
      </c>
      <c r="S943" s="12">
        <f t="shared" si="60"/>
        <v>42775.888252314813</v>
      </c>
    </row>
    <row r="944" spans="1:19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8276</v>
      </c>
      <c r="O944" t="s">
        <v>8278</v>
      </c>
      <c r="P944" s="5">
        <f t="shared" si="57"/>
        <v>8.9066666666666669E-2</v>
      </c>
      <c r="Q944" s="8">
        <f t="shared" si="58"/>
        <v>41.75</v>
      </c>
      <c r="R944" s="12">
        <f t="shared" si="59"/>
        <v>42382.634953703702</v>
      </c>
      <c r="S944" s="12">
        <f t="shared" si="60"/>
        <v>42418.634953703702</v>
      </c>
    </row>
    <row r="945" spans="1:19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8276</v>
      </c>
      <c r="O945" t="s">
        <v>8278</v>
      </c>
      <c r="P945" s="5">
        <f t="shared" si="57"/>
        <v>9.633333333333334E-2</v>
      </c>
      <c r="Q945" s="8">
        <f t="shared" si="58"/>
        <v>24.083333333333332</v>
      </c>
      <c r="R945" s="12">
        <f t="shared" si="59"/>
        <v>42673.459548611114</v>
      </c>
      <c r="S945" s="12">
        <f t="shared" si="60"/>
        <v>42703.501215277771</v>
      </c>
    </row>
    <row r="946" spans="1:19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8276</v>
      </c>
      <c r="O946" t="s">
        <v>8278</v>
      </c>
      <c r="P946" s="5">
        <f t="shared" si="57"/>
        <v>0.13325999999999999</v>
      </c>
      <c r="Q946" s="8">
        <f t="shared" si="58"/>
        <v>69.40625</v>
      </c>
      <c r="R946" s="12">
        <f t="shared" si="59"/>
        <v>42444.375578703701</v>
      </c>
      <c r="S946" s="12">
        <f t="shared" si="60"/>
        <v>42478.374999999993</v>
      </c>
    </row>
    <row r="947" spans="1:19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8276</v>
      </c>
      <c r="O947" t="s">
        <v>8278</v>
      </c>
      <c r="P947" s="5">
        <f t="shared" si="57"/>
        <v>2.4840000000000001E-2</v>
      </c>
      <c r="Q947" s="8">
        <f t="shared" si="58"/>
        <v>155.25</v>
      </c>
      <c r="R947" s="12">
        <f t="shared" si="59"/>
        <v>42732.66465277777</v>
      </c>
      <c r="S947" s="12">
        <f t="shared" si="60"/>
        <v>42784.790972222218</v>
      </c>
    </row>
    <row r="948" spans="1:19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8276</v>
      </c>
      <c r="O948" t="s">
        <v>8278</v>
      </c>
      <c r="P948" s="5">
        <f t="shared" si="57"/>
        <v>1.9066666666666666E-2</v>
      </c>
      <c r="Q948" s="8">
        <f t="shared" si="58"/>
        <v>57.2</v>
      </c>
      <c r="R948" s="12">
        <f t="shared" si="59"/>
        <v>42592.542222222219</v>
      </c>
      <c r="S948" s="12">
        <f t="shared" si="60"/>
        <v>42622.542222222219</v>
      </c>
    </row>
    <row r="949" spans="1:19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8276</v>
      </c>
      <c r="O949" t="s">
        <v>8278</v>
      </c>
      <c r="P949" s="5">
        <f t="shared" si="57"/>
        <v>0</v>
      </c>
      <c r="Q949" s="8" t="str">
        <f t="shared" si="58"/>
        <v>$0</v>
      </c>
      <c r="R949" s="12">
        <f t="shared" si="59"/>
        <v>42491.57298611111</v>
      </c>
      <c r="S949" s="12">
        <f t="shared" si="60"/>
        <v>42551.57298611111</v>
      </c>
    </row>
    <row r="950" spans="1:19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8276</v>
      </c>
      <c r="O950" t="s">
        <v>8278</v>
      </c>
      <c r="P950" s="5">
        <f t="shared" si="57"/>
        <v>0.12</v>
      </c>
      <c r="Q950" s="8">
        <f t="shared" si="58"/>
        <v>60</v>
      </c>
      <c r="R950" s="12">
        <f t="shared" si="59"/>
        <v>42411.619953703703</v>
      </c>
      <c r="S950" s="12">
        <f t="shared" si="60"/>
        <v>42441.619953703703</v>
      </c>
    </row>
    <row r="951" spans="1:19" ht="64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8276</v>
      </c>
      <c r="O951" t="s">
        <v>8278</v>
      </c>
      <c r="P951" s="5">
        <f t="shared" si="57"/>
        <v>1.3650000000000001E-2</v>
      </c>
      <c r="Q951" s="8">
        <f t="shared" si="58"/>
        <v>39</v>
      </c>
      <c r="R951" s="12">
        <f t="shared" si="59"/>
        <v>42360.835370370369</v>
      </c>
      <c r="S951" s="12">
        <f t="shared" si="60"/>
        <v>42420.835370370369</v>
      </c>
    </row>
    <row r="952" spans="1:19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8276</v>
      </c>
      <c r="O952" t="s">
        <v>8278</v>
      </c>
      <c r="P952" s="5">
        <f t="shared" si="57"/>
        <v>0.28039999999999998</v>
      </c>
      <c r="Q952" s="8">
        <f t="shared" si="58"/>
        <v>58.416666666666664</v>
      </c>
      <c r="R952" s="12">
        <f t="shared" si="59"/>
        <v>42356.54237268518</v>
      </c>
      <c r="S952" s="12">
        <f t="shared" si="60"/>
        <v>42386.54237268518</v>
      </c>
    </row>
    <row r="953" spans="1:19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8276</v>
      </c>
      <c r="O953" t="s">
        <v>8278</v>
      </c>
      <c r="P953" s="5">
        <f t="shared" si="57"/>
        <v>0.38390000000000002</v>
      </c>
      <c r="Q953" s="8">
        <f t="shared" si="58"/>
        <v>158.63636363636363</v>
      </c>
      <c r="R953" s="12">
        <f t="shared" si="59"/>
        <v>42480.445277777777</v>
      </c>
      <c r="S953" s="12">
        <f t="shared" si="60"/>
        <v>42525.445277777777</v>
      </c>
    </row>
    <row r="954" spans="1:19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8276</v>
      </c>
      <c r="O954" t="s">
        <v>8278</v>
      </c>
      <c r="P954" s="5">
        <f t="shared" si="57"/>
        <v>0.39942857142857141</v>
      </c>
      <c r="Q954" s="8">
        <f t="shared" si="58"/>
        <v>99.857142857142861</v>
      </c>
      <c r="R954" s="12">
        <f t="shared" si="59"/>
        <v>42662.405231481483</v>
      </c>
      <c r="S954" s="12">
        <f t="shared" si="60"/>
        <v>42692.44689814814</v>
      </c>
    </row>
    <row r="955" spans="1:19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8276</v>
      </c>
      <c r="O955" t="s">
        <v>8278</v>
      </c>
      <c r="P955" s="5">
        <f t="shared" si="57"/>
        <v>8.3999999999999995E-3</v>
      </c>
      <c r="Q955" s="8">
        <f t="shared" si="58"/>
        <v>25.2</v>
      </c>
      <c r="R955" s="12">
        <f t="shared" si="59"/>
        <v>41998.956006944441</v>
      </c>
      <c r="S955" s="12">
        <f t="shared" si="60"/>
        <v>42028.956006944441</v>
      </c>
    </row>
    <row r="956" spans="1:19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8276</v>
      </c>
      <c r="O956" t="s">
        <v>8278</v>
      </c>
      <c r="P956" s="5">
        <f t="shared" si="57"/>
        <v>0.43406666666666666</v>
      </c>
      <c r="Q956" s="8">
        <f t="shared" si="58"/>
        <v>89.191780821917803</v>
      </c>
      <c r="R956" s="12">
        <f t="shared" si="59"/>
        <v>42194.625451388885</v>
      </c>
      <c r="S956" s="12">
        <f t="shared" si="60"/>
        <v>42236.625451388885</v>
      </c>
    </row>
    <row r="957" spans="1:19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8276</v>
      </c>
      <c r="O957" t="s">
        <v>8278</v>
      </c>
      <c r="P957" s="5">
        <f t="shared" si="57"/>
        <v>5.6613333333333335E-2</v>
      </c>
      <c r="Q957" s="8">
        <f t="shared" si="58"/>
        <v>182.6236559139785</v>
      </c>
      <c r="R957" s="12">
        <f t="shared" si="59"/>
        <v>42586.086805555555</v>
      </c>
      <c r="S957" s="12">
        <f t="shared" si="60"/>
        <v>42626.086805555555</v>
      </c>
    </row>
    <row r="958" spans="1:19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8276</v>
      </c>
      <c r="O958" t="s">
        <v>8278</v>
      </c>
      <c r="P958" s="5">
        <f t="shared" si="57"/>
        <v>1.7219999999999999E-2</v>
      </c>
      <c r="Q958" s="8">
        <f t="shared" si="58"/>
        <v>50.647058823529413</v>
      </c>
      <c r="R958" s="12">
        <f t="shared" si="59"/>
        <v>42060.705543981479</v>
      </c>
      <c r="S958" s="12">
        <f t="shared" si="60"/>
        <v>42120.663877314808</v>
      </c>
    </row>
    <row r="959" spans="1:19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8276</v>
      </c>
      <c r="O959" t="s">
        <v>8278</v>
      </c>
      <c r="P959" s="5">
        <f t="shared" si="57"/>
        <v>1.9416666666666665E-2</v>
      </c>
      <c r="Q959" s="8">
        <f t="shared" si="58"/>
        <v>33.285714285714285</v>
      </c>
      <c r="R959" s="12">
        <f t="shared" si="59"/>
        <v>42660.344131944446</v>
      </c>
      <c r="S959" s="12">
        <f t="shared" si="60"/>
        <v>42691.385798611103</v>
      </c>
    </row>
    <row r="960" spans="1:19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8276</v>
      </c>
      <c r="O960" t="s">
        <v>8278</v>
      </c>
      <c r="P960" s="5">
        <f t="shared" si="57"/>
        <v>0.11328275684711328</v>
      </c>
      <c r="Q960" s="8">
        <f t="shared" si="58"/>
        <v>51.823529411764703</v>
      </c>
      <c r="R960" s="12">
        <f t="shared" si="59"/>
        <v>42082.594479166662</v>
      </c>
      <c r="S960" s="12">
        <f t="shared" si="60"/>
        <v>42103.999305555553</v>
      </c>
    </row>
    <row r="961" spans="1:19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8276</v>
      </c>
      <c r="O961" t="s">
        <v>8278</v>
      </c>
      <c r="P961" s="5">
        <f t="shared" si="57"/>
        <v>0.3886</v>
      </c>
      <c r="Q961" s="8">
        <f t="shared" si="58"/>
        <v>113.62573099415205</v>
      </c>
      <c r="R961" s="12">
        <f t="shared" si="59"/>
        <v>41992.96603009259</v>
      </c>
      <c r="S961" s="12">
        <f t="shared" si="60"/>
        <v>42022.96603009259</v>
      </c>
    </row>
    <row r="962" spans="1:19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8276</v>
      </c>
      <c r="O962" t="s">
        <v>8278</v>
      </c>
      <c r="P962" s="5">
        <f t="shared" si="57"/>
        <v>0.46100628930817611</v>
      </c>
      <c r="Q962" s="8">
        <f t="shared" si="58"/>
        <v>136.46276595744681</v>
      </c>
      <c r="R962" s="12">
        <f t="shared" si="59"/>
        <v>42766.41846064815</v>
      </c>
      <c r="S962" s="12">
        <f t="shared" si="60"/>
        <v>42808.376793981479</v>
      </c>
    </row>
    <row r="963" spans="1:19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8276</v>
      </c>
      <c r="O963" t="s">
        <v>8278</v>
      </c>
      <c r="P963" s="5">
        <f t="shared" ref="P963:P1026" si="61">(E963/D963)</f>
        <v>0.42188421052631581</v>
      </c>
      <c r="Q963" s="8">
        <f t="shared" ref="Q963:Q1026" si="62">IF(L963=0,"$0",(E963/L963))</f>
        <v>364.35454545454547</v>
      </c>
      <c r="R963" s="12">
        <f t="shared" ref="R963:R1026" si="63">(J963/86400)+25569+(-5/24)</f>
        <v>42740.485358796293</v>
      </c>
      <c r="S963" s="12">
        <f t="shared" ref="S963:S1026" si="64">(I963/86400)+25569+(-5/24)</f>
        <v>42786.583333333336</v>
      </c>
    </row>
    <row r="964" spans="1:19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8276</v>
      </c>
      <c r="O964" t="s">
        <v>8278</v>
      </c>
      <c r="P964" s="5">
        <f t="shared" si="61"/>
        <v>0.2848</v>
      </c>
      <c r="Q964" s="8">
        <f t="shared" si="62"/>
        <v>19.243243243243242</v>
      </c>
      <c r="R964" s="12">
        <f t="shared" si="63"/>
        <v>42373.504085648143</v>
      </c>
      <c r="S964" s="12">
        <f t="shared" si="64"/>
        <v>42411.504085648143</v>
      </c>
    </row>
    <row r="965" spans="1:19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8276</v>
      </c>
      <c r="O965" t="s">
        <v>8278</v>
      </c>
      <c r="P965" s="5">
        <f t="shared" si="61"/>
        <v>1.0771428571428571E-2</v>
      </c>
      <c r="Q965" s="8">
        <f t="shared" si="62"/>
        <v>41.888888888888886</v>
      </c>
      <c r="R965" s="12">
        <f t="shared" si="63"/>
        <v>42625.427303240744</v>
      </c>
      <c r="S965" s="12">
        <f t="shared" si="64"/>
        <v>42660.427303240744</v>
      </c>
    </row>
    <row r="966" spans="1:19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8276</v>
      </c>
      <c r="O966" t="s">
        <v>8278</v>
      </c>
      <c r="P966" s="5">
        <f t="shared" si="61"/>
        <v>7.9909090909090902E-3</v>
      </c>
      <c r="Q966" s="8">
        <f t="shared" si="62"/>
        <v>30.310344827586206</v>
      </c>
      <c r="R966" s="12">
        <f t="shared" si="63"/>
        <v>42208.420358796291</v>
      </c>
      <c r="S966" s="12">
        <f t="shared" si="64"/>
        <v>42248.420358796291</v>
      </c>
    </row>
    <row r="967" spans="1:19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8276</v>
      </c>
      <c r="O967" t="s">
        <v>8278</v>
      </c>
      <c r="P967" s="5">
        <f t="shared" si="61"/>
        <v>1.192E-2</v>
      </c>
      <c r="Q967" s="8">
        <f t="shared" si="62"/>
        <v>49.666666666666664</v>
      </c>
      <c r="R967" s="12">
        <f t="shared" si="63"/>
        <v>42636.808402777773</v>
      </c>
      <c r="S967" s="12">
        <f t="shared" si="64"/>
        <v>42668.957638888889</v>
      </c>
    </row>
    <row r="968" spans="1:19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8276</v>
      </c>
      <c r="O968" t="s">
        <v>8278</v>
      </c>
      <c r="P968" s="5">
        <f t="shared" si="61"/>
        <v>0.14799999999999999</v>
      </c>
      <c r="Q968" s="8">
        <f t="shared" si="62"/>
        <v>59.2</v>
      </c>
      <c r="R968" s="12">
        <f t="shared" si="63"/>
        <v>42619.427453703705</v>
      </c>
      <c r="S968" s="12">
        <f t="shared" si="64"/>
        <v>42649.427453703705</v>
      </c>
    </row>
    <row r="969" spans="1:19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8276</v>
      </c>
      <c r="O969" t="s">
        <v>8278</v>
      </c>
      <c r="P969" s="5">
        <f t="shared" si="61"/>
        <v>0.17810000000000001</v>
      </c>
      <c r="Q969" s="8">
        <f t="shared" si="62"/>
        <v>43.97530864197531</v>
      </c>
      <c r="R969" s="12">
        <f t="shared" si="63"/>
        <v>42422.045995370368</v>
      </c>
      <c r="S969" s="12">
        <f t="shared" si="64"/>
        <v>42482.004328703704</v>
      </c>
    </row>
    <row r="970" spans="1:19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8276</v>
      </c>
      <c r="O970" t="s">
        <v>8278</v>
      </c>
      <c r="P970" s="5">
        <f t="shared" si="61"/>
        <v>1.325E-2</v>
      </c>
      <c r="Q970" s="8">
        <f t="shared" si="62"/>
        <v>26.5</v>
      </c>
      <c r="R970" s="12">
        <f t="shared" si="63"/>
        <v>41836.639282407406</v>
      </c>
      <c r="S970" s="12">
        <f t="shared" si="64"/>
        <v>41866.639282407406</v>
      </c>
    </row>
    <row r="971" spans="1:19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8276</v>
      </c>
      <c r="O971" t="s">
        <v>8278</v>
      </c>
      <c r="P971" s="5">
        <f t="shared" si="61"/>
        <v>0.46666666666666667</v>
      </c>
      <c r="Q971" s="8">
        <f t="shared" si="62"/>
        <v>1272.7272727272727</v>
      </c>
      <c r="R971" s="12">
        <f t="shared" si="63"/>
        <v>42742.094988425924</v>
      </c>
      <c r="S971" s="12">
        <f t="shared" si="64"/>
        <v>42775.094988425924</v>
      </c>
    </row>
    <row r="972" spans="1:19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8276</v>
      </c>
      <c r="O972" t="s">
        <v>8278</v>
      </c>
      <c r="P972" s="5">
        <f t="shared" si="61"/>
        <v>0.4592</v>
      </c>
      <c r="Q972" s="8">
        <f t="shared" si="62"/>
        <v>164</v>
      </c>
      <c r="R972" s="12">
        <f t="shared" si="63"/>
        <v>42721.012187499997</v>
      </c>
      <c r="S972" s="12">
        <f t="shared" si="64"/>
        <v>42757.999305555553</v>
      </c>
    </row>
    <row r="973" spans="1:19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8276</v>
      </c>
      <c r="O973" t="s">
        <v>8278</v>
      </c>
      <c r="P973" s="5">
        <f t="shared" si="61"/>
        <v>2.2599999999999999E-3</v>
      </c>
      <c r="Q973" s="8">
        <f t="shared" si="62"/>
        <v>45.2</v>
      </c>
      <c r="R973" s="12">
        <f t="shared" si="63"/>
        <v>42111.500694444439</v>
      </c>
      <c r="S973" s="12">
        <f t="shared" si="64"/>
        <v>42156.500694444439</v>
      </c>
    </row>
    <row r="974" spans="1:19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8276</v>
      </c>
      <c r="O974" t="s">
        <v>8278</v>
      </c>
      <c r="P974" s="5">
        <f t="shared" si="61"/>
        <v>0.34625</v>
      </c>
      <c r="Q974" s="8">
        <f t="shared" si="62"/>
        <v>153.88888888888889</v>
      </c>
      <c r="R974" s="12">
        <f t="shared" si="63"/>
        <v>41856.657384259255</v>
      </c>
      <c r="S974" s="12">
        <f t="shared" si="64"/>
        <v>41886.082638888889</v>
      </c>
    </row>
    <row r="975" spans="1:19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8276</v>
      </c>
      <c r="O975" t="s">
        <v>8278</v>
      </c>
      <c r="P975" s="5">
        <f t="shared" si="61"/>
        <v>2.0549999999999999E-2</v>
      </c>
      <c r="Q975" s="8">
        <f t="shared" si="62"/>
        <v>51.375</v>
      </c>
      <c r="R975" s="12">
        <f t="shared" si="63"/>
        <v>42256.806631944441</v>
      </c>
      <c r="S975" s="12">
        <f t="shared" si="64"/>
        <v>42316.848298611112</v>
      </c>
    </row>
    <row r="976" spans="1:19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8276</v>
      </c>
      <c r="O976" t="s">
        <v>8278</v>
      </c>
      <c r="P976" s="5">
        <f t="shared" si="61"/>
        <v>5.5999999999999999E-3</v>
      </c>
      <c r="Q976" s="8">
        <f t="shared" si="62"/>
        <v>93.333333333333329</v>
      </c>
      <c r="R976" s="12">
        <f t="shared" si="63"/>
        <v>42424.541157407402</v>
      </c>
      <c r="S976" s="12">
        <f t="shared" si="64"/>
        <v>42454.499490740738</v>
      </c>
    </row>
    <row r="977" spans="1:19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8276</v>
      </c>
      <c r="O977" t="s">
        <v>8278</v>
      </c>
      <c r="P977" s="5">
        <f t="shared" si="61"/>
        <v>2.6069999999999999E-2</v>
      </c>
      <c r="Q977" s="8">
        <f t="shared" si="62"/>
        <v>108.625</v>
      </c>
      <c r="R977" s="12">
        <f t="shared" si="63"/>
        <v>42489.488252314812</v>
      </c>
      <c r="S977" s="12">
        <f t="shared" si="64"/>
        <v>42549.488252314812</v>
      </c>
    </row>
    <row r="978" spans="1:19" ht="64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8276</v>
      </c>
      <c r="O978" t="s">
        <v>8278</v>
      </c>
      <c r="P978" s="5">
        <f t="shared" si="61"/>
        <v>1.9259999999999999E-2</v>
      </c>
      <c r="Q978" s="8">
        <f t="shared" si="62"/>
        <v>160.5</v>
      </c>
      <c r="R978" s="12">
        <f t="shared" si="63"/>
        <v>42184.850659722222</v>
      </c>
      <c r="S978" s="12">
        <f t="shared" si="64"/>
        <v>42229.850659722222</v>
      </c>
    </row>
    <row r="979" spans="1:19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8276</v>
      </c>
      <c r="O979" t="s">
        <v>8278</v>
      </c>
      <c r="P979" s="5">
        <f t="shared" si="61"/>
        <v>0.33666666666666667</v>
      </c>
      <c r="Q979" s="8">
        <f t="shared" si="62"/>
        <v>75.75</v>
      </c>
      <c r="R979" s="12">
        <f t="shared" si="63"/>
        <v>42391.733761574076</v>
      </c>
      <c r="S979" s="12">
        <f t="shared" si="64"/>
        <v>42421.733761574076</v>
      </c>
    </row>
    <row r="980" spans="1:19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8276</v>
      </c>
      <c r="O980" t="s">
        <v>8278</v>
      </c>
      <c r="P980" s="5">
        <f t="shared" si="61"/>
        <v>0.5626326718299024</v>
      </c>
      <c r="Q980" s="8">
        <f t="shared" si="62"/>
        <v>790.83739837398377</v>
      </c>
      <c r="R980" s="12">
        <f t="shared" si="63"/>
        <v>42395.100706018515</v>
      </c>
      <c r="S980" s="12">
        <f t="shared" si="64"/>
        <v>42425.100706018515</v>
      </c>
    </row>
    <row r="981" spans="1:19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8276</v>
      </c>
      <c r="O981" t="s">
        <v>8278</v>
      </c>
      <c r="P981" s="5">
        <f t="shared" si="61"/>
        <v>0.82817600000000002</v>
      </c>
      <c r="Q981" s="8">
        <f t="shared" si="62"/>
        <v>301.93916666666667</v>
      </c>
      <c r="R981" s="12">
        <f t="shared" si="63"/>
        <v>42506.208657407406</v>
      </c>
      <c r="S981" s="12">
        <f t="shared" si="64"/>
        <v>42541.582638888889</v>
      </c>
    </row>
    <row r="982" spans="1:19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8276</v>
      </c>
      <c r="O982" t="s">
        <v>8278</v>
      </c>
      <c r="P982" s="5">
        <f t="shared" si="61"/>
        <v>0.14860000000000001</v>
      </c>
      <c r="Q982" s="8">
        <f t="shared" si="62"/>
        <v>47.935483870967744</v>
      </c>
      <c r="R982" s="12">
        <f t="shared" si="63"/>
        <v>41928.695856481478</v>
      </c>
      <c r="S982" s="12">
        <f t="shared" si="64"/>
        <v>41973.737523148149</v>
      </c>
    </row>
    <row r="983" spans="1:19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8276</v>
      </c>
      <c r="O983" t="s">
        <v>8278</v>
      </c>
      <c r="P983" s="5">
        <f t="shared" si="61"/>
        <v>1.2375123751237513E-4</v>
      </c>
      <c r="Q983" s="8">
        <f t="shared" si="62"/>
        <v>2.75</v>
      </c>
      <c r="R983" s="12">
        <f t="shared" si="63"/>
        <v>41830.738680555551</v>
      </c>
      <c r="S983" s="12">
        <f t="shared" si="64"/>
        <v>41860.738680555551</v>
      </c>
    </row>
    <row r="984" spans="1:19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8276</v>
      </c>
      <c r="O984" t="s">
        <v>8278</v>
      </c>
      <c r="P984" s="5">
        <f t="shared" si="61"/>
        <v>1.7142857142857143E-4</v>
      </c>
      <c r="Q984" s="8">
        <f t="shared" si="62"/>
        <v>1</v>
      </c>
      <c r="R984" s="12">
        <f t="shared" si="63"/>
        <v>42615.544976851852</v>
      </c>
      <c r="S984" s="12">
        <f t="shared" si="64"/>
        <v>42645.544976851852</v>
      </c>
    </row>
    <row r="985" spans="1:19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8276</v>
      </c>
      <c r="O985" t="s">
        <v>8278</v>
      </c>
      <c r="P985" s="5">
        <f t="shared" si="61"/>
        <v>0.2950613611721471</v>
      </c>
      <c r="Q985" s="8">
        <f t="shared" si="62"/>
        <v>171.79329608938548</v>
      </c>
      <c r="R985" s="12">
        <f t="shared" si="63"/>
        <v>42574.459317129622</v>
      </c>
      <c r="S985" s="12">
        <f t="shared" si="64"/>
        <v>42605.662499999999</v>
      </c>
    </row>
    <row r="986" spans="1:19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8276</v>
      </c>
      <c r="O986" t="s">
        <v>8278</v>
      </c>
      <c r="P986" s="5">
        <f t="shared" si="61"/>
        <v>1.06E-2</v>
      </c>
      <c r="Q986" s="8">
        <f t="shared" si="62"/>
        <v>35.333333333333336</v>
      </c>
      <c r="R986" s="12">
        <f t="shared" si="63"/>
        <v>42060.907499999994</v>
      </c>
      <c r="S986" s="12">
        <f t="shared" si="64"/>
        <v>42090.86583333333</v>
      </c>
    </row>
    <row r="987" spans="1:19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8276</v>
      </c>
      <c r="O987" t="s">
        <v>8278</v>
      </c>
      <c r="P987" s="5">
        <f t="shared" si="61"/>
        <v>6.2933333333333327E-2</v>
      </c>
      <c r="Q987" s="8">
        <f t="shared" si="62"/>
        <v>82.086956521739125</v>
      </c>
      <c r="R987" s="12">
        <f t="shared" si="63"/>
        <v>42339.759375000001</v>
      </c>
      <c r="S987" s="12">
        <f t="shared" si="64"/>
        <v>42369.749999999993</v>
      </c>
    </row>
    <row r="988" spans="1:19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8276</v>
      </c>
      <c r="O988" t="s">
        <v>8278</v>
      </c>
      <c r="P988" s="5">
        <f t="shared" si="61"/>
        <v>0.1275</v>
      </c>
      <c r="Q988" s="8">
        <f t="shared" si="62"/>
        <v>110.8695652173913</v>
      </c>
      <c r="R988" s="12">
        <f t="shared" si="63"/>
        <v>42324.559027777774</v>
      </c>
      <c r="S988" s="12">
        <f t="shared" si="64"/>
        <v>42378.791666666664</v>
      </c>
    </row>
    <row r="989" spans="1:19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8276</v>
      </c>
      <c r="O989" t="s">
        <v>8278</v>
      </c>
      <c r="P989" s="5">
        <f t="shared" si="61"/>
        <v>0.13220000000000001</v>
      </c>
      <c r="Q989" s="8">
        <f t="shared" si="62"/>
        <v>161.21951219512195</v>
      </c>
      <c r="R989" s="12">
        <f t="shared" si="63"/>
        <v>41773.086226851847</v>
      </c>
      <c r="S989" s="12">
        <f t="shared" si="64"/>
        <v>41813.086226851847</v>
      </c>
    </row>
    <row r="990" spans="1:19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8276</v>
      </c>
      <c r="O990" t="s">
        <v>8278</v>
      </c>
      <c r="P990" s="5">
        <f t="shared" si="61"/>
        <v>0</v>
      </c>
      <c r="Q990" s="8" t="str">
        <f t="shared" si="62"/>
        <v>$0</v>
      </c>
      <c r="R990" s="12">
        <f t="shared" si="63"/>
        <v>42614.148437499993</v>
      </c>
      <c r="S990" s="12">
        <f t="shared" si="64"/>
        <v>42644.148437499993</v>
      </c>
    </row>
    <row r="991" spans="1:19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8276</v>
      </c>
      <c r="O991" t="s">
        <v>8278</v>
      </c>
      <c r="P991" s="5">
        <f t="shared" si="61"/>
        <v>0.16769999999999999</v>
      </c>
      <c r="Q991" s="8">
        <f t="shared" si="62"/>
        <v>52.40625</v>
      </c>
      <c r="R991" s="12">
        <f t="shared" si="63"/>
        <v>42611.725636574069</v>
      </c>
      <c r="S991" s="12">
        <f t="shared" si="64"/>
        <v>42641.725636574069</v>
      </c>
    </row>
    <row r="992" spans="1:19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8276</v>
      </c>
      <c r="O992" t="s">
        <v>8278</v>
      </c>
      <c r="P992" s="5">
        <f t="shared" si="61"/>
        <v>1.0399999999999999E-3</v>
      </c>
      <c r="Q992" s="8">
        <f t="shared" si="62"/>
        <v>13</v>
      </c>
      <c r="R992" s="12">
        <f t="shared" si="63"/>
        <v>41855.575972222221</v>
      </c>
      <c r="S992" s="12">
        <f t="shared" si="64"/>
        <v>41885.575972222221</v>
      </c>
    </row>
    <row r="993" spans="1:19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8276</v>
      </c>
      <c r="O993" t="s">
        <v>8278</v>
      </c>
      <c r="P993" s="5">
        <f t="shared" si="61"/>
        <v>4.24E-2</v>
      </c>
      <c r="Q993" s="8">
        <f t="shared" si="62"/>
        <v>30.285714285714285</v>
      </c>
      <c r="R993" s="12">
        <f t="shared" si="63"/>
        <v>42538.548472222225</v>
      </c>
      <c r="S993" s="12">
        <f t="shared" si="64"/>
        <v>42563.57708333333</v>
      </c>
    </row>
    <row r="994" spans="1:19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8276</v>
      </c>
      <c r="O994" t="s">
        <v>8278</v>
      </c>
      <c r="P994" s="5">
        <f t="shared" si="61"/>
        <v>4.6699999999999997E-3</v>
      </c>
      <c r="Q994" s="8">
        <f t="shared" si="62"/>
        <v>116.75</v>
      </c>
      <c r="R994" s="12">
        <f t="shared" si="63"/>
        <v>42437.71665509259</v>
      </c>
      <c r="S994" s="12">
        <f t="shared" si="64"/>
        <v>42497.674988425926</v>
      </c>
    </row>
    <row r="995" spans="1:19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8276</v>
      </c>
      <c r="O995" t="s">
        <v>8278</v>
      </c>
      <c r="P995" s="5">
        <f t="shared" si="61"/>
        <v>0.25087142857142858</v>
      </c>
      <c r="Q995" s="8">
        <f t="shared" si="62"/>
        <v>89.59693877551021</v>
      </c>
      <c r="R995" s="12">
        <f t="shared" si="63"/>
        <v>42652.756574074076</v>
      </c>
      <c r="S995" s="12">
        <f t="shared" si="64"/>
        <v>42685.999999999993</v>
      </c>
    </row>
    <row r="996" spans="1:19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8276</v>
      </c>
      <c r="O996" t="s">
        <v>8278</v>
      </c>
      <c r="P996" s="5">
        <f t="shared" si="61"/>
        <v>2.3345000000000001E-2</v>
      </c>
      <c r="Q996" s="8">
        <f t="shared" si="62"/>
        <v>424.45454545454544</v>
      </c>
      <c r="R996" s="12">
        <f t="shared" si="63"/>
        <v>41921.054745370369</v>
      </c>
      <c r="S996" s="12">
        <f t="shared" si="64"/>
        <v>41973.749305555553</v>
      </c>
    </row>
    <row r="997" spans="1:19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8276</v>
      </c>
      <c r="O997" t="s">
        <v>8278</v>
      </c>
      <c r="P997" s="5">
        <f t="shared" si="61"/>
        <v>7.2599999999999998E-2</v>
      </c>
      <c r="Q997" s="8">
        <f t="shared" si="62"/>
        <v>80.666666666666671</v>
      </c>
      <c r="R997" s="12">
        <f t="shared" si="63"/>
        <v>41947.732407407406</v>
      </c>
      <c r="S997" s="12">
        <f t="shared" si="64"/>
        <v>41972.458333333336</v>
      </c>
    </row>
    <row r="998" spans="1:19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8276</v>
      </c>
      <c r="O998" t="s">
        <v>8278</v>
      </c>
      <c r="P998" s="5">
        <f t="shared" si="61"/>
        <v>1.6250000000000001E-2</v>
      </c>
      <c r="Q998" s="8">
        <f t="shared" si="62"/>
        <v>13</v>
      </c>
      <c r="R998" s="12">
        <f t="shared" si="63"/>
        <v>41817.658101851848</v>
      </c>
      <c r="S998" s="12">
        <f t="shared" si="64"/>
        <v>41847.435416666667</v>
      </c>
    </row>
    <row r="999" spans="1:19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8276</v>
      </c>
      <c r="O999" t="s">
        <v>8278</v>
      </c>
      <c r="P999" s="5">
        <f t="shared" si="61"/>
        <v>1.2999999999999999E-2</v>
      </c>
      <c r="Q999" s="8">
        <f t="shared" si="62"/>
        <v>8.125</v>
      </c>
      <c r="R999" s="12">
        <f t="shared" si="63"/>
        <v>41940.894641203704</v>
      </c>
      <c r="S999" s="12">
        <f t="shared" si="64"/>
        <v>41970.936307870368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8276</v>
      </c>
      <c r="O1000" t="s">
        <v>8278</v>
      </c>
      <c r="P1000" s="5">
        <f t="shared" si="61"/>
        <v>0.58558333333333334</v>
      </c>
      <c r="Q1000" s="8">
        <f t="shared" si="62"/>
        <v>153.42794759825327</v>
      </c>
      <c r="R1000" s="12">
        <f t="shared" si="63"/>
        <v>42281.960659722223</v>
      </c>
      <c r="S1000" s="12">
        <f t="shared" si="64"/>
        <v>42327.002326388887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8276</v>
      </c>
      <c r="O1001" t="s">
        <v>8278</v>
      </c>
      <c r="P1001" s="5">
        <f t="shared" si="61"/>
        <v>7.7886666666666673E-2</v>
      </c>
      <c r="Q1001" s="8">
        <f t="shared" si="62"/>
        <v>292.07499999999999</v>
      </c>
      <c r="R1001" s="12">
        <f t="shared" si="63"/>
        <v>41926.091319444444</v>
      </c>
      <c r="S1001" s="12">
        <f t="shared" si="64"/>
        <v>41956.126388888886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8276</v>
      </c>
      <c r="O1002" t="s">
        <v>8278</v>
      </c>
      <c r="P1002" s="5">
        <f t="shared" si="61"/>
        <v>2.2157147647256063E-2</v>
      </c>
      <c r="Q1002" s="8">
        <f t="shared" si="62"/>
        <v>3304</v>
      </c>
      <c r="R1002" s="12">
        <f t="shared" si="63"/>
        <v>42748.851388888885</v>
      </c>
      <c r="S1002" s="12">
        <f t="shared" si="64"/>
        <v>42808.80972222222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8276</v>
      </c>
      <c r="O1003" t="s">
        <v>8278</v>
      </c>
      <c r="P1003" s="5">
        <f t="shared" si="61"/>
        <v>1.04</v>
      </c>
      <c r="Q1003" s="8">
        <f t="shared" si="62"/>
        <v>1300</v>
      </c>
      <c r="R1003" s="12">
        <f t="shared" si="63"/>
        <v>42720.511724537035</v>
      </c>
      <c r="S1003" s="12">
        <f t="shared" si="64"/>
        <v>42765.511724537035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8276</v>
      </c>
      <c r="O1004" t="s">
        <v>8278</v>
      </c>
      <c r="P1004" s="5">
        <f t="shared" si="61"/>
        <v>0.29602960296029601</v>
      </c>
      <c r="Q1004" s="8">
        <f t="shared" si="62"/>
        <v>134.54545454545453</v>
      </c>
      <c r="R1004" s="12">
        <f t="shared" si="63"/>
        <v>42325.475856481477</v>
      </c>
      <c r="S1004" s="12">
        <f t="shared" si="64"/>
        <v>42355.040972222218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8276</v>
      </c>
      <c r="O1005" t="s">
        <v>8278</v>
      </c>
      <c r="P1005" s="5">
        <f t="shared" si="61"/>
        <v>0.16055</v>
      </c>
      <c r="Q1005" s="8">
        <f t="shared" si="62"/>
        <v>214.06666666666666</v>
      </c>
      <c r="R1005" s="12">
        <f t="shared" si="63"/>
        <v>42780.500706018516</v>
      </c>
      <c r="S1005" s="12">
        <f t="shared" si="64"/>
        <v>42810.459039351852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8276</v>
      </c>
      <c r="O1006" t="s">
        <v>8278</v>
      </c>
      <c r="P1006" s="5">
        <f t="shared" si="61"/>
        <v>0.82208000000000003</v>
      </c>
      <c r="Q1006" s="8">
        <f t="shared" si="62"/>
        <v>216.33684210526314</v>
      </c>
      <c r="R1006" s="12">
        <f t="shared" si="63"/>
        <v>42388.5003125</v>
      </c>
      <c r="S1006" s="12">
        <f t="shared" si="64"/>
        <v>42418.5003125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8276</v>
      </c>
      <c r="O1007" t="s">
        <v>8278</v>
      </c>
      <c r="P1007" s="5">
        <f t="shared" si="61"/>
        <v>0.75051000000000001</v>
      </c>
      <c r="Q1007" s="8">
        <f t="shared" si="62"/>
        <v>932.31055900621118</v>
      </c>
      <c r="R1007" s="12">
        <f t="shared" si="63"/>
        <v>42276.41646990741</v>
      </c>
      <c r="S1007" s="12">
        <f t="shared" si="64"/>
        <v>42307.41646990741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8276</v>
      </c>
      <c r="O1008" t="s">
        <v>8278</v>
      </c>
      <c r="P1008" s="5">
        <f t="shared" si="61"/>
        <v>5.8500000000000003E-2</v>
      </c>
      <c r="Q1008" s="8">
        <f t="shared" si="62"/>
        <v>29.25</v>
      </c>
      <c r="R1008" s="12">
        <f t="shared" si="63"/>
        <v>41976.83185185185</v>
      </c>
      <c r="S1008" s="12">
        <f t="shared" si="64"/>
        <v>41985.09097222222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8276</v>
      </c>
      <c r="O1009" t="s">
        <v>8278</v>
      </c>
      <c r="P1009" s="5">
        <f t="shared" si="61"/>
        <v>0.44319999999999998</v>
      </c>
      <c r="Q1009" s="8">
        <f t="shared" si="62"/>
        <v>174.94736842105263</v>
      </c>
      <c r="R1009" s="12">
        <f t="shared" si="63"/>
        <v>42676.3752662037</v>
      </c>
      <c r="S1009" s="12">
        <f t="shared" si="64"/>
        <v>42718.416932870365</v>
      </c>
    </row>
    <row r="1010" spans="1:19" ht="64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8276</v>
      </c>
      <c r="O1010" t="s">
        <v>8278</v>
      </c>
      <c r="P1010" s="5">
        <f t="shared" si="61"/>
        <v>2.6737967914438501E-3</v>
      </c>
      <c r="Q1010" s="8">
        <f t="shared" si="62"/>
        <v>250</v>
      </c>
      <c r="R1010" s="12">
        <f t="shared" si="63"/>
        <v>42702.600868055553</v>
      </c>
      <c r="S1010" s="12">
        <f t="shared" si="64"/>
        <v>42732.600868055553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8276</v>
      </c>
      <c r="O1011" t="s">
        <v>8278</v>
      </c>
      <c r="P1011" s="5">
        <f t="shared" si="61"/>
        <v>0.1313</v>
      </c>
      <c r="Q1011" s="8">
        <f t="shared" si="62"/>
        <v>65</v>
      </c>
      <c r="R1011" s="12">
        <f t="shared" si="63"/>
        <v>42510.396365740737</v>
      </c>
      <c r="S1011" s="12">
        <f t="shared" si="64"/>
        <v>42540.396365740737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8276</v>
      </c>
      <c r="O1012" t="s">
        <v>8278</v>
      </c>
      <c r="P1012" s="5">
        <f t="shared" si="61"/>
        <v>1.9088937093275488E-3</v>
      </c>
      <c r="Q1012" s="8">
        <f t="shared" si="62"/>
        <v>55</v>
      </c>
      <c r="R1012" s="12">
        <f t="shared" si="63"/>
        <v>42561.621087962958</v>
      </c>
      <c r="S1012" s="12">
        <f t="shared" si="64"/>
        <v>42617.915972222218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8276</v>
      </c>
      <c r="O1013" t="s">
        <v>8278</v>
      </c>
      <c r="P1013" s="5">
        <f t="shared" si="61"/>
        <v>3.7499999999999999E-3</v>
      </c>
      <c r="Q1013" s="8">
        <f t="shared" si="62"/>
        <v>75</v>
      </c>
      <c r="R1013" s="12">
        <f t="shared" si="63"/>
        <v>41946.689756944441</v>
      </c>
      <c r="S1013" s="12">
        <f t="shared" si="64"/>
        <v>41991.689756944441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8276</v>
      </c>
      <c r="O1014" t="s">
        <v>8278</v>
      </c>
      <c r="P1014" s="5">
        <f t="shared" si="61"/>
        <v>215.35021</v>
      </c>
      <c r="Q1014" s="8">
        <f t="shared" si="62"/>
        <v>1389.3561935483872</v>
      </c>
      <c r="R1014" s="12">
        <f t="shared" si="63"/>
        <v>42714.232083333329</v>
      </c>
      <c r="S1014" s="12">
        <f t="shared" si="64"/>
        <v>42759.232083333329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8276</v>
      </c>
      <c r="O1015" t="s">
        <v>8278</v>
      </c>
      <c r="P1015" s="5">
        <f t="shared" si="61"/>
        <v>0.34527999999999998</v>
      </c>
      <c r="Q1015" s="8">
        <f t="shared" si="62"/>
        <v>95.911111111111111</v>
      </c>
      <c r="R1015" s="12">
        <f t="shared" si="63"/>
        <v>42339.625648148147</v>
      </c>
      <c r="S1015" s="12">
        <f t="shared" si="64"/>
        <v>42367.624999999993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8276</v>
      </c>
      <c r="O1016" t="s">
        <v>8278</v>
      </c>
      <c r="P1016" s="5">
        <f t="shared" si="61"/>
        <v>0.30599999999999999</v>
      </c>
      <c r="Q1016" s="8">
        <f t="shared" si="62"/>
        <v>191.25</v>
      </c>
      <c r="R1016" s="12">
        <f t="shared" si="63"/>
        <v>41954.79415509259</v>
      </c>
      <c r="S1016" s="12">
        <f t="shared" si="64"/>
        <v>42004.79415509259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8276</v>
      </c>
      <c r="O1017" t="s">
        <v>8278</v>
      </c>
      <c r="P1017" s="5">
        <f t="shared" si="61"/>
        <v>2.6666666666666668E-2</v>
      </c>
      <c r="Q1017" s="8">
        <f t="shared" si="62"/>
        <v>40</v>
      </c>
      <c r="R1017" s="12">
        <f t="shared" si="63"/>
        <v>42303.670081018521</v>
      </c>
      <c r="S1017" s="12">
        <f t="shared" si="64"/>
        <v>42333.711747685178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8276</v>
      </c>
      <c r="O1018" t="s">
        <v>8278</v>
      </c>
      <c r="P1018" s="5">
        <f t="shared" si="61"/>
        <v>2.8420000000000001E-2</v>
      </c>
      <c r="Q1018" s="8">
        <f t="shared" si="62"/>
        <v>74.78947368421052</v>
      </c>
      <c r="R1018" s="12">
        <f t="shared" si="63"/>
        <v>42421.898796296293</v>
      </c>
      <c r="S1018" s="12">
        <f t="shared" si="64"/>
        <v>42466.857129629629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8276</v>
      </c>
      <c r="O1019" t="s">
        <v>8278</v>
      </c>
      <c r="P1019" s="5">
        <f t="shared" si="61"/>
        <v>0.22878799999999999</v>
      </c>
      <c r="Q1019" s="8">
        <f t="shared" si="62"/>
        <v>161.11830985915492</v>
      </c>
      <c r="R1019" s="12">
        <f t="shared" si="63"/>
        <v>42289.466840277775</v>
      </c>
      <c r="S1019" s="12">
        <f t="shared" si="64"/>
        <v>42329.508506944439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8276</v>
      </c>
      <c r="O1020" t="s">
        <v>8278</v>
      </c>
      <c r="P1020" s="5">
        <f t="shared" si="61"/>
        <v>3.1050000000000001E-2</v>
      </c>
      <c r="Q1020" s="8">
        <f t="shared" si="62"/>
        <v>88.714285714285708</v>
      </c>
      <c r="R1020" s="12">
        <f t="shared" si="63"/>
        <v>42535.283946759257</v>
      </c>
      <c r="S1020" s="12">
        <f t="shared" si="64"/>
        <v>42565.283946759257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8276</v>
      </c>
      <c r="O1021" t="s">
        <v>8278</v>
      </c>
      <c r="P1021" s="5">
        <f t="shared" si="61"/>
        <v>0.47333333333333333</v>
      </c>
      <c r="Q1021" s="8">
        <f t="shared" si="62"/>
        <v>53.25</v>
      </c>
      <c r="R1021" s="12">
        <f t="shared" si="63"/>
        <v>42009.765613425923</v>
      </c>
      <c r="S1021" s="12">
        <f t="shared" si="64"/>
        <v>42039.765613425923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8282</v>
      </c>
      <c r="O1022" t="s">
        <v>8287</v>
      </c>
      <c r="P1022" s="5">
        <f t="shared" si="61"/>
        <v>2.0554838709677421</v>
      </c>
      <c r="Q1022" s="8">
        <f t="shared" si="62"/>
        <v>106.2</v>
      </c>
      <c r="R1022" s="12">
        <f t="shared" si="63"/>
        <v>42126.861215277771</v>
      </c>
      <c r="S1022" s="12">
        <f t="shared" si="64"/>
        <v>42156.824305555558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8282</v>
      </c>
      <c r="O1023" t="s">
        <v>8287</v>
      </c>
      <c r="P1023" s="5">
        <f t="shared" si="61"/>
        <v>3.5180366666666667</v>
      </c>
      <c r="Q1023" s="8">
        <f t="shared" si="62"/>
        <v>22.079728033472804</v>
      </c>
      <c r="R1023" s="12">
        <f t="shared" si="63"/>
        <v>42271.043645833335</v>
      </c>
      <c r="S1023" s="12">
        <f t="shared" si="64"/>
        <v>42293.958333333336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8282</v>
      </c>
      <c r="O1024" t="s">
        <v>8287</v>
      </c>
      <c r="P1024" s="5">
        <f t="shared" si="61"/>
        <v>1.149</v>
      </c>
      <c r="Q1024" s="8">
        <f t="shared" si="62"/>
        <v>31.054054054054053</v>
      </c>
      <c r="R1024" s="12">
        <f t="shared" si="63"/>
        <v>42111.438391203701</v>
      </c>
      <c r="S1024" s="12">
        <f t="shared" si="64"/>
        <v>42141.438391203701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8282</v>
      </c>
      <c r="O1025" t="s">
        <v>8287</v>
      </c>
      <c r="P1025" s="5">
        <f t="shared" si="61"/>
        <v>2.3715000000000002</v>
      </c>
      <c r="Q1025" s="8">
        <f t="shared" si="62"/>
        <v>36.206106870229007</v>
      </c>
      <c r="R1025" s="12">
        <f t="shared" si="63"/>
        <v>42145.711354166669</v>
      </c>
      <c r="S1025" s="12">
        <f t="shared" si="64"/>
        <v>42175.711354166669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8282</v>
      </c>
      <c r="O1026" t="s">
        <v>8287</v>
      </c>
      <c r="P1026" s="5">
        <f t="shared" si="61"/>
        <v>1.1863774999999999</v>
      </c>
      <c r="Q1026" s="8">
        <f t="shared" si="62"/>
        <v>388.9762295081967</v>
      </c>
      <c r="R1026" s="12">
        <f t="shared" si="63"/>
        <v>42370.372256944444</v>
      </c>
      <c r="S1026" s="12">
        <f t="shared" si="64"/>
        <v>42400.372256944444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8282</v>
      </c>
      <c r="O1027" t="s">
        <v>8287</v>
      </c>
      <c r="P1027" s="5">
        <f t="shared" ref="P1027:P1090" si="65">(E1027/D1027)</f>
        <v>1.099283142857143</v>
      </c>
      <c r="Q1027" s="8">
        <f t="shared" ref="Q1027:Q1090" si="66">IF(L1027=0,"$0",(E1027/L1027))</f>
        <v>71.848571428571432</v>
      </c>
      <c r="R1027" s="12">
        <f t="shared" ref="R1027:R1090" si="67">(J1027/86400)+25569+(-5/24)</f>
        <v>42049.625428240739</v>
      </c>
      <c r="S1027" s="12">
        <f t="shared" ref="S1027:S1090" si="68">(I1027/86400)+25569+(-5/24)</f>
        <v>42079.583761574067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8282</v>
      </c>
      <c r="O1028" t="s">
        <v>8287</v>
      </c>
      <c r="P1028" s="5">
        <f t="shared" si="65"/>
        <v>1.0000828571428571</v>
      </c>
      <c r="Q1028" s="8">
        <f t="shared" si="66"/>
        <v>57.381803278688523</v>
      </c>
      <c r="R1028" s="12">
        <f t="shared" si="67"/>
        <v>42426.199259259258</v>
      </c>
      <c r="S1028" s="12">
        <f t="shared" si="68"/>
        <v>42460.157592592594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8282</v>
      </c>
      <c r="O1029" t="s">
        <v>8287</v>
      </c>
      <c r="P1029" s="5">
        <f t="shared" si="65"/>
        <v>1.0309292094387414</v>
      </c>
      <c r="Q1029" s="8">
        <f t="shared" si="66"/>
        <v>69.666666666666671</v>
      </c>
      <c r="R1029" s="12">
        <f t="shared" si="67"/>
        <v>41904.825775462959</v>
      </c>
      <c r="S1029" s="12">
        <f t="shared" si="68"/>
        <v>41934.825775462959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8282</v>
      </c>
      <c r="O1030" t="s">
        <v>8287</v>
      </c>
      <c r="P1030" s="5">
        <f t="shared" si="65"/>
        <v>1.1727000000000001</v>
      </c>
      <c r="Q1030" s="8">
        <f t="shared" si="66"/>
        <v>45.988235294117644</v>
      </c>
      <c r="R1030" s="12">
        <f t="shared" si="67"/>
        <v>42755.419039351851</v>
      </c>
      <c r="S1030" s="12">
        <f t="shared" si="68"/>
        <v>42800.624999999993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8282</v>
      </c>
      <c r="O1031" t="s">
        <v>8287</v>
      </c>
      <c r="P1031" s="5">
        <f t="shared" si="65"/>
        <v>1.1175999999999999</v>
      </c>
      <c r="Q1031" s="8">
        <f t="shared" si="66"/>
        <v>79.262411347517727</v>
      </c>
      <c r="R1031" s="12">
        <f t="shared" si="67"/>
        <v>42044.503553240742</v>
      </c>
      <c r="S1031" s="12">
        <f t="shared" si="68"/>
        <v>42098.707638888889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8282</v>
      </c>
      <c r="O1032" t="s">
        <v>8287</v>
      </c>
      <c r="P1032" s="5">
        <f t="shared" si="65"/>
        <v>3.4209999999999998</v>
      </c>
      <c r="Q1032" s="8">
        <f t="shared" si="66"/>
        <v>43.031446540880502</v>
      </c>
      <c r="R1032" s="12">
        <f t="shared" si="67"/>
        <v>42611.274872685179</v>
      </c>
      <c r="S1032" s="12">
        <f t="shared" si="68"/>
        <v>42625.274872685179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8282</v>
      </c>
      <c r="O1033" t="s">
        <v>8287</v>
      </c>
      <c r="P1033" s="5">
        <f t="shared" si="65"/>
        <v>1.0740000000000001</v>
      </c>
      <c r="Q1033" s="8">
        <f t="shared" si="66"/>
        <v>108.48484848484848</v>
      </c>
      <c r="R1033" s="12">
        <f t="shared" si="67"/>
        <v>42324.555671296293</v>
      </c>
      <c r="S1033" s="12">
        <f t="shared" si="68"/>
        <v>42354.555671296293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8282</v>
      </c>
      <c r="O1034" t="s">
        <v>8287</v>
      </c>
      <c r="P1034" s="5">
        <f t="shared" si="65"/>
        <v>1.0849703703703704</v>
      </c>
      <c r="Q1034" s="8">
        <f t="shared" si="66"/>
        <v>61.029583333333335</v>
      </c>
      <c r="R1034" s="12">
        <f t="shared" si="67"/>
        <v>42514.458622685182</v>
      </c>
      <c r="S1034" s="12">
        <f t="shared" si="68"/>
        <v>42544.458622685182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8282</v>
      </c>
      <c r="O1035" t="s">
        <v>8287</v>
      </c>
      <c r="P1035" s="5">
        <f t="shared" si="65"/>
        <v>1.0286144578313252</v>
      </c>
      <c r="Q1035" s="8">
        <f t="shared" si="66"/>
        <v>50.592592592592595</v>
      </c>
      <c r="R1035" s="12">
        <f t="shared" si="67"/>
        <v>42688.52407407407</v>
      </c>
      <c r="S1035" s="12">
        <f t="shared" si="68"/>
        <v>42716.52407407407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8282</v>
      </c>
      <c r="O1036" t="s">
        <v>8287</v>
      </c>
      <c r="P1036" s="5">
        <f t="shared" si="65"/>
        <v>1.3000180000000001</v>
      </c>
      <c r="Q1036" s="8">
        <f t="shared" si="66"/>
        <v>39.157168674698795</v>
      </c>
      <c r="R1036" s="12">
        <f t="shared" si="67"/>
        <v>42554.958379629628</v>
      </c>
      <c r="S1036" s="12">
        <f t="shared" si="68"/>
        <v>42586.957638888889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8282</v>
      </c>
      <c r="O1037" t="s">
        <v>8287</v>
      </c>
      <c r="P1037" s="5">
        <f t="shared" si="65"/>
        <v>1.0765217391304347</v>
      </c>
      <c r="Q1037" s="8">
        <f t="shared" si="66"/>
        <v>65.15789473684211</v>
      </c>
      <c r="R1037" s="12">
        <f t="shared" si="67"/>
        <v>42016.43310185185</v>
      </c>
      <c r="S1037" s="12">
        <f t="shared" si="68"/>
        <v>42046.43310185185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8282</v>
      </c>
      <c r="O1038" t="s">
        <v>8287</v>
      </c>
      <c r="P1038" s="5">
        <f t="shared" si="65"/>
        <v>1.1236044444444444</v>
      </c>
      <c r="Q1038" s="8">
        <f t="shared" si="66"/>
        <v>23.963127962085309</v>
      </c>
      <c r="R1038" s="12">
        <f t="shared" si="67"/>
        <v>41249.240624999999</v>
      </c>
      <c r="S1038" s="12">
        <f t="shared" si="68"/>
        <v>41281.125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8282</v>
      </c>
      <c r="O1039" t="s">
        <v>8287</v>
      </c>
      <c r="P1039" s="5">
        <f t="shared" si="65"/>
        <v>1.0209999999999999</v>
      </c>
      <c r="Q1039" s="8">
        <f t="shared" si="66"/>
        <v>48.61904761904762</v>
      </c>
      <c r="R1039" s="12">
        <f t="shared" si="67"/>
        <v>42119.61414351852</v>
      </c>
      <c r="S1039" s="12">
        <f t="shared" si="68"/>
        <v>42141.999999999993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8282</v>
      </c>
      <c r="O1040" t="s">
        <v>8287</v>
      </c>
      <c r="P1040" s="5">
        <f t="shared" si="65"/>
        <v>1.4533333333333334</v>
      </c>
      <c r="Q1040" s="8">
        <f t="shared" si="66"/>
        <v>35.73770491803279</v>
      </c>
      <c r="R1040" s="12">
        <f t="shared" si="67"/>
        <v>42418.023414351854</v>
      </c>
      <c r="S1040" s="12">
        <f t="shared" si="68"/>
        <v>42447.981747685182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8282</v>
      </c>
      <c r="O1041" t="s">
        <v>8287</v>
      </c>
      <c r="P1041" s="5">
        <f t="shared" si="65"/>
        <v>1.282</v>
      </c>
      <c r="Q1041" s="8">
        <f t="shared" si="66"/>
        <v>21.366666666666667</v>
      </c>
      <c r="R1041" s="12">
        <f t="shared" si="67"/>
        <v>42691.900995370372</v>
      </c>
      <c r="S1041" s="12">
        <f t="shared" si="68"/>
        <v>42717.124305555553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8288</v>
      </c>
      <c r="O1042" t="s">
        <v>8289</v>
      </c>
      <c r="P1042" s="5">
        <f t="shared" si="65"/>
        <v>2.9411764705882353E-3</v>
      </c>
      <c r="Q1042" s="8">
        <f t="shared" si="66"/>
        <v>250</v>
      </c>
      <c r="R1042" s="12">
        <f t="shared" si="67"/>
        <v>42579.500104166662</v>
      </c>
      <c r="S1042" s="12">
        <f t="shared" si="68"/>
        <v>42609.500104166662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8288</v>
      </c>
      <c r="O1043" t="s">
        <v>8289</v>
      </c>
      <c r="P1043" s="5">
        <f t="shared" si="65"/>
        <v>0</v>
      </c>
      <c r="Q1043" s="8" t="str">
        <f t="shared" si="66"/>
        <v>$0</v>
      </c>
      <c r="R1043" s="12">
        <f t="shared" si="67"/>
        <v>41830.851759259254</v>
      </c>
      <c r="S1043" s="12">
        <f t="shared" si="68"/>
        <v>41850.851759259254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8288</v>
      </c>
      <c r="O1044" t="s">
        <v>8289</v>
      </c>
      <c r="P1044" s="5">
        <f t="shared" si="65"/>
        <v>1.5384615384615385E-2</v>
      </c>
      <c r="Q1044" s="8">
        <f t="shared" si="66"/>
        <v>10</v>
      </c>
      <c r="R1044" s="12">
        <f t="shared" si="67"/>
        <v>41851.487824074073</v>
      </c>
      <c r="S1044" s="12">
        <f t="shared" si="68"/>
        <v>41894.208333333328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8288</v>
      </c>
      <c r="O1045" t="s">
        <v>8289</v>
      </c>
      <c r="P1045" s="5">
        <f t="shared" si="65"/>
        <v>8.5370000000000001E-2</v>
      </c>
      <c r="Q1045" s="8">
        <f t="shared" si="66"/>
        <v>29.236301369863014</v>
      </c>
      <c r="R1045" s="12">
        <f t="shared" si="67"/>
        <v>42114.044618055552</v>
      </c>
      <c r="S1045" s="12">
        <f t="shared" si="68"/>
        <v>42144.044618055552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8288</v>
      </c>
      <c r="O1046" t="s">
        <v>8289</v>
      </c>
      <c r="P1046" s="5">
        <f t="shared" si="65"/>
        <v>8.571428571428571E-4</v>
      </c>
      <c r="Q1046" s="8">
        <f t="shared" si="66"/>
        <v>3</v>
      </c>
      <c r="R1046" s="12">
        <f t="shared" si="67"/>
        <v>42011.717604166661</v>
      </c>
      <c r="S1046" s="12">
        <f t="shared" si="68"/>
        <v>42068.643749999996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8288</v>
      </c>
      <c r="O1047" t="s">
        <v>8289</v>
      </c>
      <c r="P1047" s="5">
        <f t="shared" si="65"/>
        <v>2.6599999999999999E-2</v>
      </c>
      <c r="Q1047" s="8">
        <f t="shared" si="66"/>
        <v>33.25</v>
      </c>
      <c r="R1047" s="12">
        <f t="shared" si="67"/>
        <v>41844.666087962956</v>
      </c>
      <c r="S1047" s="12">
        <f t="shared" si="68"/>
        <v>41874.666087962956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8288</v>
      </c>
      <c r="O1048" t="s">
        <v>8289</v>
      </c>
      <c r="P1048" s="5">
        <f t="shared" si="65"/>
        <v>0</v>
      </c>
      <c r="Q1048" s="8" t="str">
        <f t="shared" si="66"/>
        <v>$0</v>
      </c>
      <c r="R1048" s="12">
        <f t="shared" si="67"/>
        <v>42319.643055555549</v>
      </c>
      <c r="S1048" s="12">
        <f t="shared" si="68"/>
        <v>42364.643055555549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8288</v>
      </c>
      <c r="O1049" t="s">
        <v>8289</v>
      </c>
      <c r="P1049" s="5">
        <f t="shared" si="65"/>
        <v>5.0000000000000001E-4</v>
      </c>
      <c r="Q1049" s="8">
        <f t="shared" si="66"/>
        <v>1</v>
      </c>
      <c r="R1049" s="12">
        <f t="shared" si="67"/>
        <v>41918.610127314816</v>
      </c>
      <c r="S1049" s="12">
        <f t="shared" si="68"/>
        <v>41948.65179398148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8288</v>
      </c>
      <c r="O1050" t="s">
        <v>8289</v>
      </c>
      <c r="P1050" s="5">
        <f t="shared" si="65"/>
        <v>1.4133333333333333E-2</v>
      </c>
      <c r="Q1050" s="8">
        <f t="shared" si="66"/>
        <v>53</v>
      </c>
      <c r="R1050" s="12">
        <f t="shared" si="67"/>
        <v>42597.844780092586</v>
      </c>
      <c r="S1050" s="12">
        <f t="shared" si="68"/>
        <v>42637.844780092586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8288</v>
      </c>
      <c r="O1051" t="s">
        <v>8289</v>
      </c>
      <c r="P1051" s="5">
        <f t="shared" si="65"/>
        <v>0</v>
      </c>
      <c r="Q1051" s="8" t="str">
        <f t="shared" si="66"/>
        <v>$0</v>
      </c>
      <c r="R1051" s="12">
        <f t="shared" si="67"/>
        <v>42382.222743055558</v>
      </c>
      <c r="S1051" s="12">
        <f t="shared" si="68"/>
        <v>42412.222743055558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8288</v>
      </c>
      <c r="O1052" t="s">
        <v>8289</v>
      </c>
      <c r="P1052" s="5">
        <f t="shared" si="65"/>
        <v>0</v>
      </c>
      <c r="Q1052" s="8" t="str">
        <f t="shared" si="66"/>
        <v>$0</v>
      </c>
      <c r="R1052" s="12">
        <f t="shared" si="67"/>
        <v>42231.588854166665</v>
      </c>
      <c r="S1052" s="12">
        <f t="shared" si="68"/>
        <v>42261.588854166665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8288</v>
      </c>
      <c r="O1053" t="s">
        <v>8289</v>
      </c>
      <c r="P1053" s="5">
        <f t="shared" si="65"/>
        <v>0</v>
      </c>
      <c r="Q1053" s="8" t="str">
        <f t="shared" si="66"/>
        <v>$0</v>
      </c>
      <c r="R1053" s="12">
        <f t="shared" si="67"/>
        <v>41849.805844907409</v>
      </c>
      <c r="S1053" s="12">
        <f t="shared" si="68"/>
        <v>41877.805844907409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8288</v>
      </c>
      <c r="O1054" t="s">
        <v>8289</v>
      </c>
      <c r="P1054" s="5">
        <f t="shared" si="65"/>
        <v>0</v>
      </c>
      <c r="Q1054" s="8" t="str">
        <f t="shared" si="66"/>
        <v>$0</v>
      </c>
      <c r="R1054" s="12">
        <f t="shared" si="67"/>
        <v>42483.589062499996</v>
      </c>
      <c r="S1054" s="12">
        <f t="shared" si="68"/>
        <v>42527.631249999999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8288</v>
      </c>
      <c r="O1055" t="s">
        <v>8289</v>
      </c>
      <c r="P1055" s="5">
        <f t="shared" si="65"/>
        <v>0.01</v>
      </c>
      <c r="Q1055" s="8">
        <f t="shared" si="66"/>
        <v>15</v>
      </c>
      <c r="R1055" s="12">
        <f t="shared" si="67"/>
        <v>42774.964490740742</v>
      </c>
      <c r="S1055" s="12">
        <f t="shared" si="68"/>
        <v>42799.964490740742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8288</v>
      </c>
      <c r="O1056" t="s">
        <v>8289</v>
      </c>
      <c r="P1056" s="5">
        <f t="shared" si="65"/>
        <v>0</v>
      </c>
      <c r="Q1056" s="8" t="str">
        <f t="shared" si="66"/>
        <v>$0</v>
      </c>
      <c r="R1056" s="12">
        <f t="shared" si="67"/>
        <v>41831.643506944441</v>
      </c>
      <c r="S1056" s="12">
        <f t="shared" si="68"/>
        <v>41861.708333333328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8288</v>
      </c>
      <c r="O1057" t="s">
        <v>8289</v>
      </c>
      <c r="P1057" s="5">
        <f t="shared" si="65"/>
        <v>0</v>
      </c>
      <c r="Q1057" s="8" t="str">
        <f t="shared" si="66"/>
        <v>$0</v>
      </c>
      <c r="R1057" s="12">
        <f t="shared" si="67"/>
        <v>42406.784085648142</v>
      </c>
      <c r="S1057" s="12">
        <f t="shared" si="68"/>
        <v>42436.784085648142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8288</v>
      </c>
      <c r="O1058" t="s">
        <v>8289</v>
      </c>
      <c r="P1058" s="5">
        <f t="shared" si="65"/>
        <v>0</v>
      </c>
      <c r="Q1058" s="8" t="str">
        <f t="shared" si="66"/>
        <v>$0</v>
      </c>
      <c r="R1058" s="12">
        <f t="shared" si="67"/>
        <v>42058.511307870365</v>
      </c>
      <c r="S1058" s="12">
        <f t="shared" si="68"/>
        <v>42118.469641203701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8288</v>
      </c>
      <c r="O1059" t="s">
        <v>8289</v>
      </c>
      <c r="P1059" s="5">
        <f t="shared" si="65"/>
        <v>0</v>
      </c>
      <c r="Q1059" s="8" t="str">
        <f t="shared" si="66"/>
        <v>$0</v>
      </c>
      <c r="R1059" s="12">
        <f t="shared" si="67"/>
        <v>42678.662997685184</v>
      </c>
      <c r="S1059" s="12">
        <f t="shared" si="68"/>
        <v>42708.704664351848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8288</v>
      </c>
      <c r="O1060" t="s">
        <v>8289</v>
      </c>
      <c r="P1060" s="5">
        <f t="shared" si="65"/>
        <v>0</v>
      </c>
      <c r="Q1060" s="8" t="str">
        <f t="shared" si="66"/>
        <v>$0</v>
      </c>
      <c r="R1060" s="12">
        <f t="shared" si="67"/>
        <v>42047.692627314813</v>
      </c>
      <c r="S1060" s="12">
        <f t="shared" si="68"/>
        <v>42088.791666666664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8288</v>
      </c>
      <c r="O1061" t="s">
        <v>8289</v>
      </c>
      <c r="P1061" s="5">
        <f t="shared" si="65"/>
        <v>0</v>
      </c>
      <c r="Q1061" s="8" t="str">
        <f t="shared" si="66"/>
        <v>$0</v>
      </c>
      <c r="R1061" s="12">
        <f t="shared" si="67"/>
        <v>42046.581666666665</v>
      </c>
      <c r="S1061" s="12">
        <f t="shared" si="68"/>
        <v>42076.54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8288</v>
      </c>
      <c r="O1062" t="s">
        <v>8289</v>
      </c>
      <c r="P1062" s="5">
        <f t="shared" si="65"/>
        <v>0.01</v>
      </c>
      <c r="Q1062" s="8">
        <f t="shared" si="66"/>
        <v>50</v>
      </c>
      <c r="R1062" s="12">
        <f t="shared" si="67"/>
        <v>42079.704780092587</v>
      </c>
      <c r="S1062" s="12">
        <f t="shared" si="68"/>
        <v>42109.704780092587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8288</v>
      </c>
      <c r="O1063" t="s">
        <v>8289</v>
      </c>
      <c r="P1063" s="5">
        <f t="shared" si="65"/>
        <v>0</v>
      </c>
      <c r="Q1063" s="8" t="str">
        <f t="shared" si="66"/>
        <v>$0</v>
      </c>
      <c r="R1063" s="12">
        <f t="shared" si="67"/>
        <v>42432.068379629629</v>
      </c>
      <c r="S1063" s="12">
        <f t="shared" si="68"/>
        <v>42491.833333333336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8288</v>
      </c>
      <c r="O1064" t="s">
        <v>8289</v>
      </c>
      <c r="P1064" s="5">
        <f t="shared" si="65"/>
        <v>0.95477386934673369</v>
      </c>
      <c r="Q1064" s="8">
        <f t="shared" si="66"/>
        <v>47.5</v>
      </c>
      <c r="R1064" s="12">
        <f t="shared" si="67"/>
        <v>42556.598854166667</v>
      </c>
      <c r="S1064" s="12">
        <f t="shared" si="68"/>
        <v>42563.598854166667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8288</v>
      </c>
      <c r="O1065" t="s">
        <v>8289</v>
      </c>
      <c r="P1065" s="5">
        <f t="shared" si="65"/>
        <v>0</v>
      </c>
      <c r="Q1065" s="8" t="str">
        <f t="shared" si="66"/>
        <v>$0</v>
      </c>
      <c r="R1065" s="12">
        <f t="shared" si="67"/>
        <v>42582.822476851848</v>
      </c>
      <c r="S1065" s="12">
        <f t="shared" si="68"/>
        <v>42612.822476851848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8290</v>
      </c>
      <c r="O1066" t="s">
        <v>8291</v>
      </c>
      <c r="P1066" s="5">
        <f t="shared" si="65"/>
        <v>8.9744444444444446E-2</v>
      </c>
      <c r="Q1066" s="8">
        <f t="shared" si="66"/>
        <v>65.666666666666671</v>
      </c>
      <c r="R1066" s="12">
        <f t="shared" si="67"/>
        <v>41417.019710648143</v>
      </c>
      <c r="S1066" s="12">
        <f t="shared" si="68"/>
        <v>41462.019710648143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8290</v>
      </c>
      <c r="O1067" t="s">
        <v>8291</v>
      </c>
      <c r="P1067" s="5">
        <f t="shared" si="65"/>
        <v>2.7E-2</v>
      </c>
      <c r="Q1067" s="8">
        <f t="shared" si="66"/>
        <v>16.2</v>
      </c>
      <c r="R1067" s="12">
        <f t="shared" si="67"/>
        <v>41661.172708333332</v>
      </c>
      <c r="S1067" s="12">
        <f t="shared" si="68"/>
        <v>41689.172708333332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8290</v>
      </c>
      <c r="O1068" t="s">
        <v>8291</v>
      </c>
      <c r="P1068" s="5">
        <f t="shared" si="65"/>
        <v>3.3673333333333333E-2</v>
      </c>
      <c r="Q1068" s="8">
        <f t="shared" si="66"/>
        <v>34.128378378378379</v>
      </c>
      <c r="R1068" s="12">
        <f t="shared" si="67"/>
        <v>41445.754421296289</v>
      </c>
      <c r="S1068" s="12">
        <f t="shared" si="68"/>
        <v>41490.754421296289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8290</v>
      </c>
      <c r="O1069" t="s">
        <v>8291</v>
      </c>
      <c r="P1069" s="5">
        <f t="shared" si="65"/>
        <v>0.26</v>
      </c>
      <c r="Q1069" s="8">
        <f t="shared" si="66"/>
        <v>13</v>
      </c>
      <c r="R1069" s="12">
        <f t="shared" si="67"/>
        <v>41599.647349537037</v>
      </c>
      <c r="S1069" s="12">
        <f t="shared" si="68"/>
        <v>41629.647349537037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8290</v>
      </c>
      <c r="O1070" t="s">
        <v>8291</v>
      </c>
      <c r="P1070" s="5">
        <f t="shared" si="65"/>
        <v>1.5E-3</v>
      </c>
      <c r="Q1070" s="8">
        <f t="shared" si="66"/>
        <v>11.25</v>
      </c>
      <c r="R1070" s="12">
        <f t="shared" si="67"/>
        <v>42440.162777777776</v>
      </c>
      <c r="S1070" s="12">
        <f t="shared" si="68"/>
        <v>42470.121111111112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8290</v>
      </c>
      <c r="O1071" t="s">
        <v>8291</v>
      </c>
      <c r="P1071" s="5">
        <f t="shared" si="65"/>
        <v>0.38636363636363635</v>
      </c>
      <c r="Q1071" s="8">
        <f t="shared" si="66"/>
        <v>40.476190476190474</v>
      </c>
      <c r="R1071" s="12">
        <f t="shared" si="67"/>
        <v>41572.021516203698</v>
      </c>
      <c r="S1071" s="12">
        <f t="shared" si="68"/>
        <v>41604.06318287037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8290</v>
      </c>
      <c r="O1072" t="s">
        <v>8291</v>
      </c>
      <c r="P1072" s="5">
        <f t="shared" si="65"/>
        <v>7.0000000000000001E-3</v>
      </c>
      <c r="Q1072" s="8">
        <f t="shared" si="66"/>
        <v>35</v>
      </c>
      <c r="R1072" s="12">
        <f t="shared" si="67"/>
        <v>41162.803495370368</v>
      </c>
      <c r="S1072" s="12">
        <f t="shared" si="68"/>
        <v>41182.803495370368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8290</v>
      </c>
      <c r="O1073" t="s">
        <v>8291</v>
      </c>
      <c r="P1073" s="5">
        <f t="shared" si="65"/>
        <v>0</v>
      </c>
      <c r="Q1073" s="8" t="str">
        <f t="shared" si="66"/>
        <v>$0</v>
      </c>
      <c r="R1073" s="12">
        <f t="shared" si="67"/>
        <v>42295.545057870368</v>
      </c>
      <c r="S1073" s="12">
        <f t="shared" si="68"/>
        <v>42325.586724537039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8290</v>
      </c>
      <c r="O1074" t="s">
        <v>8291</v>
      </c>
      <c r="P1074" s="5">
        <f t="shared" si="65"/>
        <v>6.8000000000000005E-4</v>
      </c>
      <c r="Q1074" s="8">
        <f t="shared" si="66"/>
        <v>12.75</v>
      </c>
      <c r="R1074" s="12">
        <f t="shared" si="67"/>
        <v>41645.623807870368</v>
      </c>
      <c r="S1074" s="12">
        <f t="shared" si="68"/>
        <v>41675.623807870368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8290</v>
      </c>
      <c r="O1075" t="s">
        <v>8291</v>
      </c>
      <c r="P1075" s="5">
        <f t="shared" si="65"/>
        <v>1.3333333333333334E-2</v>
      </c>
      <c r="Q1075" s="8">
        <f t="shared" si="66"/>
        <v>10</v>
      </c>
      <c r="R1075" s="12">
        <f t="shared" si="67"/>
        <v>40802.756261574068</v>
      </c>
      <c r="S1075" s="12">
        <f t="shared" si="68"/>
        <v>40832.756261574068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8290</v>
      </c>
      <c r="O1076" t="s">
        <v>8291</v>
      </c>
      <c r="P1076" s="5">
        <f t="shared" si="65"/>
        <v>6.3092592592592589E-2</v>
      </c>
      <c r="Q1076" s="8">
        <f t="shared" si="66"/>
        <v>113.56666666666666</v>
      </c>
      <c r="R1076" s="12">
        <f t="shared" si="67"/>
        <v>41612.964641203704</v>
      </c>
      <c r="S1076" s="12">
        <f t="shared" si="68"/>
        <v>41642.964641203704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8290</v>
      </c>
      <c r="O1077" t="s">
        <v>8291</v>
      </c>
      <c r="P1077" s="5">
        <f t="shared" si="65"/>
        <v>4.4999999999999998E-2</v>
      </c>
      <c r="Q1077" s="8">
        <f t="shared" si="66"/>
        <v>15</v>
      </c>
      <c r="R1077" s="12">
        <f t="shared" si="67"/>
        <v>41005.695787037032</v>
      </c>
      <c r="S1077" s="12">
        <f t="shared" si="68"/>
        <v>41035.695787037032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8290</v>
      </c>
      <c r="O1078" t="s">
        <v>8291</v>
      </c>
      <c r="P1078" s="5">
        <f t="shared" si="65"/>
        <v>0.62765333333333329</v>
      </c>
      <c r="Q1078" s="8">
        <f t="shared" si="66"/>
        <v>48.281025641025643</v>
      </c>
      <c r="R1078" s="12">
        <f t="shared" si="67"/>
        <v>41838.169560185182</v>
      </c>
      <c r="S1078" s="12">
        <f t="shared" si="68"/>
        <v>41893.169560185182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8290</v>
      </c>
      <c r="O1079" t="s">
        <v>8291</v>
      </c>
      <c r="P1079" s="5">
        <f t="shared" si="65"/>
        <v>0.29376000000000002</v>
      </c>
      <c r="Q1079" s="8">
        <f t="shared" si="66"/>
        <v>43.976047904191617</v>
      </c>
      <c r="R1079" s="12">
        <f t="shared" si="67"/>
        <v>42352.958460648144</v>
      </c>
      <c r="S1079" s="12">
        <f t="shared" si="68"/>
        <v>42382.958460648144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8290</v>
      </c>
      <c r="O1080" t="s">
        <v>8291</v>
      </c>
      <c r="P1080" s="5">
        <f t="shared" si="65"/>
        <v>7.4999999999999997E-2</v>
      </c>
      <c r="Q1080" s="8">
        <f t="shared" si="66"/>
        <v>9</v>
      </c>
      <c r="R1080" s="12">
        <f t="shared" si="67"/>
        <v>40700.987511574072</v>
      </c>
      <c r="S1080" s="12">
        <f t="shared" si="68"/>
        <v>40745.987511574072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8290</v>
      </c>
      <c r="O1081" t="s">
        <v>8291</v>
      </c>
      <c r="P1081" s="5">
        <f t="shared" si="65"/>
        <v>2.6076923076923077E-2</v>
      </c>
      <c r="Q1081" s="8">
        <f t="shared" si="66"/>
        <v>37.666666666666664</v>
      </c>
      <c r="R1081" s="12">
        <f t="shared" si="67"/>
        <v>42479.358055555553</v>
      </c>
      <c r="S1081" s="12">
        <f t="shared" si="68"/>
        <v>42504.358055555553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8290</v>
      </c>
      <c r="O1082" t="s">
        <v>8291</v>
      </c>
      <c r="P1082" s="5">
        <f t="shared" si="65"/>
        <v>9.1050000000000006E-2</v>
      </c>
      <c r="Q1082" s="8">
        <f t="shared" si="66"/>
        <v>18.581632653061224</v>
      </c>
      <c r="R1082" s="12">
        <f t="shared" si="67"/>
        <v>41739.929780092592</v>
      </c>
      <c r="S1082" s="12">
        <f t="shared" si="68"/>
        <v>41769.929780092592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8290</v>
      </c>
      <c r="O1083" t="s">
        <v>8291</v>
      </c>
      <c r="P1083" s="5">
        <f t="shared" si="65"/>
        <v>1.7647058823529413E-4</v>
      </c>
      <c r="Q1083" s="8">
        <f t="shared" si="66"/>
        <v>3</v>
      </c>
      <c r="R1083" s="12">
        <f t="shared" si="67"/>
        <v>42002.718657407408</v>
      </c>
      <c r="S1083" s="12">
        <f t="shared" si="68"/>
        <v>42032.718657407408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8290</v>
      </c>
      <c r="O1084" t="s">
        <v>8291</v>
      </c>
      <c r="P1084" s="5">
        <f t="shared" si="65"/>
        <v>5.5999999999999999E-3</v>
      </c>
      <c r="Q1084" s="8">
        <f t="shared" si="66"/>
        <v>18.666666666666668</v>
      </c>
      <c r="R1084" s="12">
        <f t="shared" si="67"/>
        <v>41101.697777777772</v>
      </c>
      <c r="S1084" s="12">
        <f t="shared" si="68"/>
        <v>41131.697777777772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8290</v>
      </c>
      <c r="O1085" t="s">
        <v>8291</v>
      </c>
      <c r="P1085" s="5">
        <f t="shared" si="65"/>
        <v>8.2000000000000007E-3</v>
      </c>
      <c r="Q1085" s="8">
        <f t="shared" si="66"/>
        <v>410</v>
      </c>
      <c r="R1085" s="12">
        <f t="shared" si="67"/>
        <v>41793.451192129629</v>
      </c>
      <c r="S1085" s="12">
        <f t="shared" si="68"/>
        <v>41853.451192129629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8290</v>
      </c>
      <c r="O1086" t="s">
        <v>8291</v>
      </c>
      <c r="P1086" s="5">
        <f t="shared" si="65"/>
        <v>0</v>
      </c>
      <c r="Q1086" s="8" t="str">
        <f t="shared" si="66"/>
        <v>$0</v>
      </c>
      <c r="R1086" s="12">
        <f t="shared" si="67"/>
        <v>41829.703749999993</v>
      </c>
      <c r="S1086" s="12">
        <f t="shared" si="68"/>
        <v>41859.703749999993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8290</v>
      </c>
      <c r="O1087" t="s">
        <v>8291</v>
      </c>
      <c r="P1087" s="5">
        <f t="shared" si="65"/>
        <v>3.4200000000000001E-2</v>
      </c>
      <c r="Q1087" s="8">
        <f t="shared" si="66"/>
        <v>114</v>
      </c>
      <c r="R1087" s="12">
        <f t="shared" si="67"/>
        <v>42413.462673611109</v>
      </c>
      <c r="S1087" s="12">
        <f t="shared" si="68"/>
        <v>42443.421006944445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8290</v>
      </c>
      <c r="O1088" t="s">
        <v>8291</v>
      </c>
      <c r="P1088" s="5">
        <f t="shared" si="65"/>
        <v>8.3333333333333339E-4</v>
      </c>
      <c r="Q1088" s="8">
        <f t="shared" si="66"/>
        <v>7.5</v>
      </c>
      <c r="R1088" s="12">
        <f t="shared" si="67"/>
        <v>41845.658460648148</v>
      </c>
      <c r="S1088" s="12">
        <f t="shared" si="68"/>
        <v>41875.658460648148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8290</v>
      </c>
      <c r="O1089" t="s">
        <v>8291</v>
      </c>
      <c r="P1089" s="5">
        <f t="shared" si="65"/>
        <v>0</v>
      </c>
      <c r="Q1089" s="8" t="str">
        <f t="shared" si="66"/>
        <v>$0</v>
      </c>
      <c r="R1089" s="12">
        <f t="shared" si="67"/>
        <v>41775.505636574067</v>
      </c>
      <c r="S1089" s="12">
        <f t="shared" si="68"/>
        <v>41805.505636574067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8290</v>
      </c>
      <c r="O1090" t="s">
        <v>8291</v>
      </c>
      <c r="P1090" s="5">
        <f t="shared" si="65"/>
        <v>0.14182977777777778</v>
      </c>
      <c r="Q1090" s="8">
        <f t="shared" si="66"/>
        <v>43.41727891156463</v>
      </c>
      <c r="R1090" s="12">
        <f t="shared" si="67"/>
        <v>41723.591053240736</v>
      </c>
      <c r="S1090" s="12">
        <f t="shared" si="68"/>
        <v>41753.591053240736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8290</v>
      </c>
      <c r="O1091" t="s">
        <v>8291</v>
      </c>
      <c r="P1091" s="5">
        <f t="shared" ref="P1091:P1154" si="69">(E1091/D1091)</f>
        <v>7.8266666666666665E-2</v>
      </c>
      <c r="Q1091" s="8">
        <f t="shared" ref="Q1091:Q1154" si="70">IF(L1091=0,"$0",(E1091/L1091))</f>
        <v>23.959183673469386</v>
      </c>
      <c r="R1091" s="12">
        <f t="shared" ref="R1091:R1154" si="71">(J1091/86400)+25569+(-5/24)</f>
        <v>42150.981192129628</v>
      </c>
      <c r="S1091" s="12">
        <f t="shared" ref="S1091:S1154" si="72">(I1091/86400)+25569+(-5/24)</f>
        <v>42180.981192129628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8290</v>
      </c>
      <c r="O1092" t="s">
        <v>8291</v>
      </c>
      <c r="P1092" s="5">
        <f t="shared" si="69"/>
        <v>3.8464497269020693E-4</v>
      </c>
      <c r="Q1092" s="8">
        <f t="shared" si="70"/>
        <v>5</v>
      </c>
      <c r="R1092" s="12">
        <f t="shared" si="71"/>
        <v>42122.977465277778</v>
      </c>
      <c r="S1092" s="12">
        <f t="shared" si="72"/>
        <v>42152.977465277778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8290</v>
      </c>
      <c r="O1093" t="s">
        <v>8291</v>
      </c>
      <c r="P1093" s="5">
        <f t="shared" si="69"/>
        <v>0.125</v>
      </c>
      <c r="Q1093" s="8">
        <f t="shared" si="70"/>
        <v>12.5</v>
      </c>
      <c r="R1093" s="12">
        <f t="shared" si="71"/>
        <v>42440.611944444441</v>
      </c>
      <c r="S1093" s="12">
        <f t="shared" si="72"/>
        <v>42470.570277777777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8290</v>
      </c>
      <c r="O1094" t="s">
        <v>8291</v>
      </c>
      <c r="P1094" s="5">
        <f t="shared" si="69"/>
        <v>1.0500000000000001E-2</v>
      </c>
      <c r="Q1094" s="8">
        <f t="shared" si="70"/>
        <v>3</v>
      </c>
      <c r="R1094" s="12">
        <f t="shared" si="71"/>
        <v>41249.817569444444</v>
      </c>
      <c r="S1094" s="12">
        <f t="shared" si="72"/>
        <v>41279.817569444444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8290</v>
      </c>
      <c r="O1095" t="s">
        <v>8291</v>
      </c>
      <c r="P1095" s="5">
        <f t="shared" si="69"/>
        <v>0.14083333333333334</v>
      </c>
      <c r="Q1095" s="8">
        <f t="shared" si="70"/>
        <v>10.5625</v>
      </c>
      <c r="R1095" s="12">
        <f t="shared" si="71"/>
        <v>42396.765474537031</v>
      </c>
      <c r="S1095" s="12">
        <f t="shared" si="72"/>
        <v>42411.765474537031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8290</v>
      </c>
      <c r="O1096" t="s">
        <v>8291</v>
      </c>
      <c r="P1096" s="5">
        <f t="shared" si="69"/>
        <v>0.18300055555555556</v>
      </c>
      <c r="Q1096" s="8">
        <f t="shared" si="70"/>
        <v>122.00037037037038</v>
      </c>
      <c r="R1096" s="12">
        <f t="shared" si="71"/>
        <v>40795.505011574074</v>
      </c>
      <c r="S1096" s="12">
        <f t="shared" si="72"/>
        <v>40825.505011574074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8290</v>
      </c>
      <c r="O1097" t="s">
        <v>8291</v>
      </c>
      <c r="P1097" s="5">
        <f t="shared" si="69"/>
        <v>5.0347999999999997E-2</v>
      </c>
      <c r="Q1097" s="8">
        <f t="shared" si="70"/>
        <v>267.80851063829789</v>
      </c>
      <c r="R1097" s="12">
        <f t="shared" si="71"/>
        <v>41486.328935185185</v>
      </c>
      <c r="S1097" s="12">
        <f t="shared" si="72"/>
        <v>41516.328935185185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8290</v>
      </c>
      <c r="O1098" t="s">
        <v>8291</v>
      </c>
      <c r="P1098" s="5">
        <f t="shared" si="69"/>
        <v>0.17933333333333334</v>
      </c>
      <c r="Q1098" s="8">
        <f t="shared" si="70"/>
        <v>74.206896551724142</v>
      </c>
      <c r="R1098" s="12">
        <f t="shared" si="71"/>
        <v>41885.309652777774</v>
      </c>
      <c r="S1098" s="12">
        <f t="shared" si="72"/>
        <v>41915.9375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8290</v>
      </c>
      <c r="O1099" t="s">
        <v>8291</v>
      </c>
      <c r="P1099" s="5">
        <f t="shared" si="69"/>
        <v>4.6999999999999999E-4</v>
      </c>
      <c r="Q1099" s="8">
        <f t="shared" si="70"/>
        <v>6.7142857142857144</v>
      </c>
      <c r="R1099" s="12">
        <f t="shared" si="71"/>
        <v>41660.584224537037</v>
      </c>
      <c r="S1099" s="12">
        <f t="shared" si="72"/>
        <v>41700.584224537037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8290</v>
      </c>
      <c r="O1100" t="s">
        <v>8291</v>
      </c>
      <c r="P1100" s="5">
        <f t="shared" si="69"/>
        <v>7.2120000000000004E-2</v>
      </c>
      <c r="Q1100" s="8">
        <f t="shared" si="70"/>
        <v>81.954545454545453</v>
      </c>
      <c r="R1100" s="12">
        <f t="shared" si="71"/>
        <v>41712.554340277777</v>
      </c>
      <c r="S1100" s="12">
        <f t="shared" si="72"/>
        <v>41742.554340277777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8290</v>
      </c>
      <c r="O1101" t="s">
        <v>8291</v>
      </c>
      <c r="P1101" s="5">
        <f t="shared" si="69"/>
        <v>5.0000000000000001E-3</v>
      </c>
      <c r="Q1101" s="8">
        <f t="shared" si="70"/>
        <v>25</v>
      </c>
      <c r="R1101" s="12">
        <f t="shared" si="71"/>
        <v>42107.628101851849</v>
      </c>
      <c r="S1101" s="12">
        <f t="shared" si="72"/>
        <v>42137.628101851849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8290</v>
      </c>
      <c r="O1102" t="s">
        <v>8291</v>
      </c>
      <c r="P1102" s="5">
        <f t="shared" si="69"/>
        <v>2.5000000000000001E-2</v>
      </c>
      <c r="Q1102" s="8">
        <f t="shared" si="70"/>
        <v>10</v>
      </c>
      <c r="R1102" s="12">
        <f t="shared" si="71"/>
        <v>42383.902442129627</v>
      </c>
      <c r="S1102" s="12">
        <f t="shared" si="72"/>
        <v>42413.902442129627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8290</v>
      </c>
      <c r="O1103" t="s">
        <v>8291</v>
      </c>
      <c r="P1103" s="5">
        <f t="shared" si="69"/>
        <v>4.0999999999999999E-4</v>
      </c>
      <c r="Q1103" s="8">
        <f t="shared" si="70"/>
        <v>6.833333333333333</v>
      </c>
      <c r="R1103" s="12">
        <f t="shared" si="71"/>
        <v>42538.564097222225</v>
      </c>
      <c r="S1103" s="12">
        <f t="shared" si="72"/>
        <v>42565.549999999996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8290</v>
      </c>
      <c r="O1104" t="s">
        <v>8291</v>
      </c>
      <c r="P1104" s="5">
        <f t="shared" si="69"/>
        <v>5.3124999999999999E-2</v>
      </c>
      <c r="Q1104" s="8">
        <f t="shared" si="70"/>
        <v>17.708333333333332</v>
      </c>
      <c r="R1104" s="12">
        <f t="shared" si="71"/>
        <v>41576.837094907409</v>
      </c>
      <c r="S1104" s="12">
        <f t="shared" si="72"/>
        <v>41617.040972222218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8290</v>
      </c>
      <c r="O1105" t="s">
        <v>8291</v>
      </c>
      <c r="P1105" s="5">
        <f t="shared" si="69"/>
        <v>1.6199999999999999E-2</v>
      </c>
      <c r="Q1105" s="8">
        <f t="shared" si="70"/>
        <v>16.2</v>
      </c>
      <c r="R1105" s="12">
        <f t="shared" si="71"/>
        <v>42479.013773148145</v>
      </c>
      <c r="S1105" s="12">
        <f t="shared" si="72"/>
        <v>42539.013773148145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8290</v>
      </c>
      <c r="O1106" t="s">
        <v>8291</v>
      </c>
      <c r="P1106" s="5">
        <f t="shared" si="69"/>
        <v>4.9516666666666667E-2</v>
      </c>
      <c r="Q1106" s="8">
        <f t="shared" si="70"/>
        <v>80.297297297297291</v>
      </c>
      <c r="R1106" s="12">
        <f t="shared" si="71"/>
        <v>41771.201631944445</v>
      </c>
      <c r="S1106" s="12">
        <f t="shared" si="72"/>
        <v>41801.201631944445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8290</v>
      </c>
      <c r="O1107" t="s">
        <v>8291</v>
      </c>
      <c r="P1107" s="5">
        <f t="shared" si="69"/>
        <v>1.5900000000000001E-3</v>
      </c>
      <c r="Q1107" s="8">
        <f t="shared" si="70"/>
        <v>71.55</v>
      </c>
      <c r="R1107" s="12">
        <f t="shared" si="71"/>
        <v>41691.927395833329</v>
      </c>
      <c r="S1107" s="12">
        <f t="shared" si="72"/>
        <v>41721.885729166665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8290</v>
      </c>
      <c r="O1108" t="s">
        <v>8291</v>
      </c>
      <c r="P1108" s="5">
        <f t="shared" si="69"/>
        <v>0.41249999999999998</v>
      </c>
      <c r="Q1108" s="8">
        <f t="shared" si="70"/>
        <v>23.571428571428573</v>
      </c>
      <c r="R1108" s="12">
        <f t="shared" si="71"/>
        <v>40973.532118055555</v>
      </c>
      <c r="S1108" s="12">
        <f t="shared" si="72"/>
        <v>41003.490451388883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8290</v>
      </c>
      <c r="O1109" t="s">
        <v>8291</v>
      </c>
      <c r="P1109" s="5">
        <f t="shared" si="69"/>
        <v>0</v>
      </c>
      <c r="Q1109" s="8" t="str">
        <f t="shared" si="70"/>
        <v>$0</v>
      </c>
      <c r="R1109" s="12">
        <f t="shared" si="71"/>
        <v>41813.653055555551</v>
      </c>
      <c r="S1109" s="12">
        <f t="shared" si="72"/>
        <v>41843.653055555551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8290</v>
      </c>
      <c r="O1110" t="s">
        <v>8291</v>
      </c>
      <c r="P1110" s="5">
        <f t="shared" si="69"/>
        <v>2.93E-2</v>
      </c>
      <c r="Q1110" s="8">
        <f t="shared" si="70"/>
        <v>34.88095238095238</v>
      </c>
      <c r="R1110" s="12">
        <f t="shared" si="71"/>
        <v>40952.42864583333</v>
      </c>
      <c r="S1110" s="12">
        <f t="shared" si="72"/>
        <v>41012.386979166666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8290</v>
      </c>
      <c r="O1111" t="s">
        <v>8291</v>
      </c>
      <c r="P1111" s="5">
        <f t="shared" si="69"/>
        <v>4.4999999999999997E-3</v>
      </c>
      <c r="Q1111" s="8">
        <f t="shared" si="70"/>
        <v>15</v>
      </c>
      <c r="R1111" s="12">
        <f t="shared" si="71"/>
        <v>42662.543865740743</v>
      </c>
      <c r="S1111" s="12">
        <f t="shared" si="72"/>
        <v>42692.5855324074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8290</v>
      </c>
      <c r="O1112" t="s">
        <v>8291</v>
      </c>
      <c r="P1112" s="5">
        <f t="shared" si="69"/>
        <v>5.1000000000000004E-3</v>
      </c>
      <c r="Q1112" s="8">
        <f t="shared" si="70"/>
        <v>23.181818181818183</v>
      </c>
      <c r="R1112" s="12">
        <f t="shared" si="71"/>
        <v>41220.72479166666</v>
      </c>
      <c r="S1112" s="12">
        <f t="shared" si="72"/>
        <v>41250.72479166666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8290</v>
      </c>
      <c r="O1113" t="s">
        <v>8291</v>
      </c>
      <c r="P1113" s="5">
        <f t="shared" si="69"/>
        <v>4.0000000000000002E-4</v>
      </c>
      <c r="Q1113" s="8">
        <f t="shared" si="70"/>
        <v>1</v>
      </c>
      <c r="R1113" s="12">
        <f t="shared" si="71"/>
        <v>42346.995254629626</v>
      </c>
      <c r="S1113" s="12">
        <f t="shared" si="72"/>
        <v>42376.995254629626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8290</v>
      </c>
      <c r="O1114" t="s">
        <v>8291</v>
      </c>
      <c r="P1114" s="5">
        <f t="shared" si="69"/>
        <v>0.35537409090909089</v>
      </c>
      <c r="Q1114" s="8">
        <f t="shared" si="70"/>
        <v>100.23371794871794</v>
      </c>
      <c r="R1114" s="12">
        <f t="shared" si="71"/>
        <v>41963.551053240742</v>
      </c>
      <c r="S1114" s="12">
        <f t="shared" si="72"/>
        <v>42023.145833333336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8290</v>
      </c>
      <c r="O1115" t="s">
        <v>8291</v>
      </c>
      <c r="P1115" s="5">
        <f t="shared" si="69"/>
        <v>5.0000000000000001E-3</v>
      </c>
      <c r="Q1115" s="8">
        <f t="shared" si="70"/>
        <v>5</v>
      </c>
      <c r="R1115" s="12">
        <f t="shared" si="71"/>
        <v>41835.768749999996</v>
      </c>
      <c r="S1115" s="12">
        <f t="shared" si="72"/>
        <v>41865.768749999996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8290</v>
      </c>
      <c r="O1116" t="s">
        <v>8291</v>
      </c>
      <c r="P1116" s="5">
        <f t="shared" si="69"/>
        <v>1.6666666666666668E-3</v>
      </c>
      <c r="Q1116" s="8">
        <f t="shared" si="70"/>
        <v>3.3333333333333335</v>
      </c>
      <c r="R1116" s="12">
        <f t="shared" si="71"/>
        <v>41526.13758101852</v>
      </c>
      <c r="S1116" s="12">
        <f t="shared" si="72"/>
        <v>41556.13758101852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8290</v>
      </c>
      <c r="O1117" t="s">
        <v>8291</v>
      </c>
      <c r="P1117" s="5">
        <f t="shared" si="69"/>
        <v>1.325E-3</v>
      </c>
      <c r="Q1117" s="8">
        <f t="shared" si="70"/>
        <v>13.25</v>
      </c>
      <c r="R1117" s="12">
        <f t="shared" si="71"/>
        <v>42429.487210648142</v>
      </c>
      <c r="S1117" s="12">
        <f t="shared" si="72"/>
        <v>42459.445543981477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8290</v>
      </c>
      <c r="O1118" t="s">
        <v>8291</v>
      </c>
      <c r="P1118" s="5">
        <f t="shared" si="69"/>
        <v>3.5704000000000004E-4</v>
      </c>
      <c r="Q1118" s="8">
        <f t="shared" si="70"/>
        <v>17.852</v>
      </c>
      <c r="R1118" s="12">
        <f t="shared" si="71"/>
        <v>41009.638981481483</v>
      </c>
      <c r="S1118" s="12">
        <f t="shared" si="72"/>
        <v>41069.638981481483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8290</v>
      </c>
      <c r="O1119" t="s">
        <v>8291</v>
      </c>
      <c r="P1119" s="5">
        <f t="shared" si="69"/>
        <v>8.3000000000000004E-2</v>
      </c>
      <c r="Q1119" s="8">
        <f t="shared" si="70"/>
        <v>10.375</v>
      </c>
      <c r="R1119" s="12">
        <f t="shared" si="71"/>
        <v>42333.390196759261</v>
      </c>
      <c r="S1119" s="12">
        <f t="shared" si="72"/>
        <v>42363.390196759261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8290</v>
      </c>
      <c r="O1120" t="s">
        <v>8291</v>
      </c>
      <c r="P1120" s="5">
        <f t="shared" si="69"/>
        <v>2.4222222222222221E-2</v>
      </c>
      <c r="Q1120" s="8">
        <f t="shared" si="70"/>
        <v>36.333333333333336</v>
      </c>
      <c r="R1120" s="12">
        <f t="shared" si="71"/>
        <v>41703.958090277774</v>
      </c>
      <c r="S1120" s="12">
        <f t="shared" si="72"/>
        <v>41733.91642361111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8290</v>
      </c>
      <c r="O1121" t="s">
        <v>8291</v>
      </c>
      <c r="P1121" s="5">
        <f t="shared" si="69"/>
        <v>2.3809523809523812E-3</v>
      </c>
      <c r="Q1121" s="8">
        <f t="shared" si="70"/>
        <v>5</v>
      </c>
      <c r="R1121" s="12">
        <f t="shared" si="71"/>
        <v>41722.584074074075</v>
      </c>
      <c r="S1121" s="12">
        <f t="shared" si="72"/>
        <v>41735.584074074075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8290</v>
      </c>
      <c r="O1122" t="s">
        <v>8291</v>
      </c>
      <c r="P1122" s="5">
        <f t="shared" si="69"/>
        <v>0</v>
      </c>
      <c r="Q1122" s="8" t="str">
        <f t="shared" si="70"/>
        <v>$0</v>
      </c>
      <c r="R1122" s="12">
        <f t="shared" si="71"/>
        <v>40799.664351851847</v>
      </c>
      <c r="S1122" s="12">
        <f t="shared" si="72"/>
        <v>40844.664351851847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8290</v>
      </c>
      <c r="O1123" t="s">
        <v>8291</v>
      </c>
      <c r="P1123" s="5">
        <f t="shared" si="69"/>
        <v>1.16E-4</v>
      </c>
      <c r="Q1123" s="8">
        <f t="shared" si="70"/>
        <v>5.8</v>
      </c>
      <c r="R1123" s="12">
        <f t="shared" si="71"/>
        <v>42412.72587962963</v>
      </c>
      <c r="S1123" s="12">
        <f t="shared" si="72"/>
        <v>42442.684212962959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8290</v>
      </c>
      <c r="O1124" t="s">
        <v>8291</v>
      </c>
      <c r="P1124" s="5">
        <f t="shared" si="69"/>
        <v>0</v>
      </c>
      <c r="Q1124" s="8" t="str">
        <f t="shared" si="70"/>
        <v>$0</v>
      </c>
      <c r="R1124" s="12">
        <f t="shared" si="71"/>
        <v>41410.495659722219</v>
      </c>
      <c r="S1124" s="12">
        <f t="shared" si="72"/>
        <v>41424.495659722219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8290</v>
      </c>
      <c r="O1125" t="s">
        <v>8291</v>
      </c>
      <c r="P1125" s="5">
        <f t="shared" si="69"/>
        <v>2.2000000000000001E-3</v>
      </c>
      <c r="Q1125" s="8">
        <f t="shared" si="70"/>
        <v>3.6666666666666665</v>
      </c>
      <c r="R1125" s="12">
        <f t="shared" si="71"/>
        <v>41718.315370370365</v>
      </c>
      <c r="S1125" s="12">
        <f t="shared" si="72"/>
        <v>41748.315370370365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8290</v>
      </c>
      <c r="O1126" t="s">
        <v>8292</v>
      </c>
      <c r="P1126" s="5">
        <f t="shared" si="69"/>
        <v>4.7222222222222223E-3</v>
      </c>
      <c r="Q1126" s="8">
        <f t="shared" si="70"/>
        <v>60.714285714285715</v>
      </c>
      <c r="R1126" s="12">
        <f t="shared" si="71"/>
        <v>42094.458923611113</v>
      </c>
      <c r="S1126" s="12">
        <f t="shared" si="72"/>
        <v>42124.458923611113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8290</v>
      </c>
      <c r="O1127" t="s">
        <v>8292</v>
      </c>
      <c r="P1127" s="5">
        <f t="shared" si="69"/>
        <v>0</v>
      </c>
      <c r="Q1127" s="8" t="str">
        <f t="shared" si="70"/>
        <v>$0</v>
      </c>
      <c r="R1127" s="12">
        <f t="shared" si="71"/>
        <v>42212.415856481479</v>
      </c>
      <c r="S1127" s="12">
        <f t="shared" si="72"/>
        <v>42272.415856481479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8290</v>
      </c>
      <c r="O1128" t="s">
        <v>8292</v>
      </c>
      <c r="P1128" s="5">
        <f t="shared" si="69"/>
        <v>5.0000000000000001E-3</v>
      </c>
      <c r="Q1128" s="8">
        <f t="shared" si="70"/>
        <v>5</v>
      </c>
      <c r="R1128" s="12">
        <f t="shared" si="71"/>
        <v>42535.119143518517</v>
      </c>
      <c r="S1128" s="12">
        <f t="shared" si="72"/>
        <v>42565.119143518517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8290</v>
      </c>
      <c r="O1129" t="s">
        <v>8292</v>
      </c>
      <c r="P1129" s="5">
        <f t="shared" si="69"/>
        <v>1.6714285714285713E-2</v>
      </c>
      <c r="Q1129" s="8">
        <f t="shared" si="70"/>
        <v>25.434782608695652</v>
      </c>
      <c r="R1129" s="12">
        <f t="shared" si="71"/>
        <v>41926.645833333328</v>
      </c>
      <c r="S1129" s="12">
        <f t="shared" si="72"/>
        <v>41957.687499999993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8290</v>
      </c>
      <c r="O1130" t="s">
        <v>8292</v>
      </c>
      <c r="P1130" s="5">
        <f t="shared" si="69"/>
        <v>1E-3</v>
      </c>
      <c r="Q1130" s="8">
        <f t="shared" si="70"/>
        <v>1</v>
      </c>
      <c r="R1130" s="12">
        <f t="shared" si="71"/>
        <v>41828.441168981481</v>
      </c>
      <c r="S1130" s="12">
        <f t="shared" si="72"/>
        <v>41858.441168981481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8290</v>
      </c>
      <c r="O1131" t="s">
        <v>8292</v>
      </c>
      <c r="P1131" s="5">
        <f t="shared" si="69"/>
        <v>1.0499999999999999E-3</v>
      </c>
      <c r="Q1131" s="8">
        <f t="shared" si="70"/>
        <v>10.5</v>
      </c>
      <c r="R1131" s="12">
        <f t="shared" si="71"/>
        <v>42496.056631944441</v>
      </c>
      <c r="S1131" s="12">
        <f t="shared" si="72"/>
        <v>42526.056631944441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8290</v>
      </c>
      <c r="O1132" t="s">
        <v>8292</v>
      </c>
      <c r="P1132" s="5">
        <f t="shared" si="69"/>
        <v>2.2000000000000001E-3</v>
      </c>
      <c r="Q1132" s="8">
        <f t="shared" si="70"/>
        <v>3.6666666666666665</v>
      </c>
      <c r="R1132" s="12">
        <f t="shared" si="71"/>
        <v>41908.788194444445</v>
      </c>
      <c r="S1132" s="12">
        <f t="shared" si="72"/>
        <v>41968.829861111109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8290</v>
      </c>
      <c r="O1133" t="s">
        <v>8292</v>
      </c>
      <c r="P1133" s="5">
        <f t="shared" si="69"/>
        <v>0</v>
      </c>
      <c r="Q1133" s="8" t="str">
        <f t="shared" si="70"/>
        <v>$0</v>
      </c>
      <c r="R1133" s="12">
        <f t="shared" si="71"/>
        <v>42332.699861111112</v>
      </c>
      <c r="S1133" s="12">
        <f t="shared" si="72"/>
        <v>42362.699861111112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8290</v>
      </c>
      <c r="O1134" t="s">
        <v>8292</v>
      </c>
      <c r="P1134" s="5">
        <f t="shared" si="69"/>
        <v>0.14380000000000001</v>
      </c>
      <c r="Q1134" s="8">
        <f t="shared" si="70"/>
        <v>110.61538461538461</v>
      </c>
      <c r="R1134" s="12">
        <f t="shared" si="71"/>
        <v>42705.907071759262</v>
      </c>
      <c r="S1134" s="12">
        <f t="shared" si="72"/>
        <v>42735.907071759262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8290</v>
      </c>
      <c r="O1135" t="s">
        <v>8292</v>
      </c>
      <c r="P1135" s="5">
        <f t="shared" si="69"/>
        <v>6.6666666666666671E-3</v>
      </c>
      <c r="Q1135" s="8">
        <f t="shared" si="70"/>
        <v>20</v>
      </c>
      <c r="R1135" s="12">
        <f t="shared" si="71"/>
        <v>41821.198854166665</v>
      </c>
      <c r="S1135" s="12">
        <f t="shared" si="72"/>
        <v>41851.198854166665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8290</v>
      </c>
      <c r="O1136" t="s">
        <v>8292</v>
      </c>
      <c r="P1136" s="5">
        <f t="shared" si="69"/>
        <v>4.0000000000000003E-5</v>
      </c>
      <c r="Q1136" s="8">
        <f t="shared" si="70"/>
        <v>1</v>
      </c>
      <c r="R1136" s="12">
        <f t="shared" si="71"/>
        <v>41958.07671296296</v>
      </c>
      <c r="S1136" s="12">
        <f t="shared" si="72"/>
        <v>41971.981249999997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8290</v>
      </c>
      <c r="O1137" t="s">
        <v>8292</v>
      </c>
      <c r="P1137" s="5">
        <f t="shared" si="69"/>
        <v>0.05</v>
      </c>
      <c r="Q1137" s="8">
        <f t="shared" si="70"/>
        <v>50</v>
      </c>
      <c r="R1137" s="12">
        <f t="shared" si="71"/>
        <v>42558.781180555554</v>
      </c>
      <c r="S1137" s="12">
        <f t="shared" si="72"/>
        <v>42588.781180555554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8290</v>
      </c>
      <c r="O1138" t="s">
        <v>8292</v>
      </c>
      <c r="P1138" s="5">
        <f t="shared" si="69"/>
        <v>6.4439140811455853E-2</v>
      </c>
      <c r="Q1138" s="8">
        <f t="shared" si="70"/>
        <v>45</v>
      </c>
      <c r="R1138" s="12">
        <f t="shared" si="71"/>
        <v>42327.46329861111</v>
      </c>
      <c r="S1138" s="12">
        <f t="shared" si="72"/>
        <v>42357.46329861111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8290</v>
      </c>
      <c r="O1139" t="s">
        <v>8292</v>
      </c>
      <c r="P1139" s="5">
        <f t="shared" si="69"/>
        <v>0.39500000000000002</v>
      </c>
      <c r="Q1139" s="8">
        <f t="shared" si="70"/>
        <v>253.2051282051282</v>
      </c>
      <c r="R1139" s="12">
        <f t="shared" si="71"/>
        <v>42453.611354166664</v>
      </c>
      <c r="S1139" s="12">
        <f t="shared" si="72"/>
        <v>42483.611354166664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8290</v>
      </c>
      <c r="O1140" t="s">
        <v>8292</v>
      </c>
      <c r="P1140" s="5">
        <f t="shared" si="69"/>
        <v>3.5714285714285713E-3</v>
      </c>
      <c r="Q1140" s="8">
        <f t="shared" si="70"/>
        <v>31.25</v>
      </c>
      <c r="R1140" s="12">
        <f t="shared" si="71"/>
        <v>42736.698275462964</v>
      </c>
      <c r="S1140" s="12">
        <f t="shared" si="72"/>
        <v>42756.698275462964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8290</v>
      </c>
      <c r="O1141" t="s">
        <v>8292</v>
      </c>
      <c r="P1141" s="5">
        <f t="shared" si="69"/>
        <v>6.2500000000000001E-4</v>
      </c>
      <c r="Q1141" s="8">
        <f t="shared" si="70"/>
        <v>5</v>
      </c>
      <c r="R1141" s="12">
        <f t="shared" si="71"/>
        <v>41975.139189814814</v>
      </c>
      <c r="S1141" s="12">
        <f t="shared" si="72"/>
        <v>42005.139189814814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8290</v>
      </c>
      <c r="O1142" t="s">
        <v>8292</v>
      </c>
      <c r="P1142" s="5">
        <f t="shared" si="69"/>
        <v>0</v>
      </c>
      <c r="Q1142" s="8" t="str">
        <f t="shared" si="70"/>
        <v>$0</v>
      </c>
      <c r="R1142" s="12">
        <f t="shared" si="71"/>
        <v>42192.253715277773</v>
      </c>
      <c r="S1142" s="12">
        <f t="shared" si="72"/>
        <v>42222.253715277773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8290</v>
      </c>
      <c r="O1143" t="s">
        <v>8292</v>
      </c>
      <c r="P1143" s="5">
        <f t="shared" si="69"/>
        <v>0</v>
      </c>
      <c r="Q1143" s="8" t="str">
        <f t="shared" si="70"/>
        <v>$0</v>
      </c>
      <c r="R1143" s="12">
        <f t="shared" si="71"/>
        <v>42164.491319444445</v>
      </c>
      <c r="S1143" s="12">
        <f t="shared" si="72"/>
        <v>42194.491319444445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8290</v>
      </c>
      <c r="O1144" t="s">
        <v>8292</v>
      </c>
      <c r="P1144" s="5">
        <f t="shared" si="69"/>
        <v>0</v>
      </c>
      <c r="Q1144" s="8" t="str">
        <f t="shared" si="70"/>
        <v>$0</v>
      </c>
      <c r="R1144" s="12">
        <f t="shared" si="71"/>
        <v>42021.797766203701</v>
      </c>
      <c r="S1144" s="12">
        <f t="shared" si="72"/>
        <v>42051.797766203701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8290</v>
      </c>
      <c r="O1145" t="s">
        <v>8292</v>
      </c>
      <c r="P1145" s="5">
        <f t="shared" si="69"/>
        <v>4.1333333333333335E-3</v>
      </c>
      <c r="Q1145" s="8">
        <f t="shared" si="70"/>
        <v>23.25</v>
      </c>
      <c r="R1145" s="12">
        <f t="shared" si="71"/>
        <v>42324.985254629624</v>
      </c>
      <c r="S1145" s="12">
        <f t="shared" si="72"/>
        <v>42354.985254629624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8293</v>
      </c>
      <c r="O1146" t="s">
        <v>8294</v>
      </c>
      <c r="P1146" s="5">
        <f t="shared" si="69"/>
        <v>0</v>
      </c>
      <c r="Q1146" s="8" t="str">
        <f t="shared" si="70"/>
        <v>$0</v>
      </c>
      <c r="R1146" s="12">
        <f t="shared" si="71"/>
        <v>42092.973611111105</v>
      </c>
      <c r="S1146" s="12">
        <f t="shared" si="72"/>
        <v>42122.973611111105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8293</v>
      </c>
      <c r="O1147" t="s">
        <v>8294</v>
      </c>
      <c r="P1147" s="5">
        <f t="shared" si="69"/>
        <v>1.25E-3</v>
      </c>
      <c r="Q1147" s="8">
        <f t="shared" si="70"/>
        <v>100</v>
      </c>
      <c r="R1147" s="12">
        <f t="shared" si="71"/>
        <v>41854.539259259254</v>
      </c>
      <c r="S1147" s="12">
        <f t="shared" si="72"/>
        <v>41914.539259259254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8293</v>
      </c>
      <c r="O1148" t="s">
        <v>8294</v>
      </c>
      <c r="P1148" s="5">
        <f t="shared" si="69"/>
        <v>8.8333333333333333E-2</v>
      </c>
      <c r="Q1148" s="8">
        <f t="shared" si="70"/>
        <v>44.166666666666664</v>
      </c>
      <c r="R1148" s="12">
        <f t="shared" si="71"/>
        <v>41723.745057870365</v>
      </c>
      <c r="S1148" s="12">
        <f t="shared" si="72"/>
        <v>41761.745057870365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8293</v>
      </c>
      <c r="O1149" t="s">
        <v>8294</v>
      </c>
      <c r="P1149" s="5">
        <f t="shared" si="69"/>
        <v>0</v>
      </c>
      <c r="Q1149" s="8" t="str">
        <f t="shared" si="70"/>
        <v>$0</v>
      </c>
      <c r="R1149" s="12">
        <f t="shared" si="71"/>
        <v>41871.763692129629</v>
      </c>
      <c r="S1149" s="12">
        <f t="shared" si="72"/>
        <v>41931.763692129629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8293</v>
      </c>
      <c r="O1150" t="s">
        <v>8294</v>
      </c>
      <c r="P1150" s="5">
        <f t="shared" si="69"/>
        <v>4.8666666666666667E-3</v>
      </c>
      <c r="Q1150" s="8">
        <f t="shared" si="70"/>
        <v>24.333333333333332</v>
      </c>
      <c r="R1150" s="12">
        <f t="shared" si="71"/>
        <v>42674.962743055548</v>
      </c>
      <c r="S1150" s="12">
        <f t="shared" si="72"/>
        <v>42705.00440972222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8293</v>
      </c>
      <c r="O1151" t="s">
        <v>8294</v>
      </c>
      <c r="P1151" s="5">
        <f t="shared" si="69"/>
        <v>1.5E-3</v>
      </c>
      <c r="Q1151" s="8">
        <f t="shared" si="70"/>
        <v>37.5</v>
      </c>
      <c r="R1151" s="12">
        <f t="shared" si="71"/>
        <v>42507.501921296294</v>
      </c>
      <c r="S1151" s="12">
        <f t="shared" si="72"/>
        <v>42537.501921296294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8293</v>
      </c>
      <c r="O1152" t="s">
        <v>8294</v>
      </c>
      <c r="P1152" s="5">
        <f t="shared" si="69"/>
        <v>0.1008</v>
      </c>
      <c r="Q1152" s="8">
        <f t="shared" si="70"/>
        <v>42</v>
      </c>
      <c r="R1152" s="12">
        <f t="shared" si="71"/>
        <v>42317.74623842592</v>
      </c>
      <c r="S1152" s="12">
        <f t="shared" si="72"/>
        <v>42377.74623842592</v>
      </c>
    </row>
    <row r="1153" spans="1:19" ht="64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8293</v>
      </c>
      <c r="O1153" t="s">
        <v>8294</v>
      </c>
      <c r="P1153" s="5">
        <f t="shared" si="69"/>
        <v>0</v>
      </c>
      <c r="Q1153" s="8" t="str">
        <f t="shared" si="70"/>
        <v>$0</v>
      </c>
      <c r="R1153" s="12">
        <f t="shared" si="71"/>
        <v>42223.894247685188</v>
      </c>
      <c r="S1153" s="12">
        <f t="shared" si="72"/>
        <v>42253.894247685188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8293</v>
      </c>
      <c r="O1154" t="s">
        <v>8294</v>
      </c>
      <c r="P1154" s="5">
        <f t="shared" si="69"/>
        <v>5.6937500000000002E-2</v>
      </c>
      <c r="Q1154" s="8">
        <f t="shared" si="70"/>
        <v>60.733333333333334</v>
      </c>
      <c r="R1154" s="12">
        <f t="shared" si="71"/>
        <v>42109.501296296294</v>
      </c>
      <c r="S1154" s="12">
        <f t="shared" si="72"/>
        <v>42139.501296296294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8293</v>
      </c>
      <c r="O1155" t="s">
        <v>8294</v>
      </c>
      <c r="P1155" s="5">
        <f t="shared" ref="P1155:P1218" si="73">(E1155/D1155)</f>
        <v>6.2500000000000003E-3</v>
      </c>
      <c r="Q1155" s="8">
        <f t="shared" ref="Q1155:Q1218" si="74">IF(L1155=0,"$0",(E1155/L1155))</f>
        <v>50</v>
      </c>
      <c r="R1155" s="12">
        <f t="shared" ref="R1155:R1218" si="75">(J1155/86400)+25569+(-5/24)</f>
        <v>42143.505844907406</v>
      </c>
      <c r="S1155" s="12">
        <f t="shared" ref="S1155:S1218" si="76">(I1155/86400)+25569+(-5/24)</f>
        <v>42173.505844907406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8293</v>
      </c>
      <c r="O1156" t="s">
        <v>8294</v>
      </c>
      <c r="P1156" s="5">
        <f t="shared" si="73"/>
        <v>6.5000000000000002E-2</v>
      </c>
      <c r="Q1156" s="8">
        <f t="shared" si="74"/>
        <v>108.33333333333333</v>
      </c>
      <c r="R1156" s="12">
        <f t="shared" si="75"/>
        <v>42222.900532407402</v>
      </c>
      <c r="S1156" s="12">
        <f t="shared" si="76"/>
        <v>42252.900532407402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8293</v>
      </c>
      <c r="O1157" t="s">
        <v>8294</v>
      </c>
      <c r="P1157" s="5">
        <f t="shared" si="73"/>
        <v>7.5199999999999998E-3</v>
      </c>
      <c r="Q1157" s="8">
        <f t="shared" si="74"/>
        <v>23.5</v>
      </c>
      <c r="R1157" s="12">
        <f t="shared" si="75"/>
        <v>41835.555648148147</v>
      </c>
      <c r="S1157" s="12">
        <f t="shared" si="76"/>
        <v>41865.555648148147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8293</v>
      </c>
      <c r="O1158" t="s">
        <v>8294</v>
      </c>
      <c r="P1158" s="5">
        <f t="shared" si="73"/>
        <v>0</v>
      </c>
      <c r="Q1158" s="8" t="str">
        <f t="shared" si="74"/>
        <v>$0</v>
      </c>
      <c r="R1158" s="12">
        <f t="shared" si="75"/>
        <v>42028.862986111104</v>
      </c>
      <c r="S1158" s="12">
        <f t="shared" si="76"/>
        <v>42058.862986111104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8293</v>
      </c>
      <c r="O1159" t="s">
        <v>8294</v>
      </c>
      <c r="P1159" s="5">
        <f t="shared" si="73"/>
        <v>1.5100000000000001E-2</v>
      </c>
      <c r="Q1159" s="8">
        <f t="shared" si="74"/>
        <v>50.333333333333336</v>
      </c>
      <c r="R1159" s="12">
        <f t="shared" si="75"/>
        <v>41918.419907407406</v>
      </c>
      <c r="S1159" s="12">
        <f t="shared" si="76"/>
        <v>41978.46157407407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8293</v>
      </c>
      <c r="O1160" t="s">
        <v>8294</v>
      </c>
      <c r="P1160" s="5">
        <f t="shared" si="73"/>
        <v>4.6666666666666671E-3</v>
      </c>
      <c r="Q1160" s="8">
        <f t="shared" si="74"/>
        <v>11.666666666666666</v>
      </c>
      <c r="R1160" s="12">
        <f t="shared" si="75"/>
        <v>41951.883425925924</v>
      </c>
      <c r="S1160" s="12">
        <f t="shared" si="76"/>
        <v>41981.883425925924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8293</v>
      </c>
      <c r="O1161" t="s">
        <v>8294</v>
      </c>
      <c r="P1161" s="5">
        <f t="shared" si="73"/>
        <v>0</v>
      </c>
      <c r="Q1161" s="8" t="str">
        <f t="shared" si="74"/>
        <v>$0</v>
      </c>
      <c r="R1161" s="12">
        <f t="shared" si="75"/>
        <v>42154.518113425926</v>
      </c>
      <c r="S1161" s="12">
        <f t="shared" si="76"/>
        <v>42185.447916666664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8293</v>
      </c>
      <c r="O1162" t="s">
        <v>8294</v>
      </c>
      <c r="P1162" s="5">
        <f t="shared" si="73"/>
        <v>3.85E-2</v>
      </c>
      <c r="Q1162" s="8">
        <f t="shared" si="74"/>
        <v>60.789473684210527</v>
      </c>
      <c r="R1162" s="12">
        <f t="shared" si="75"/>
        <v>42060.946597222217</v>
      </c>
      <c r="S1162" s="12">
        <f t="shared" si="76"/>
        <v>42090.904930555553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8293</v>
      </c>
      <c r="O1163" t="s">
        <v>8294</v>
      </c>
      <c r="P1163" s="5">
        <f t="shared" si="73"/>
        <v>0</v>
      </c>
      <c r="Q1163" s="8" t="str">
        <f t="shared" si="74"/>
        <v>$0</v>
      </c>
      <c r="R1163" s="12">
        <f t="shared" si="75"/>
        <v>42122.421168981477</v>
      </c>
      <c r="S1163" s="12">
        <f t="shared" si="76"/>
        <v>42143.421168981477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8293</v>
      </c>
      <c r="O1164" t="s">
        <v>8294</v>
      </c>
      <c r="P1164" s="5">
        <f t="shared" si="73"/>
        <v>5.8333333333333338E-4</v>
      </c>
      <c r="Q1164" s="8">
        <f t="shared" si="74"/>
        <v>17.5</v>
      </c>
      <c r="R1164" s="12">
        <f t="shared" si="75"/>
        <v>41876.475277777776</v>
      </c>
      <c r="S1164" s="12">
        <f t="shared" si="76"/>
        <v>41907.475277777776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8293</v>
      </c>
      <c r="O1165" t="s">
        <v>8294</v>
      </c>
      <c r="P1165" s="5">
        <f t="shared" si="73"/>
        <v>0</v>
      </c>
      <c r="Q1165" s="8" t="str">
        <f t="shared" si="74"/>
        <v>$0</v>
      </c>
      <c r="R1165" s="12">
        <f t="shared" si="75"/>
        <v>41830.515277777777</v>
      </c>
      <c r="S1165" s="12">
        <f t="shared" si="76"/>
        <v>41860.515277777777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8293</v>
      </c>
      <c r="O1166" t="s">
        <v>8294</v>
      </c>
      <c r="P1166" s="5">
        <f t="shared" si="73"/>
        <v>0</v>
      </c>
      <c r="Q1166" s="8" t="str">
        <f t="shared" si="74"/>
        <v>$0</v>
      </c>
      <c r="R1166" s="12">
        <f t="shared" si="75"/>
        <v>42509.51599537037</v>
      </c>
      <c r="S1166" s="12">
        <f t="shared" si="76"/>
        <v>42539.51599537037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8293</v>
      </c>
      <c r="O1167" t="s">
        <v>8294</v>
      </c>
      <c r="P1167" s="5">
        <f t="shared" si="73"/>
        <v>0.20705000000000001</v>
      </c>
      <c r="Q1167" s="8">
        <f t="shared" si="74"/>
        <v>82.82</v>
      </c>
      <c r="R1167" s="12">
        <f t="shared" si="75"/>
        <v>41792.00613425926</v>
      </c>
      <c r="S1167" s="12">
        <f t="shared" si="76"/>
        <v>41826.00613425926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8293</v>
      </c>
      <c r="O1168" t="s">
        <v>8294</v>
      </c>
      <c r="P1168" s="5">
        <f t="shared" si="73"/>
        <v>0.19139999999999999</v>
      </c>
      <c r="Q1168" s="8">
        <f t="shared" si="74"/>
        <v>358.875</v>
      </c>
      <c r="R1168" s="12">
        <f t="shared" si="75"/>
        <v>42150.277106481481</v>
      </c>
      <c r="S1168" s="12">
        <f t="shared" si="76"/>
        <v>42180.958333333336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8293</v>
      </c>
      <c r="O1169" t="s">
        <v>8294</v>
      </c>
      <c r="P1169" s="5">
        <f t="shared" si="73"/>
        <v>1.6316666666666667E-2</v>
      </c>
      <c r="Q1169" s="8">
        <f t="shared" si="74"/>
        <v>61.1875</v>
      </c>
      <c r="R1169" s="12">
        <f t="shared" si="75"/>
        <v>41863.526562499996</v>
      </c>
      <c r="S1169" s="12">
        <f t="shared" si="76"/>
        <v>41894.526562499996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8293</v>
      </c>
      <c r="O1170" t="s">
        <v>8294</v>
      </c>
      <c r="P1170" s="5">
        <f t="shared" si="73"/>
        <v>5.6666666666666664E-2</v>
      </c>
      <c r="Q1170" s="8">
        <f t="shared" si="74"/>
        <v>340</v>
      </c>
      <c r="R1170" s="12">
        <f t="shared" si="75"/>
        <v>42604.845659722218</v>
      </c>
      <c r="S1170" s="12">
        <f t="shared" si="76"/>
        <v>42634.845659722218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8293</v>
      </c>
      <c r="O1171" t="s">
        <v>8294</v>
      </c>
      <c r="P1171" s="5">
        <f t="shared" si="73"/>
        <v>1.6999999999999999E-3</v>
      </c>
      <c r="Q1171" s="8">
        <f t="shared" si="74"/>
        <v>5.666666666666667</v>
      </c>
      <c r="R1171" s="12">
        <f t="shared" si="75"/>
        <v>42027.145405092589</v>
      </c>
      <c r="S1171" s="12">
        <f t="shared" si="76"/>
        <v>42057.145405092589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8293</v>
      </c>
      <c r="O1172" t="s">
        <v>8294</v>
      </c>
      <c r="P1172" s="5">
        <f t="shared" si="73"/>
        <v>4.0000000000000001E-3</v>
      </c>
      <c r="Q1172" s="8">
        <f t="shared" si="74"/>
        <v>50</v>
      </c>
      <c r="R1172" s="12">
        <f t="shared" si="75"/>
        <v>42124.684849537036</v>
      </c>
      <c r="S1172" s="12">
        <f t="shared" si="76"/>
        <v>42154.684849537036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8293</v>
      </c>
      <c r="O1173" t="s">
        <v>8294</v>
      </c>
      <c r="P1173" s="5">
        <f t="shared" si="73"/>
        <v>1E-3</v>
      </c>
      <c r="Q1173" s="8">
        <f t="shared" si="74"/>
        <v>25</v>
      </c>
      <c r="R1173" s="12">
        <f t="shared" si="75"/>
        <v>41938.596377314811</v>
      </c>
      <c r="S1173" s="12">
        <f t="shared" si="76"/>
        <v>41956.638043981475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8293</v>
      </c>
      <c r="O1174" t="s">
        <v>8294</v>
      </c>
      <c r="P1174" s="5">
        <f t="shared" si="73"/>
        <v>0</v>
      </c>
      <c r="Q1174" s="8" t="str">
        <f t="shared" si="74"/>
        <v>$0</v>
      </c>
      <c r="R1174" s="12">
        <f t="shared" si="75"/>
        <v>41841.473981481475</v>
      </c>
      <c r="S1174" s="12">
        <f t="shared" si="76"/>
        <v>41871.473981481475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8293</v>
      </c>
      <c r="O1175" t="s">
        <v>8294</v>
      </c>
      <c r="P1175" s="5">
        <f t="shared" si="73"/>
        <v>2.4000000000000001E-4</v>
      </c>
      <c r="Q1175" s="8">
        <f t="shared" si="74"/>
        <v>30</v>
      </c>
      <c r="R1175" s="12">
        <f t="shared" si="75"/>
        <v>42183.97751157407</v>
      </c>
      <c r="S1175" s="12">
        <f t="shared" si="76"/>
        <v>42218.97751157407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8293</v>
      </c>
      <c r="O1176" t="s">
        <v>8294</v>
      </c>
      <c r="P1176" s="5">
        <f t="shared" si="73"/>
        <v>5.906666666666667E-2</v>
      </c>
      <c r="Q1176" s="8">
        <f t="shared" si="74"/>
        <v>46.631578947368418</v>
      </c>
      <c r="R1176" s="12">
        <f t="shared" si="75"/>
        <v>42468.633414351854</v>
      </c>
      <c r="S1176" s="12">
        <f t="shared" si="76"/>
        <v>42498.633414351854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8293</v>
      </c>
      <c r="O1177" t="s">
        <v>8294</v>
      </c>
      <c r="P1177" s="5">
        <f t="shared" si="73"/>
        <v>2.9250000000000002E-2</v>
      </c>
      <c r="Q1177" s="8">
        <f t="shared" si="74"/>
        <v>65</v>
      </c>
      <c r="R1177" s="12">
        <f t="shared" si="75"/>
        <v>42170.520127314812</v>
      </c>
      <c r="S1177" s="12">
        <f t="shared" si="76"/>
        <v>42200.520127314812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8293</v>
      </c>
      <c r="O1178" t="s">
        <v>8294</v>
      </c>
      <c r="P1178" s="5">
        <f t="shared" si="73"/>
        <v>5.7142857142857142E-5</v>
      </c>
      <c r="Q1178" s="8">
        <f t="shared" si="74"/>
        <v>10</v>
      </c>
      <c r="R1178" s="12">
        <f t="shared" si="75"/>
        <v>42745.811319444438</v>
      </c>
      <c r="S1178" s="12">
        <f t="shared" si="76"/>
        <v>42800.333333333336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8293</v>
      </c>
      <c r="O1179" t="s">
        <v>8294</v>
      </c>
      <c r="P1179" s="5">
        <f t="shared" si="73"/>
        <v>0</v>
      </c>
      <c r="Q1179" s="8" t="str">
        <f t="shared" si="74"/>
        <v>$0</v>
      </c>
      <c r="R1179" s="12">
        <f t="shared" si="75"/>
        <v>41897.452499999999</v>
      </c>
      <c r="S1179" s="12">
        <f t="shared" si="76"/>
        <v>41927.452499999999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8293</v>
      </c>
      <c r="O1180" t="s">
        <v>8294</v>
      </c>
      <c r="P1180" s="5">
        <f t="shared" si="73"/>
        <v>6.666666666666667E-5</v>
      </c>
      <c r="Q1180" s="8">
        <f t="shared" si="74"/>
        <v>5</v>
      </c>
      <c r="R1180" s="12">
        <f t="shared" si="75"/>
        <v>41837.69736111111</v>
      </c>
      <c r="S1180" s="12">
        <f t="shared" si="76"/>
        <v>41867.69736111111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8293</v>
      </c>
      <c r="O1181" t="s">
        <v>8294</v>
      </c>
      <c r="P1181" s="5">
        <f t="shared" si="73"/>
        <v>5.3333333333333337E-2</v>
      </c>
      <c r="Q1181" s="8">
        <f t="shared" si="74"/>
        <v>640</v>
      </c>
      <c r="R1181" s="12">
        <f t="shared" si="75"/>
        <v>42275.511886574073</v>
      </c>
      <c r="S1181" s="12">
        <f t="shared" si="76"/>
        <v>42305.511886574073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8293</v>
      </c>
      <c r="O1182" t="s">
        <v>8294</v>
      </c>
      <c r="P1182" s="5">
        <f t="shared" si="73"/>
        <v>0.11749999999999999</v>
      </c>
      <c r="Q1182" s="8">
        <f t="shared" si="74"/>
        <v>69.117647058823536</v>
      </c>
      <c r="R1182" s="12">
        <f t="shared" si="75"/>
        <v>41781.598541666666</v>
      </c>
      <c r="S1182" s="12">
        <f t="shared" si="76"/>
        <v>41818.598541666666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8293</v>
      </c>
      <c r="O1183" t="s">
        <v>8294</v>
      </c>
      <c r="P1183" s="5">
        <f t="shared" si="73"/>
        <v>8.0000000000000007E-5</v>
      </c>
      <c r="Q1183" s="8">
        <f t="shared" si="74"/>
        <v>1.3333333333333333</v>
      </c>
      <c r="R1183" s="12">
        <f t="shared" si="75"/>
        <v>42034.131030092591</v>
      </c>
      <c r="S1183" s="12">
        <f t="shared" si="76"/>
        <v>42064.131030092591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8293</v>
      </c>
      <c r="O1184" t="s">
        <v>8294</v>
      </c>
      <c r="P1184" s="5">
        <f t="shared" si="73"/>
        <v>4.2000000000000003E-2</v>
      </c>
      <c r="Q1184" s="8">
        <f t="shared" si="74"/>
        <v>10.5</v>
      </c>
      <c r="R1184" s="12">
        <f t="shared" si="75"/>
        <v>42728.619074074071</v>
      </c>
      <c r="S1184" s="12">
        <f t="shared" si="76"/>
        <v>42747.487499999996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8293</v>
      </c>
      <c r="O1185" t="s">
        <v>8294</v>
      </c>
      <c r="P1185" s="5">
        <f t="shared" si="73"/>
        <v>0.04</v>
      </c>
      <c r="Q1185" s="8">
        <f t="shared" si="74"/>
        <v>33.333333333333336</v>
      </c>
      <c r="R1185" s="12">
        <f t="shared" si="75"/>
        <v>42656.653043981474</v>
      </c>
      <c r="S1185" s="12">
        <f t="shared" si="76"/>
        <v>42675.957638888889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8295</v>
      </c>
      <c r="O1186" t="s">
        <v>8296</v>
      </c>
      <c r="P1186" s="5">
        <f t="shared" si="73"/>
        <v>1.0493636363636363</v>
      </c>
      <c r="Q1186" s="8">
        <f t="shared" si="74"/>
        <v>61.562666666666665</v>
      </c>
      <c r="R1186" s="12">
        <f t="shared" si="75"/>
        <v>42741.391331018516</v>
      </c>
      <c r="S1186" s="12">
        <f t="shared" si="76"/>
        <v>42772.391331018516</v>
      </c>
    </row>
    <row r="1187" spans="1:19" ht="64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8295</v>
      </c>
      <c r="O1187" t="s">
        <v>8296</v>
      </c>
      <c r="P1187" s="5">
        <f t="shared" si="73"/>
        <v>1.0544</v>
      </c>
      <c r="Q1187" s="8">
        <f t="shared" si="74"/>
        <v>118.73873873873873</v>
      </c>
      <c r="R1187" s="12">
        <f t="shared" si="75"/>
        <v>42130.656817129631</v>
      </c>
      <c r="S1187" s="12">
        <f t="shared" si="76"/>
        <v>42162.958333333336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8295</v>
      </c>
      <c r="O1188" t="s">
        <v>8296</v>
      </c>
      <c r="P1188" s="5">
        <f t="shared" si="73"/>
        <v>1.0673333333333332</v>
      </c>
      <c r="Q1188" s="8">
        <f t="shared" si="74"/>
        <v>65.081300813008127</v>
      </c>
      <c r="R1188" s="12">
        <f t="shared" si="75"/>
        <v>42123.655034722215</v>
      </c>
      <c r="S1188" s="12">
        <f t="shared" si="76"/>
        <v>42156.737499999996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8295</v>
      </c>
      <c r="O1189" t="s">
        <v>8296</v>
      </c>
      <c r="P1189" s="5">
        <f t="shared" si="73"/>
        <v>1.0412571428571429</v>
      </c>
      <c r="Q1189" s="8">
        <f t="shared" si="74"/>
        <v>130.15714285714284</v>
      </c>
      <c r="R1189" s="12">
        <f t="shared" si="75"/>
        <v>42109.686608796292</v>
      </c>
      <c r="S1189" s="12">
        <f t="shared" si="76"/>
        <v>42141.541666666664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8295</v>
      </c>
      <c r="O1190" t="s">
        <v>8296</v>
      </c>
      <c r="P1190" s="5">
        <f t="shared" si="73"/>
        <v>1.6054999999999999</v>
      </c>
      <c r="Q1190" s="8">
        <f t="shared" si="74"/>
        <v>37.776470588235291</v>
      </c>
      <c r="R1190" s="12">
        <f t="shared" si="75"/>
        <v>42711.492361111108</v>
      </c>
      <c r="S1190" s="12">
        <f t="shared" si="76"/>
        <v>42732.492361111108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8295</v>
      </c>
      <c r="O1191" t="s">
        <v>8296</v>
      </c>
      <c r="P1191" s="5">
        <f t="shared" si="73"/>
        <v>1.0777777777777777</v>
      </c>
      <c r="Q1191" s="8">
        <f t="shared" si="74"/>
        <v>112.79069767441861</v>
      </c>
      <c r="R1191" s="12">
        <f t="shared" si="75"/>
        <v>42529.770775462959</v>
      </c>
      <c r="S1191" s="12">
        <f t="shared" si="76"/>
        <v>42550.770775462959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8295</v>
      </c>
      <c r="O1192" t="s">
        <v>8296</v>
      </c>
      <c r="P1192" s="5">
        <f t="shared" si="73"/>
        <v>1.35</v>
      </c>
      <c r="Q1192" s="8">
        <f t="shared" si="74"/>
        <v>51.92307692307692</v>
      </c>
      <c r="R1192" s="12">
        <f t="shared" si="75"/>
        <v>41852.457465277774</v>
      </c>
      <c r="S1192" s="12">
        <f t="shared" si="76"/>
        <v>41882.457465277774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8295</v>
      </c>
      <c r="O1193" t="s">
        <v>8296</v>
      </c>
      <c r="P1193" s="5">
        <f t="shared" si="73"/>
        <v>1.0907407407407408</v>
      </c>
      <c r="Q1193" s="8">
        <f t="shared" si="74"/>
        <v>89.242424242424249</v>
      </c>
      <c r="R1193" s="12">
        <f t="shared" si="75"/>
        <v>42419.395370370366</v>
      </c>
      <c r="S1193" s="12">
        <f t="shared" si="76"/>
        <v>42449.353703703702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8295</v>
      </c>
      <c r="O1194" t="s">
        <v>8296</v>
      </c>
      <c r="P1194" s="5">
        <f t="shared" si="73"/>
        <v>2.9</v>
      </c>
      <c r="Q1194" s="8">
        <f t="shared" si="74"/>
        <v>19.333333333333332</v>
      </c>
      <c r="R1194" s="12">
        <f t="shared" si="75"/>
        <v>42747.298356481479</v>
      </c>
      <c r="S1194" s="12">
        <f t="shared" si="76"/>
        <v>42777.298356481479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8295</v>
      </c>
      <c r="O1195" t="s">
        <v>8296</v>
      </c>
      <c r="P1195" s="5">
        <f t="shared" si="73"/>
        <v>1.0395714285714286</v>
      </c>
      <c r="Q1195" s="8">
        <f t="shared" si="74"/>
        <v>79.967032967032964</v>
      </c>
      <c r="R1195" s="12">
        <f t="shared" si="75"/>
        <v>42409.567743055552</v>
      </c>
      <c r="S1195" s="12">
        <f t="shared" si="76"/>
        <v>42469.526076388887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8295</v>
      </c>
      <c r="O1196" t="s">
        <v>8296</v>
      </c>
      <c r="P1196" s="5">
        <f t="shared" si="73"/>
        <v>3.2223999999999999</v>
      </c>
      <c r="Q1196" s="8">
        <f t="shared" si="74"/>
        <v>56.414565826330531</v>
      </c>
      <c r="R1196" s="12">
        <f t="shared" si="75"/>
        <v>42072.27984953703</v>
      </c>
      <c r="S1196" s="12">
        <f t="shared" si="76"/>
        <v>42102.27984953703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8295</v>
      </c>
      <c r="O1197" t="s">
        <v>8296</v>
      </c>
      <c r="P1197" s="5">
        <f t="shared" si="73"/>
        <v>1.35</v>
      </c>
      <c r="Q1197" s="8">
        <f t="shared" si="74"/>
        <v>79.411764705882348</v>
      </c>
      <c r="R1197" s="12">
        <f t="shared" si="75"/>
        <v>42298.139502314814</v>
      </c>
      <c r="S1197" s="12">
        <f t="shared" si="76"/>
        <v>42358.166666666664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8295</v>
      </c>
      <c r="O1198" t="s">
        <v>8296</v>
      </c>
      <c r="P1198" s="5">
        <f t="shared" si="73"/>
        <v>2.6991034482758622</v>
      </c>
      <c r="Q1198" s="8">
        <f t="shared" si="74"/>
        <v>76.439453125</v>
      </c>
      <c r="R1198" s="12">
        <f t="shared" si="75"/>
        <v>42326.610405092586</v>
      </c>
      <c r="S1198" s="12">
        <f t="shared" si="76"/>
        <v>42356.610405092586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8295</v>
      </c>
      <c r="O1199" t="s">
        <v>8296</v>
      </c>
      <c r="P1199" s="5">
        <f t="shared" si="73"/>
        <v>2.5329333333333333</v>
      </c>
      <c r="Q1199" s="8">
        <f t="shared" si="74"/>
        <v>121</v>
      </c>
      <c r="R1199" s="12">
        <f t="shared" si="75"/>
        <v>42503.456412037034</v>
      </c>
      <c r="S1199" s="12">
        <f t="shared" si="76"/>
        <v>42534.040972222218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8295</v>
      </c>
      <c r="O1200" t="s">
        <v>8296</v>
      </c>
      <c r="P1200" s="5">
        <f t="shared" si="73"/>
        <v>2.6059999999999999</v>
      </c>
      <c r="Q1200" s="8">
        <f t="shared" si="74"/>
        <v>54.616766467065865</v>
      </c>
      <c r="R1200" s="12">
        <f t="shared" si="75"/>
        <v>42333.410717592589</v>
      </c>
      <c r="S1200" s="12">
        <f t="shared" si="76"/>
        <v>42368.916666666664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8295</v>
      </c>
      <c r="O1201" t="s">
        <v>8296</v>
      </c>
      <c r="P1201" s="5">
        <f t="shared" si="73"/>
        <v>1.0131677953348381</v>
      </c>
      <c r="Q1201" s="8">
        <f t="shared" si="74"/>
        <v>299.22222222222223</v>
      </c>
      <c r="R1201" s="12">
        <f t="shared" si="75"/>
        <v>42161.562499999993</v>
      </c>
      <c r="S1201" s="12">
        <f t="shared" si="76"/>
        <v>42193.562499999993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8295</v>
      </c>
      <c r="O1202" t="s">
        <v>8296</v>
      </c>
      <c r="P1202" s="5">
        <f t="shared" si="73"/>
        <v>1.2560416666666667</v>
      </c>
      <c r="Q1202" s="8">
        <f t="shared" si="74"/>
        <v>58.533980582524272</v>
      </c>
      <c r="R1202" s="12">
        <f t="shared" si="75"/>
        <v>42089.269166666665</v>
      </c>
      <c r="S1202" s="12">
        <f t="shared" si="76"/>
        <v>42110.269166666665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8295</v>
      </c>
      <c r="O1203" t="s">
        <v>8296</v>
      </c>
      <c r="P1203" s="5">
        <f t="shared" si="73"/>
        <v>1.0243783333333334</v>
      </c>
      <c r="Q1203" s="8">
        <f t="shared" si="74"/>
        <v>55.371801801801809</v>
      </c>
      <c r="R1203" s="12">
        <f t="shared" si="75"/>
        <v>42536.398680555554</v>
      </c>
      <c r="S1203" s="12">
        <f t="shared" si="76"/>
        <v>42566.398680555554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8295</v>
      </c>
      <c r="O1204" t="s">
        <v>8296</v>
      </c>
      <c r="P1204" s="5">
        <f t="shared" si="73"/>
        <v>1.99244</v>
      </c>
      <c r="Q1204" s="8">
        <f t="shared" si="74"/>
        <v>183.80442804428046</v>
      </c>
      <c r="R1204" s="12">
        <f t="shared" si="75"/>
        <v>42152.08048611111</v>
      </c>
      <c r="S1204" s="12">
        <f t="shared" si="76"/>
        <v>42182.08048611111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8295</v>
      </c>
      <c r="O1205" t="s">
        <v>8296</v>
      </c>
      <c r="P1205" s="5">
        <f t="shared" si="73"/>
        <v>1.0245398773006136</v>
      </c>
      <c r="Q1205" s="8">
        <f t="shared" si="74"/>
        <v>165.34653465346534</v>
      </c>
      <c r="R1205" s="12">
        <f t="shared" si="75"/>
        <v>42125.4065625</v>
      </c>
      <c r="S1205" s="12">
        <f t="shared" si="76"/>
        <v>42155.4065625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8295</v>
      </c>
      <c r="O1206" t="s">
        <v>8296</v>
      </c>
      <c r="P1206" s="5">
        <f t="shared" si="73"/>
        <v>1.0294615384615384</v>
      </c>
      <c r="Q1206" s="8">
        <f t="shared" si="74"/>
        <v>234.78947368421052</v>
      </c>
      <c r="R1206" s="12">
        <f t="shared" si="75"/>
        <v>42297.539733796293</v>
      </c>
      <c r="S1206" s="12">
        <f t="shared" si="76"/>
        <v>42341.999999999993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8295</v>
      </c>
      <c r="O1207" t="s">
        <v>8296</v>
      </c>
      <c r="P1207" s="5">
        <f t="shared" si="73"/>
        <v>1.0086153846153847</v>
      </c>
      <c r="Q1207" s="8">
        <f t="shared" si="74"/>
        <v>211.48387096774192</v>
      </c>
      <c r="R1207" s="12">
        <f t="shared" si="75"/>
        <v>42138.298043981478</v>
      </c>
      <c r="S1207" s="12">
        <f t="shared" si="76"/>
        <v>42168.298043981478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8295</v>
      </c>
      <c r="O1208" t="s">
        <v>8296</v>
      </c>
      <c r="P1208" s="5">
        <f t="shared" si="73"/>
        <v>1.1499999999999999</v>
      </c>
      <c r="Q1208" s="8">
        <f t="shared" si="74"/>
        <v>32.34375</v>
      </c>
      <c r="R1208" s="12">
        <f t="shared" si="75"/>
        <v>42772.567743055552</v>
      </c>
      <c r="S1208" s="12">
        <f t="shared" si="76"/>
        <v>42805.353472222218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8295</v>
      </c>
      <c r="O1209" t="s">
        <v>8296</v>
      </c>
      <c r="P1209" s="5">
        <f t="shared" si="73"/>
        <v>1.0416766467065868</v>
      </c>
      <c r="Q1209" s="8">
        <f t="shared" si="74"/>
        <v>123.37588652482269</v>
      </c>
      <c r="R1209" s="12">
        <f t="shared" si="75"/>
        <v>42430.221909722219</v>
      </c>
      <c r="S1209" s="12">
        <f t="shared" si="76"/>
        <v>42460.208333333336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8295</v>
      </c>
      <c r="O1210" t="s">
        <v>8296</v>
      </c>
      <c r="P1210" s="5">
        <f t="shared" si="73"/>
        <v>1.5529999999999999</v>
      </c>
      <c r="Q1210" s="8">
        <f t="shared" si="74"/>
        <v>207.06666666666666</v>
      </c>
      <c r="R1210" s="12">
        <f t="shared" si="75"/>
        <v>42423.500740740739</v>
      </c>
      <c r="S1210" s="12">
        <f t="shared" si="76"/>
        <v>42453.459074074075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8295</v>
      </c>
      <c r="O1211" t="s">
        <v>8296</v>
      </c>
      <c r="P1211" s="5">
        <f t="shared" si="73"/>
        <v>1.06</v>
      </c>
      <c r="Q1211" s="8">
        <f t="shared" si="74"/>
        <v>138.2608695652174</v>
      </c>
      <c r="R1211" s="12">
        <f t="shared" si="75"/>
        <v>42761.637789351851</v>
      </c>
      <c r="S1211" s="12">
        <f t="shared" si="76"/>
        <v>42791.637789351851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8295</v>
      </c>
      <c r="O1212" t="s">
        <v>8296</v>
      </c>
      <c r="P1212" s="5">
        <f t="shared" si="73"/>
        <v>2.5431499999999998</v>
      </c>
      <c r="Q1212" s="8">
        <f t="shared" si="74"/>
        <v>493.81553398058253</v>
      </c>
      <c r="R1212" s="12">
        <f t="shared" si="75"/>
        <v>42132.733472222222</v>
      </c>
      <c r="S1212" s="12">
        <f t="shared" si="76"/>
        <v>42155.666666666664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8295</v>
      </c>
      <c r="O1213" t="s">
        <v>8296</v>
      </c>
      <c r="P1213" s="5">
        <f t="shared" si="73"/>
        <v>1.0109999999999999</v>
      </c>
      <c r="Q1213" s="8">
        <f t="shared" si="74"/>
        <v>168.5</v>
      </c>
      <c r="R1213" s="12">
        <f t="shared" si="75"/>
        <v>42515.658113425925</v>
      </c>
      <c r="S1213" s="12">
        <f t="shared" si="76"/>
        <v>42530.658113425925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8295</v>
      </c>
      <c r="O1214" t="s">
        <v>8296</v>
      </c>
      <c r="P1214" s="5">
        <f t="shared" si="73"/>
        <v>1.2904</v>
      </c>
      <c r="Q1214" s="8">
        <f t="shared" si="74"/>
        <v>38.867469879518069</v>
      </c>
      <c r="R1214" s="12">
        <f t="shared" si="75"/>
        <v>42318.741840277777</v>
      </c>
      <c r="S1214" s="12">
        <f t="shared" si="76"/>
        <v>42334.833333333336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8295</v>
      </c>
      <c r="O1215" t="s">
        <v>8296</v>
      </c>
      <c r="P1215" s="5">
        <f t="shared" si="73"/>
        <v>1.0223076923076924</v>
      </c>
      <c r="Q1215" s="8">
        <f t="shared" si="74"/>
        <v>61.527777777777779</v>
      </c>
      <c r="R1215" s="12">
        <f t="shared" si="75"/>
        <v>42731.547453703701</v>
      </c>
      <c r="S1215" s="12">
        <f t="shared" si="76"/>
        <v>42766.547453703701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8295</v>
      </c>
      <c r="O1216" t="s">
        <v>8296</v>
      </c>
      <c r="P1216" s="5">
        <f t="shared" si="73"/>
        <v>1.3180000000000001</v>
      </c>
      <c r="Q1216" s="8">
        <f t="shared" si="74"/>
        <v>105.44</v>
      </c>
      <c r="R1216" s="12">
        <f t="shared" si="75"/>
        <v>42104.632002314807</v>
      </c>
      <c r="S1216" s="12">
        <f t="shared" si="76"/>
        <v>42164.632002314807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8295</v>
      </c>
      <c r="O1217" t="s">
        <v>8296</v>
      </c>
      <c r="P1217" s="5">
        <f t="shared" si="73"/>
        <v>7.8608020000000005</v>
      </c>
      <c r="Q1217" s="8">
        <f t="shared" si="74"/>
        <v>71.592003642987251</v>
      </c>
      <c r="R1217" s="12">
        <f t="shared" si="75"/>
        <v>41759.714768518512</v>
      </c>
      <c r="S1217" s="12">
        <f t="shared" si="76"/>
        <v>41789.714768518512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8295</v>
      </c>
      <c r="O1218" t="s">
        <v>8296</v>
      </c>
      <c r="P1218" s="5">
        <f t="shared" si="73"/>
        <v>1.4570000000000001</v>
      </c>
      <c r="Q1218" s="8">
        <f t="shared" si="74"/>
        <v>91.882882882882882</v>
      </c>
      <c r="R1218" s="12">
        <f t="shared" si="75"/>
        <v>42247.408067129632</v>
      </c>
      <c r="S1218" s="12">
        <f t="shared" si="76"/>
        <v>42279.752083333333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8295</v>
      </c>
      <c r="O1219" t="s">
        <v>8296</v>
      </c>
      <c r="P1219" s="5">
        <f t="shared" ref="P1219:P1282" si="77">(E1219/D1219)</f>
        <v>1.026</v>
      </c>
      <c r="Q1219" s="8">
        <f t="shared" ref="Q1219:Q1282" si="78">IF(L1219=0,"$0",(E1219/L1219))</f>
        <v>148.57377049180329</v>
      </c>
      <c r="R1219" s="12">
        <f t="shared" ref="R1219:R1282" si="79">(J1219/86400)+25569+(-5/24)</f>
        <v>42535.6011574074</v>
      </c>
      <c r="S1219" s="12">
        <f t="shared" ref="S1219:S1282" si="80">(I1219/86400)+25569+(-5/24)</f>
        <v>42565.6011574074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8295</v>
      </c>
      <c r="O1220" t="s">
        <v>8296</v>
      </c>
      <c r="P1220" s="5">
        <f t="shared" si="77"/>
        <v>1.7227777777777777</v>
      </c>
      <c r="Q1220" s="8">
        <f t="shared" si="78"/>
        <v>174.2134831460674</v>
      </c>
      <c r="R1220" s="12">
        <f t="shared" si="79"/>
        <v>42278.453703703701</v>
      </c>
      <c r="S1220" s="12">
        <f t="shared" si="80"/>
        <v>42308.916666666664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8295</v>
      </c>
      <c r="O1221" t="s">
        <v>8296</v>
      </c>
      <c r="P1221" s="5">
        <f t="shared" si="77"/>
        <v>1.5916819571865444</v>
      </c>
      <c r="Q1221" s="8">
        <f t="shared" si="78"/>
        <v>102.86166007905139</v>
      </c>
      <c r="R1221" s="12">
        <f t="shared" si="79"/>
        <v>42633.253622685188</v>
      </c>
      <c r="S1221" s="12">
        <f t="shared" si="80"/>
        <v>42663.253622685188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8295</v>
      </c>
      <c r="O1222" t="s">
        <v>8296</v>
      </c>
      <c r="P1222" s="5">
        <f t="shared" si="77"/>
        <v>1.0376666666666667</v>
      </c>
      <c r="Q1222" s="8">
        <f t="shared" si="78"/>
        <v>111.17857142857143</v>
      </c>
      <c r="R1222" s="12">
        <f t="shared" si="79"/>
        <v>42211.420277777775</v>
      </c>
      <c r="S1222" s="12">
        <f t="shared" si="80"/>
        <v>42241.420277777775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8295</v>
      </c>
      <c r="O1223" t="s">
        <v>8296</v>
      </c>
      <c r="P1223" s="5">
        <f t="shared" si="77"/>
        <v>1.1140954545454547</v>
      </c>
      <c r="Q1223" s="8">
        <f t="shared" si="78"/>
        <v>23.796213592233013</v>
      </c>
      <c r="R1223" s="12">
        <f t="shared" si="79"/>
        <v>42680.267222222225</v>
      </c>
      <c r="S1223" s="12">
        <f t="shared" si="80"/>
        <v>42707.791666666664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8295</v>
      </c>
      <c r="O1224" t="s">
        <v>8296</v>
      </c>
      <c r="P1224" s="5">
        <f t="shared" si="77"/>
        <v>2.80375</v>
      </c>
      <c r="Q1224" s="8">
        <f t="shared" si="78"/>
        <v>81.268115942028984</v>
      </c>
      <c r="R1224" s="12">
        <f t="shared" si="79"/>
        <v>42430.512118055551</v>
      </c>
      <c r="S1224" s="12">
        <f t="shared" si="80"/>
        <v>42460.958333333336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8295</v>
      </c>
      <c r="O1225" t="s">
        <v>8296</v>
      </c>
      <c r="P1225" s="5">
        <f t="shared" si="77"/>
        <v>1.1210606060606061</v>
      </c>
      <c r="Q1225" s="8">
        <f t="shared" si="78"/>
        <v>116.21465968586388</v>
      </c>
      <c r="R1225" s="12">
        <f t="shared" si="79"/>
        <v>42653.968854166662</v>
      </c>
      <c r="S1225" s="12">
        <f t="shared" si="80"/>
        <v>42684.010520833333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8282</v>
      </c>
      <c r="O1226" t="s">
        <v>8297</v>
      </c>
      <c r="P1226" s="5">
        <f t="shared" si="77"/>
        <v>7.0666666666666669E-2</v>
      </c>
      <c r="Q1226" s="8">
        <f t="shared" si="78"/>
        <v>58.888888888888886</v>
      </c>
      <c r="R1226" s="12">
        <f t="shared" si="79"/>
        <v>41736.341458333329</v>
      </c>
      <c r="S1226" s="12">
        <f t="shared" si="80"/>
        <v>41796.341458333329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8282</v>
      </c>
      <c r="O1227" t="s">
        <v>8297</v>
      </c>
      <c r="P1227" s="5">
        <f t="shared" si="77"/>
        <v>4.3999999999999997E-2</v>
      </c>
      <c r="Q1227" s="8">
        <f t="shared" si="78"/>
        <v>44</v>
      </c>
      <c r="R1227" s="12">
        <f t="shared" si="79"/>
        <v>41509.697662037033</v>
      </c>
      <c r="S1227" s="12">
        <f t="shared" si="80"/>
        <v>41569.697662037033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8282</v>
      </c>
      <c r="O1228" t="s">
        <v>8297</v>
      </c>
      <c r="P1228" s="5">
        <f t="shared" si="77"/>
        <v>3.8739999999999997E-2</v>
      </c>
      <c r="Q1228" s="8">
        <f t="shared" si="78"/>
        <v>48.424999999999997</v>
      </c>
      <c r="R1228" s="12">
        <f t="shared" si="79"/>
        <v>41715.666446759256</v>
      </c>
      <c r="S1228" s="12">
        <f t="shared" si="80"/>
        <v>41749.833333333328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8282</v>
      </c>
      <c r="O1229" t="s">
        <v>8297</v>
      </c>
      <c r="P1229" s="5">
        <f t="shared" si="77"/>
        <v>0</v>
      </c>
      <c r="Q1229" s="8" t="str">
        <f t="shared" si="78"/>
        <v>$0</v>
      </c>
      <c r="R1229" s="12">
        <f t="shared" si="79"/>
        <v>41827.710833333331</v>
      </c>
      <c r="S1229" s="12">
        <f t="shared" si="80"/>
        <v>41858.083333333328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8282</v>
      </c>
      <c r="O1230" t="s">
        <v>8297</v>
      </c>
      <c r="P1230" s="5">
        <f t="shared" si="77"/>
        <v>0.29299999999999998</v>
      </c>
      <c r="Q1230" s="8">
        <f t="shared" si="78"/>
        <v>61.041666666666664</v>
      </c>
      <c r="R1230" s="12">
        <f t="shared" si="79"/>
        <v>40754.520925925921</v>
      </c>
      <c r="S1230" s="12">
        <f t="shared" si="80"/>
        <v>40814.520925925921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8282</v>
      </c>
      <c r="O1231" t="s">
        <v>8297</v>
      </c>
      <c r="P1231" s="5">
        <f t="shared" si="77"/>
        <v>9.0909090909090905E-3</v>
      </c>
      <c r="Q1231" s="8">
        <f t="shared" si="78"/>
        <v>25</v>
      </c>
      <c r="R1231" s="12">
        <f t="shared" si="79"/>
        <v>40985.251469907402</v>
      </c>
      <c r="S1231" s="12">
        <f t="shared" si="80"/>
        <v>41015.458333333328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8282</v>
      </c>
      <c r="O1232" t="s">
        <v>8297</v>
      </c>
      <c r="P1232" s="5">
        <f t="shared" si="77"/>
        <v>0</v>
      </c>
      <c r="Q1232" s="8" t="str">
        <f t="shared" si="78"/>
        <v>$0</v>
      </c>
      <c r="R1232" s="12">
        <f t="shared" si="79"/>
        <v>40568.764236111107</v>
      </c>
      <c r="S1232" s="12">
        <f t="shared" si="80"/>
        <v>40598.764236111107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8282</v>
      </c>
      <c r="O1233" t="s">
        <v>8297</v>
      </c>
      <c r="P1233" s="5">
        <f t="shared" si="77"/>
        <v>0</v>
      </c>
      <c r="Q1233" s="8" t="str">
        <f t="shared" si="78"/>
        <v>$0</v>
      </c>
      <c r="R1233" s="12">
        <f t="shared" si="79"/>
        <v>42193.733425925922</v>
      </c>
      <c r="S1233" s="12">
        <f t="shared" si="80"/>
        <v>42243.833333333336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8282</v>
      </c>
      <c r="O1234" t="s">
        <v>8297</v>
      </c>
      <c r="P1234" s="5">
        <f t="shared" si="77"/>
        <v>8.0000000000000002E-3</v>
      </c>
      <c r="Q1234" s="8">
        <f t="shared" si="78"/>
        <v>40</v>
      </c>
      <c r="R1234" s="12">
        <f t="shared" si="79"/>
        <v>41506.639699074069</v>
      </c>
      <c r="S1234" s="12">
        <f t="shared" si="80"/>
        <v>41553.639699074069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8282</v>
      </c>
      <c r="O1235" t="s">
        <v>8297</v>
      </c>
      <c r="P1235" s="5">
        <f t="shared" si="77"/>
        <v>0.11600000000000001</v>
      </c>
      <c r="Q1235" s="8">
        <f t="shared" si="78"/>
        <v>19.333333333333332</v>
      </c>
      <c r="R1235" s="12">
        <f t="shared" si="79"/>
        <v>40939.740439814814</v>
      </c>
      <c r="S1235" s="12">
        <f t="shared" si="80"/>
        <v>40960.740439814814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8282</v>
      </c>
      <c r="O1236" t="s">
        <v>8297</v>
      </c>
      <c r="P1236" s="5">
        <f t="shared" si="77"/>
        <v>0</v>
      </c>
      <c r="Q1236" s="8" t="str">
        <f t="shared" si="78"/>
        <v>$0</v>
      </c>
      <c r="R1236" s="12">
        <f t="shared" si="79"/>
        <v>42007.580347222225</v>
      </c>
      <c r="S1236" s="12">
        <f t="shared" si="80"/>
        <v>42037.580347222225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8282</v>
      </c>
      <c r="O1237" t="s">
        <v>8297</v>
      </c>
      <c r="P1237" s="5">
        <f t="shared" si="77"/>
        <v>2.787363950092912E-2</v>
      </c>
      <c r="Q1237" s="8">
        <f t="shared" si="78"/>
        <v>35</v>
      </c>
      <c r="R1237" s="12">
        <f t="shared" si="79"/>
        <v>41582.927071759259</v>
      </c>
      <c r="S1237" s="12">
        <f t="shared" si="80"/>
        <v>41622.927071759259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8282</v>
      </c>
      <c r="O1238" t="s">
        <v>8297</v>
      </c>
      <c r="P1238" s="5">
        <f t="shared" si="77"/>
        <v>0</v>
      </c>
      <c r="Q1238" s="8" t="str">
        <f t="shared" si="78"/>
        <v>$0</v>
      </c>
      <c r="R1238" s="12">
        <f t="shared" si="79"/>
        <v>41110.47180555555</v>
      </c>
      <c r="S1238" s="12">
        <f t="shared" si="80"/>
        <v>41118.458333333328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8282</v>
      </c>
      <c r="O1239" t="s">
        <v>8297</v>
      </c>
      <c r="P1239" s="5">
        <f t="shared" si="77"/>
        <v>0</v>
      </c>
      <c r="Q1239" s="8" t="str">
        <f t="shared" si="78"/>
        <v>$0</v>
      </c>
      <c r="R1239" s="12">
        <f t="shared" si="79"/>
        <v>41125.074826388889</v>
      </c>
      <c r="S1239" s="12">
        <f t="shared" si="80"/>
        <v>41145.074826388889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8282</v>
      </c>
      <c r="O1240" t="s">
        <v>8297</v>
      </c>
      <c r="P1240" s="5">
        <f t="shared" si="77"/>
        <v>0.17799999999999999</v>
      </c>
      <c r="Q1240" s="8">
        <f t="shared" si="78"/>
        <v>59.333333333333336</v>
      </c>
      <c r="R1240" s="12">
        <f t="shared" si="79"/>
        <v>40731.402037037034</v>
      </c>
      <c r="S1240" s="12">
        <f t="shared" si="80"/>
        <v>40761.402037037034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8282</v>
      </c>
      <c r="O1241" t="s">
        <v>8297</v>
      </c>
      <c r="P1241" s="5">
        <f t="shared" si="77"/>
        <v>0</v>
      </c>
      <c r="Q1241" s="8" t="str">
        <f t="shared" si="78"/>
        <v>$0</v>
      </c>
      <c r="R1241" s="12">
        <f t="shared" si="79"/>
        <v>40883.754247685181</v>
      </c>
      <c r="S1241" s="12">
        <f t="shared" si="80"/>
        <v>40913.754247685181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8282</v>
      </c>
      <c r="O1242" t="s">
        <v>8297</v>
      </c>
      <c r="P1242" s="5">
        <f t="shared" si="77"/>
        <v>3.0124999999999999E-2</v>
      </c>
      <c r="Q1242" s="8">
        <f t="shared" si="78"/>
        <v>30.125</v>
      </c>
      <c r="R1242" s="12">
        <f t="shared" si="79"/>
        <v>41408.831678240742</v>
      </c>
      <c r="S1242" s="12">
        <f t="shared" si="80"/>
        <v>41467.70208333333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8282</v>
      </c>
      <c r="O1243" t="s">
        <v>8297</v>
      </c>
      <c r="P1243" s="5">
        <f t="shared" si="77"/>
        <v>0.50739999999999996</v>
      </c>
      <c r="Q1243" s="8">
        <f t="shared" si="78"/>
        <v>74.617647058823536</v>
      </c>
      <c r="R1243" s="12">
        <f t="shared" si="79"/>
        <v>41923.629398148143</v>
      </c>
      <c r="S1243" s="12">
        <f t="shared" si="80"/>
        <v>41946.040972222218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8282</v>
      </c>
      <c r="O1244" t="s">
        <v>8297</v>
      </c>
      <c r="P1244" s="5">
        <f t="shared" si="77"/>
        <v>5.4884742041712408E-3</v>
      </c>
      <c r="Q1244" s="8">
        <f t="shared" si="78"/>
        <v>5</v>
      </c>
      <c r="R1244" s="12">
        <f t="shared" si="79"/>
        <v>40781.957199074073</v>
      </c>
      <c r="S1244" s="12">
        <f t="shared" si="80"/>
        <v>40797.345833333333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8282</v>
      </c>
      <c r="O1245" t="s">
        <v>8297</v>
      </c>
      <c r="P1245" s="5">
        <f t="shared" si="77"/>
        <v>0.14091666666666666</v>
      </c>
      <c r="Q1245" s="8">
        <f t="shared" si="78"/>
        <v>44.5</v>
      </c>
      <c r="R1245" s="12">
        <f t="shared" si="79"/>
        <v>40671.670960648145</v>
      </c>
      <c r="S1245" s="12">
        <f t="shared" si="80"/>
        <v>40732.666666666664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8282</v>
      </c>
      <c r="O1246" t="s">
        <v>8283</v>
      </c>
      <c r="P1246" s="5">
        <f t="shared" si="77"/>
        <v>1.038</v>
      </c>
      <c r="Q1246" s="8">
        <f t="shared" si="78"/>
        <v>46.133333333333333</v>
      </c>
      <c r="R1246" s="12">
        <f t="shared" si="79"/>
        <v>41355.617164351854</v>
      </c>
      <c r="S1246" s="12">
        <f t="shared" si="80"/>
        <v>41386.666666666664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8282</v>
      </c>
      <c r="O1247" t="s">
        <v>8283</v>
      </c>
      <c r="P1247" s="5">
        <f t="shared" si="77"/>
        <v>1.2024999999999999</v>
      </c>
      <c r="Q1247" s="8">
        <f t="shared" si="78"/>
        <v>141.47058823529412</v>
      </c>
      <c r="R1247" s="12">
        <f t="shared" si="79"/>
        <v>41774.391597222224</v>
      </c>
      <c r="S1247" s="12">
        <f t="shared" si="80"/>
        <v>41804.391597222224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8282</v>
      </c>
      <c r="O1248" t="s">
        <v>8283</v>
      </c>
      <c r="P1248" s="5">
        <f t="shared" si="77"/>
        <v>1.17</v>
      </c>
      <c r="Q1248" s="8">
        <f t="shared" si="78"/>
        <v>75.483870967741936</v>
      </c>
      <c r="R1248" s="12">
        <f t="shared" si="79"/>
        <v>40837.835057870368</v>
      </c>
      <c r="S1248" s="12">
        <f t="shared" si="80"/>
        <v>40882.876724537033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8282</v>
      </c>
      <c r="O1249" t="s">
        <v>8283</v>
      </c>
      <c r="P1249" s="5">
        <f t="shared" si="77"/>
        <v>1.2214285714285715</v>
      </c>
      <c r="Q1249" s="8">
        <f t="shared" si="78"/>
        <v>85.5</v>
      </c>
      <c r="R1249" s="12">
        <f t="shared" si="79"/>
        <v>41370.083969907406</v>
      </c>
      <c r="S1249" s="12">
        <f t="shared" si="80"/>
        <v>41400.083969907406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8282</v>
      </c>
      <c r="O1250" t="s">
        <v>8283</v>
      </c>
      <c r="P1250" s="5">
        <f t="shared" si="77"/>
        <v>1.5164</v>
      </c>
      <c r="Q1250" s="8">
        <f t="shared" si="78"/>
        <v>64.254237288135599</v>
      </c>
      <c r="R1250" s="12">
        <f t="shared" si="79"/>
        <v>41767.448530092588</v>
      </c>
      <c r="S1250" s="12">
        <f t="shared" si="80"/>
        <v>41803.082638888889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8282</v>
      </c>
      <c r="O1251" t="s">
        <v>8283</v>
      </c>
      <c r="P1251" s="5">
        <f t="shared" si="77"/>
        <v>1.0444</v>
      </c>
      <c r="Q1251" s="8">
        <f t="shared" si="78"/>
        <v>64.46913580246914</v>
      </c>
      <c r="R1251" s="12">
        <f t="shared" si="79"/>
        <v>41067.532534722217</v>
      </c>
      <c r="S1251" s="12">
        <f t="shared" si="80"/>
        <v>41097.532534722217</v>
      </c>
    </row>
    <row r="1252" spans="1:19" ht="64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8282</v>
      </c>
      <c r="O1252" t="s">
        <v>8283</v>
      </c>
      <c r="P1252" s="5">
        <f t="shared" si="77"/>
        <v>2.0015333333333332</v>
      </c>
      <c r="Q1252" s="8">
        <f t="shared" si="78"/>
        <v>118.2007874015748</v>
      </c>
      <c r="R1252" s="12">
        <f t="shared" si="79"/>
        <v>41843.434386574074</v>
      </c>
      <c r="S1252" s="12">
        <f t="shared" si="80"/>
        <v>41888.434386574074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8282</v>
      </c>
      <c r="O1253" t="s">
        <v>8283</v>
      </c>
      <c r="P1253" s="5">
        <f t="shared" si="77"/>
        <v>1.018</v>
      </c>
      <c r="Q1253" s="8">
        <f t="shared" si="78"/>
        <v>82.540540540540547</v>
      </c>
      <c r="R1253" s="12">
        <f t="shared" si="79"/>
        <v>40751.606099537035</v>
      </c>
      <c r="S1253" s="12">
        <f t="shared" si="80"/>
        <v>40811.606099537035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8282</v>
      </c>
      <c r="O1254" t="s">
        <v>8283</v>
      </c>
      <c r="P1254" s="5">
        <f t="shared" si="77"/>
        <v>1.3765714285714286</v>
      </c>
      <c r="Q1254" s="8">
        <f t="shared" si="78"/>
        <v>34.170212765957444</v>
      </c>
      <c r="R1254" s="12">
        <f t="shared" si="79"/>
        <v>41543.779733796291</v>
      </c>
      <c r="S1254" s="12">
        <f t="shared" si="80"/>
        <v>41571.779733796291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8282</v>
      </c>
      <c r="O1255" t="s">
        <v>8283</v>
      </c>
      <c r="P1255" s="5">
        <f t="shared" si="77"/>
        <v>3038.3319999999999</v>
      </c>
      <c r="Q1255" s="8">
        <f t="shared" si="78"/>
        <v>42.73322081575246</v>
      </c>
      <c r="R1255" s="12">
        <f t="shared" si="79"/>
        <v>41855.575312499997</v>
      </c>
      <c r="S1255" s="12">
        <f t="shared" si="80"/>
        <v>41885.575312499997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8282</v>
      </c>
      <c r="O1256" t="s">
        <v>8283</v>
      </c>
      <c r="P1256" s="5">
        <f t="shared" si="77"/>
        <v>1.9885074626865671</v>
      </c>
      <c r="Q1256" s="8">
        <f t="shared" si="78"/>
        <v>94.489361702127653</v>
      </c>
      <c r="R1256" s="12">
        <f t="shared" si="79"/>
        <v>40487.413032407407</v>
      </c>
      <c r="S1256" s="12">
        <f t="shared" si="80"/>
        <v>40543.999305555553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8282</v>
      </c>
      <c r="O1257" t="s">
        <v>8283</v>
      </c>
      <c r="P1257" s="5">
        <f t="shared" si="77"/>
        <v>2.0236666666666667</v>
      </c>
      <c r="Q1257" s="8">
        <f t="shared" si="78"/>
        <v>55.697247706422019</v>
      </c>
      <c r="R1257" s="12">
        <f t="shared" si="79"/>
        <v>41579.637175925927</v>
      </c>
      <c r="S1257" s="12">
        <f t="shared" si="80"/>
        <v>41609.678842592592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8282</v>
      </c>
      <c r="O1258" t="s">
        <v>8283</v>
      </c>
      <c r="P1258" s="5">
        <f t="shared" si="77"/>
        <v>1.1796376666666666</v>
      </c>
      <c r="Q1258" s="8">
        <f t="shared" si="78"/>
        <v>98.030831024930734</v>
      </c>
      <c r="R1258" s="12">
        <f t="shared" si="79"/>
        <v>40921.711006944439</v>
      </c>
      <c r="S1258" s="12">
        <f t="shared" si="80"/>
        <v>40951.711006944439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8282</v>
      </c>
      <c r="O1259" t="s">
        <v>8283</v>
      </c>
      <c r="P1259" s="5">
        <f t="shared" si="77"/>
        <v>2.9472727272727273</v>
      </c>
      <c r="Q1259" s="8">
        <f t="shared" si="78"/>
        <v>92.102272727272734</v>
      </c>
      <c r="R1259" s="12">
        <f t="shared" si="79"/>
        <v>40586.877199074072</v>
      </c>
      <c r="S1259" s="12">
        <f t="shared" si="80"/>
        <v>40635.835532407407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8282</v>
      </c>
      <c r="O1260" t="s">
        <v>8283</v>
      </c>
      <c r="P1260" s="5">
        <f t="shared" si="77"/>
        <v>2.1314633333333335</v>
      </c>
      <c r="Q1260" s="8">
        <f t="shared" si="78"/>
        <v>38.175462686567165</v>
      </c>
      <c r="R1260" s="12">
        <f t="shared" si="79"/>
        <v>41487.402916666666</v>
      </c>
      <c r="S1260" s="12">
        <f t="shared" si="80"/>
        <v>41517.402916666666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8282</v>
      </c>
      <c r="O1261" t="s">
        <v>8283</v>
      </c>
      <c r="P1261" s="5">
        <f t="shared" si="77"/>
        <v>1.0424</v>
      </c>
      <c r="Q1261" s="8">
        <f t="shared" si="78"/>
        <v>27.145833333333332</v>
      </c>
      <c r="R1261" s="12">
        <f t="shared" si="79"/>
        <v>41766.762314814812</v>
      </c>
      <c r="S1261" s="12">
        <f t="shared" si="80"/>
        <v>41798.957638888889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8282</v>
      </c>
      <c r="O1262" t="s">
        <v>8283</v>
      </c>
      <c r="P1262" s="5">
        <f t="shared" si="77"/>
        <v>1.1366666666666667</v>
      </c>
      <c r="Q1262" s="8">
        <f t="shared" si="78"/>
        <v>50.689189189189186</v>
      </c>
      <c r="R1262" s="12">
        <f t="shared" si="79"/>
        <v>41666.63449074074</v>
      </c>
      <c r="S1262" s="12">
        <f t="shared" si="80"/>
        <v>41696.63449074074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8282</v>
      </c>
      <c r="O1263" t="s">
        <v>8283</v>
      </c>
      <c r="P1263" s="5">
        <f t="shared" si="77"/>
        <v>1.0125</v>
      </c>
      <c r="Q1263" s="8">
        <f t="shared" si="78"/>
        <v>38.942307692307693</v>
      </c>
      <c r="R1263" s="12">
        <f t="shared" si="79"/>
        <v>41638.134571759256</v>
      </c>
      <c r="S1263" s="12">
        <f t="shared" si="80"/>
        <v>41668.134571759256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8282</v>
      </c>
      <c r="O1264" t="s">
        <v>8283</v>
      </c>
      <c r="P1264" s="5">
        <f t="shared" si="77"/>
        <v>1.2541538461538462</v>
      </c>
      <c r="Q1264" s="8">
        <f t="shared" si="78"/>
        <v>77.638095238095232</v>
      </c>
      <c r="R1264" s="12">
        <f t="shared" si="79"/>
        <v>41656.554305555554</v>
      </c>
      <c r="S1264" s="12">
        <f t="shared" si="80"/>
        <v>41686.554305555554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8282</v>
      </c>
      <c r="O1265" t="s">
        <v>8283</v>
      </c>
      <c r="P1265" s="5">
        <f t="shared" si="77"/>
        <v>1.19</v>
      </c>
      <c r="Q1265" s="8">
        <f t="shared" si="78"/>
        <v>43.536585365853661</v>
      </c>
      <c r="R1265" s="12">
        <f t="shared" si="79"/>
        <v>41691.875810185185</v>
      </c>
      <c r="S1265" s="12">
        <f t="shared" si="80"/>
        <v>41726.833333333328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8282</v>
      </c>
      <c r="O1266" t="s">
        <v>8283</v>
      </c>
      <c r="P1266" s="5">
        <f t="shared" si="77"/>
        <v>1.6646153846153846</v>
      </c>
      <c r="Q1266" s="8">
        <f t="shared" si="78"/>
        <v>31.823529411764707</v>
      </c>
      <c r="R1266" s="12">
        <f t="shared" si="79"/>
        <v>41547.454664351848</v>
      </c>
      <c r="S1266" s="12">
        <f t="shared" si="80"/>
        <v>41576.454664351848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8282</v>
      </c>
      <c r="O1267" t="s">
        <v>8283</v>
      </c>
      <c r="P1267" s="5">
        <f t="shared" si="77"/>
        <v>1.1914771428571429</v>
      </c>
      <c r="Q1267" s="8">
        <f t="shared" si="78"/>
        <v>63.184393939393942</v>
      </c>
      <c r="R1267" s="12">
        <f t="shared" si="79"/>
        <v>40465.446932870364</v>
      </c>
      <c r="S1267" s="12">
        <f t="shared" si="80"/>
        <v>40512.446932870364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8282</v>
      </c>
      <c r="O1268" t="s">
        <v>8283</v>
      </c>
      <c r="P1268" s="5">
        <f t="shared" si="77"/>
        <v>1.0047368421052632</v>
      </c>
      <c r="Q1268" s="8">
        <f t="shared" si="78"/>
        <v>190.9</v>
      </c>
      <c r="R1268" s="12">
        <f t="shared" si="79"/>
        <v>41620.668344907404</v>
      </c>
      <c r="S1268" s="12">
        <f t="shared" si="80"/>
        <v>41650.668344907404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8282</v>
      </c>
      <c r="O1269" t="s">
        <v>8283</v>
      </c>
      <c r="P1269" s="5">
        <f t="shared" si="77"/>
        <v>1.018</v>
      </c>
      <c r="Q1269" s="8">
        <f t="shared" si="78"/>
        <v>140.85534591194968</v>
      </c>
      <c r="R1269" s="12">
        <f t="shared" si="79"/>
        <v>41449.376828703702</v>
      </c>
      <c r="S1269" s="12">
        <f t="shared" si="80"/>
        <v>41479.376828703702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8282</v>
      </c>
      <c r="O1270" t="s">
        <v>8283</v>
      </c>
      <c r="P1270" s="5">
        <f t="shared" si="77"/>
        <v>1.1666666666666667</v>
      </c>
      <c r="Q1270" s="8">
        <f t="shared" si="78"/>
        <v>76.92307692307692</v>
      </c>
      <c r="R1270" s="12">
        <f t="shared" si="79"/>
        <v>41507.637118055551</v>
      </c>
      <c r="S1270" s="12">
        <f t="shared" si="80"/>
        <v>41537.637118055551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8282</v>
      </c>
      <c r="O1271" t="s">
        <v>8283</v>
      </c>
      <c r="P1271" s="5">
        <f t="shared" si="77"/>
        <v>1.0864893617021276</v>
      </c>
      <c r="Q1271" s="8">
        <f t="shared" si="78"/>
        <v>99.15533980582525</v>
      </c>
      <c r="R1271" s="12">
        <f t="shared" si="79"/>
        <v>42445.614722222221</v>
      </c>
      <c r="S1271" s="12">
        <f t="shared" si="80"/>
        <v>42475.791666666664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8282</v>
      </c>
      <c r="O1272" t="s">
        <v>8283</v>
      </c>
      <c r="P1272" s="5">
        <f t="shared" si="77"/>
        <v>1.1472</v>
      </c>
      <c r="Q1272" s="8">
        <f t="shared" si="78"/>
        <v>67.881656804733723</v>
      </c>
      <c r="R1272" s="12">
        <f t="shared" si="79"/>
        <v>40933.648634259254</v>
      </c>
      <c r="S1272" s="12">
        <f t="shared" si="80"/>
        <v>40993.60696759259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8282</v>
      </c>
      <c r="O1273" t="s">
        <v>8283</v>
      </c>
      <c r="P1273" s="5">
        <f t="shared" si="77"/>
        <v>1.018</v>
      </c>
      <c r="Q1273" s="8">
        <f t="shared" si="78"/>
        <v>246.29032258064515</v>
      </c>
      <c r="R1273" s="12">
        <f t="shared" si="79"/>
        <v>41561.475219907406</v>
      </c>
      <c r="S1273" s="12">
        <f t="shared" si="80"/>
        <v>41591.516886574071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8282</v>
      </c>
      <c r="O1274" t="s">
        <v>8283</v>
      </c>
      <c r="P1274" s="5">
        <f t="shared" si="77"/>
        <v>1.06</v>
      </c>
      <c r="Q1274" s="8">
        <f t="shared" si="78"/>
        <v>189.28571428571428</v>
      </c>
      <c r="R1274" s="12">
        <f t="shared" si="79"/>
        <v>40274.536793981482</v>
      </c>
      <c r="S1274" s="12">
        <f t="shared" si="80"/>
        <v>40343.958333333328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8282</v>
      </c>
      <c r="O1275" t="s">
        <v>8283</v>
      </c>
      <c r="P1275" s="5">
        <f t="shared" si="77"/>
        <v>1.0349999999999999</v>
      </c>
      <c r="Q1275" s="8">
        <f t="shared" si="78"/>
        <v>76.666666666666671</v>
      </c>
      <c r="R1275" s="12">
        <f t="shared" si="79"/>
        <v>41852.521886574068</v>
      </c>
      <c r="S1275" s="12">
        <f t="shared" si="80"/>
        <v>41882.521886574068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8282</v>
      </c>
      <c r="O1276" t="s">
        <v>8283</v>
      </c>
      <c r="P1276" s="5">
        <f t="shared" si="77"/>
        <v>1.5497535999999998</v>
      </c>
      <c r="Q1276" s="8">
        <f t="shared" si="78"/>
        <v>82.963254817987149</v>
      </c>
      <c r="R1276" s="12">
        <f t="shared" si="79"/>
        <v>41116.481770833328</v>
      </c>
      <c r="S1276" s="12">
        <f t="shared" si="80"/>
        <v>41151.481770833328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8282</v>
      </c>
      <c r="O1277" t="s">
        <v>8283</v>
      </c>
      <c r="P1277" s="5">
        <f t="shared" si="77"/>
        <v>1.6214066666666667</v>
      </c>
      <c r="Q1277" s="8">
        <f t="shared" si="78"/>
        <v>62.522107969151669</v>
      </c>
      <c r="R1277" s="12">
        <f t="shared" si="79"/>
        <v>41458.659571759257</v>
      </c>
      <c r="S1277" s="12">
        <f t="shared" si="80"/>
        <v>41493.659571759257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8282</v>
      </c>
      <c r="O1278" t="s">
        <v>8283</v>
      </c>
      <c r="P1278" s="5">
        <f t="shared" si="77"/>
        <v>1.0442100000000001</v>
      </c>
      <c r="Q1278" s="8">
        <f t="shared" si="78"/>
        <v>46.06808823529412</v>
      </c>
      <c r="R1278" s="12">
        <f t="shared" si="79"/>
        <v>40007.49591435185</v>
      </c>
      <c r="S1278" s="12">
        <f t="shared" si="80"/>
        <v>40056.958333333328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8282</v>
      </c>
      <c r="O1279" t="s">
        <v>8283</v>
      </c>
      <c r="P1279" s="5">
        <f t="shared" si="77"/>
        <v>1.0612433333333333</v>
      </c>
      <c r="Q1279" s="8">
        <f t="shared" si="78"/>
        <v>38.543946731234868</v>
      </c>
      <c r="R1279" s="12">
        <f t="shared" si="79"/>
        <v>41121.35355324074</v>
      </c>
      <c r="S1279" s="12">
        <f t="shared" si="80"/>
        <v>41156.35355324074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8282</v>
      </c>
      <c r="O1280" t="s">
        <v>8283</v>
      </c>
      <c r="P1280" s="5">
        <f t="shared" si="77"/>
        <v>1.5493846153846154</v>
      </c>
      <c r="Q1280" s="8">
        <f t="shared" si="78"/>
        <v>53.005263157894738</v>
      </c>
      <c r="R1280" s="12">
        <f t="shared" si="79"/>
        <v>41786.346828703703</v>
      </c>
      <c r="S1280" s="12">
        <f t="shared" si="80"/>
        <v>41814.875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8282</v>
      </c>
      <c r="O1281" t="s">
        <v>8283</v>
      </c>
      <c r="P1281" s="5">
        <f t="shared" si="77"/>
        <v>1.1077157238734421</v>
      </c>
      <c r="Q1281" s="8">
        <f t="shared" si="78"/>
        <v>73.355396825396824</v>
      </c>
      <c r="R1281" s="12">
        <f t="shared" si="79"/>
        <v>41681.890856481477</v>
      </c>
      <c r="S1281" s="12">
        <f t="shared" si="80"/>
        <v>41721.849189814813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8282</v>
      </c>
      <c r="O1282" t="s">
        <v>8283</v>
      </c>
      <c r="P1282" s="5">
        <f t="shared" si="77"/>
        <v>1.1091186666666666</v>
      </c>
      <c r="Q1282" s="8">
        <f t="shared" si="78"/>
        <v>127.97523076923076</v>
      </c>
      <c r="R1282" s="12">
        <f t="shared" si="79"/>
        <v>40513.54923611111</v>
      </c>
      <c r="S1282" s="12">
        <f t="shared" si="80"/>
        <v>40603.54923611111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8282</v>
      </c>
      <c r="O1283" t="s">
        <v>8283</v>
      </c>
      <c r="P1283" s="5">
        <f t="shared" ref="P1283:P1346" si="81">(E1283/D1283)</f>
        <v>1.1071428571428572</v>
      </c>
      <c r="Q1283" s="8">
        <f t="shared" ref="Q1283:Q1346" si="82">IF(L1283=0,"$0",(E1283/L1283))</f>
        <v>104.72972972972973</v>
      </c>
      <c r="R1283" s="12">
        <f t="shared" ref="R1283:R1346" si="83">(J1283/86400)+25569+(-5/24)</f>
        <v>41463.535138888888</v>
      </c>
      <c r="S1283" s="12">
        <f t="shared" ref="S1283:S1346" si="84">(I1283/86400)+25569+(-5/24)</f>
        <v>41483.535138888888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8282</v>
      </c>
      <c r="O1284" t="s">
        <v>8283</v>
      </c>
      <c r="P1284" s="5">
        <f t="shared" si="81"/>
        <v>1.2361333333333333</v>
      </c>
      <c r="Q1284" s="8">
        <f t="shared" si="82"/>
        <v>67.671532846715323</v>
      </c>
      <c r="R1284" s="12">
        <f t="shared" si="83"/>
        <v>41586.266840277771</v>
      </c>
      <c r="S1284" s="12">
        <f t="shared" si="84"/>
        <v>41616.999305555553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8282</v>
      </c>
      <c r="O1285" t="s">
        <v>8283</v>
      </c>
      <c r="P1285" s="5">
        <f t="shared" si="81"/>
        <v>2.1105</v>
      </c>
      <c r="Q1285" s="8">
        <f t="shared" si="82"/>
        <v>95.931818181818187</v>
      </c>
      <c r="R1285" s="12">
        <f t="shared" si="83"/>
        <v>41320.50913194444</v>
      </c>
      <c r="S1285" s="12">
        <f t="shared" si="84"/>
        <v>41343.958333333328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8274</v>
      </c>
      <c r="O1286" t="s">
        <v>8275</v>
      </c>
      <c r="P1286" s="5">
        <f t="shared" si="81"/>
        <v>1.01</v>
      </c>
      <c r="Q1286" s="8">
        <f t="shared" si="82"/>
        <v>65.161290322580641</v>
      </c>
      <c r="R1286" s="12">
        <f t="shared" si="83"/>
        <v>42712.026412037034</v>
      </c>
      <c r="S1286" s="12">
        <f t="shared" si="84"/>
        <v>42735.499305555553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8274</v>
      </c>
      <c r="O1287" t="s">
        <v>8275</v>
      </c>
      <c r="P1287" s="5">
        <f t="shared" si="81"/>
        <v>1.0165</v>
      </c>
      <c r="Q1287" s="8">
        <f t="shared" si="82"/>
        <v>32.269841269841272</v>
      </c>
      <c r="R1287" s="12">
        <f t="shared" si="83"/>
        <v>42160.374710648146</v>
      </c>
      <c r="S1287" s="12">
        <f t="shared" si="84"/>
        <v>42175.374710648146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8274</v>
      </c>
      <c r="O1288" t="s">
        <v>8275</v>
      </c>
      <c r="P1288" s="5">
        <f t="shared" si="81"/>
        <v>1.0833333333333333</v>
      </c>
      <c r="Q1288" s="8">
        <f t="shared" si="82"/>
        <v>81.25</v>
      </c>
      <c r="R1288" s="12">
        <f t="shared" si="83"/>
        <v>42039.176238425927</v>
      </c>
      <c r="S1288" s="12">
        <f t="shared" si="84"/>
        <v>42052.374999999993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8274</v>
      </c>
      <c r="O1289" t="s">
        <v>8275</v>
      </c>
      <c r="P1289" s="5">
        <f t="shared" si="81"/>
        <v>2.42</v>
      </c>
      <c r="Q1289" s="8">
        <f t="shared" si="82"/>
        <v>24.2</v>
      </c>
      <c r="R1289" s="12">
        <f t="shared" si="83"/>
        <v>42107.412685185183</v>
      </c>
      <c r="S1289" s="12">
        <f t="shared" si="84"/>
        <v>42167.412685185183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8274</v>
      </c>
      <c r="O1290" t="s">
        <v>8275</v>
      </c>
      <c r="P1290" s="5">
        <f t="shared" si="81"/>
        <v>1.0044999999999999</v>
      </c>
      <c r="Q1290" s="8">
        <f t="shared" si="82"/>
        <v>65.868852459016395</v>
      </c>
      <c r="R1290" s="12">
        <f t="shared" si="83"/>
        <v>42560.946331018517</v>
      </c>
      <c r="S1290" s="12">
        <f t="shared" si="84"/>
        <v>42591.958333333336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8274</v>
      </c>
      <c r="O1291" t="s">
        <v>8275</v>
      </c>
      <c r="P1291" s="5">
        <f t="shared" si="81"/>
        <v>1.2506666666666666</v>
      </c>
      <c r="Q1291" s="8">
        <f t="shared" si="82"/>
        <v>36.07692307692308</v>
      </c>
      <c r="R1291" s="12">
        <f t="shared" si="83"/>
        <v>42708.926446759258</v>
      </c>
      <c r="S1291" s="12">
        <f t="shared" si="84"/>
        <v>42738.926446759258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8274</v>
      </c>
      <c r="O1292" t="s">
        <v>8275</v>
      </c>
      <c r="P1292" s="5">
        <f t="shared" si="81"/>
        <v>1.0857142857142856</v>
      </c>
      <c r="Q1292" s="8">
        <f t="shared" si="82"/>
        <v>44.186046511627907</v>
      </c>
      <c r="R1292" s="12">
        <f t="shared" si="83"/>
        <v>42086.406608796293</v>
      </c>
      <c r="S1292" s="12">
        <f t="shared" si="84"/>
        <v>42117.082638888889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8274</v>
      </c>
      <c r="O1293" t="s">
        <v>8275</v>
      </c>
      <c r="P1293" s="5">
        <f t="shared" si="81"/>
        <v>1.4570000000000001</v>
      </c>
      <c r="Q1293" s="8">
        <f t="shared" si="82"/>
        <v>104.07142857142857</v>
      </c>
      <c r="R1293" s="12">
        <f t="shared" si="83"/>
        <v>42064.444340277776</v>
      </c>
      <c r="S1293" s="12">
        <f t="shared" si="84"/>
        <v>42101.083333333336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8274</v>
      </c>
      <c r="O1294" t="s">
        <v>8275</v>
      </c>
      <c r="P1294" s="5">
        <f t="shared" si="81"/>
        <v>1.1000000000000001</v>
      </c>
      <c r="Q1294" s="8">
        <f t="shared" si="82"/>
        <v>35.96153846153846</v>
      </c>
      <c r="R1294" s="12">
        <f t="shared" si="83"/>
        <v>42256.555879629632</v>
      </c>
      <c r="S1294" s="12">
        <f t="shared" si="84"/>
        <v>42283.749305555553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8274</v>
      </c>
      <c r="O1295" t="s">
        <v>8275</v>
      </c>
      <c r="P1295" s="5">
        <f t="shared" si="81"/>
        <v>1.0223333333333333</v>
      </c>
      <c r="Q1295" s="8">
        <f t="shared" si="82"/>
        <v>127.79166666666667</v>
      </c>
      <c r="R1295" s="12">
        <f t="shared" si="83"/>
        <v>42292.492719907408</v>
      </c>
      <c r="S1295" s="12">
        <f t="shared" si="84"/>
        <v>42322.534386574072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8274</v>
      </c>
      <c r="O1296" t="s">
        <v>8275</v>
      </c>
      <c r="P1296" s="5">
        <f t="shared" si="81"/>
        <v>1.22</v>
      </c>
      <c r="Q1296" s="8">
        <f t="shared" si="82"/>
        <v>27.727272727272727</v>
      </c>
      <c r="R1296" s="12">
        <f t="shared" si="83"/>
        <v>42278.245335648149</v>
      </c>
      <c r="S1296" s="12">
        <f t="shared" si="84"/>
        <v>42296.249999999993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8274</v>
      </c>
      <c r="O1297" t="s">
        <v>8275</v>
      </c>
      <c r="P1297" s="5">
        <f t="shared" si="81"/>
        <v>1.0196000000000001</v>
      </c>
      <c r="Q1297" s="8">
        <f t="shared" si="82"/>
        <v>39.828125</v>
      </c>
      <c r="R1297" s="12">
        <f t="shared" si="83"/>
        <v>42184.364548611113</v>
      </c>
      <c r="S1297" s="12">
        <f t="shared" si="84"/>
        <v>42214.499999999993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8274</v>
      </c>
      <c r="O1298" t="s">
        <v>8275</v>
      </c>
      <c r="P1298" s="5">
        <f t="shared" si="81"/>
        <v>1.411764705882353</v>
      </c>
      <c r="Q1298" s="8">
        <f t="shared" si="82"/>
        <v>52.173913043478258</v>
      </c>
      <c r="R1298" s="12">
        <f t="shared" si="83"/>
        <v>42422.842280092591</v>
      </c>
      <c r="S1298" s="12">
        <f t="shared" si="84"/>
        <v>42442.800613425927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8274</v>
      </c>
      <c r="O1299" t="s">
        <v>8275</v>
      </c>
      <c r="P1299" s="5">
        <f t="shared" si="81"/>
        <v>1.0952500000000001</v>
      </c>
      <c r="Q1299" s="8">
        <f t="shared" si="82"/>
        <v>92.037815126050418</v>
      </c>
      <c r="R1299" s="12">
        <f t="shared" si="83"/>
        <v>42461.538865740738</v>
      </c>
      <c r="S1299" s="12">
        <f t="shared" si="84"/>
        <v>42491.538865740738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8274</v>
      </c>
      <c r="O1300" t="s">
        <v>8275</v>
      </c>
      <c r="P1300" s="5">
        <f t="shared" si="81"/>
        <v>1.0465</v>
      </c>
      <c r="Q1300" s="8">
        <f t="shared" si="82"/>
        <v>63.424242424242422</v>
      </c>
      <c r="R1300" s="12">
        <f t="shared" si="83"/>
        <v>42458.472592592589</v>
      </c>
      <c r="S1300" s="12">
        <f t="shared" si="84"/>
        <v>42488.472592592589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8274</v>
      </c>
      <c r="O1301" t="s">
        <v>8275</v>
      </c>
      <c r="P1301" s="5">
        <f t="shared" si="81"/>
        <v>1.24</v>
      </c>
      <c r="Q1301" s="8">
        <f t="shared" si="82"/>
        <v>135.625</v>
      </c>
      <c r="R1301" s="12">
        <f t="shared" si="83"/>
        <v>42169.606006944443</v>
      </c>
      <c r="S1301" s="12">
        <f t="shared" si="84"/>
        <v>42199.606006944443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8274</v>
      </c>
      <c r="O1302" t="s">
        <v>8275</v>
      </c>
      <c r="P1302" s="5">
        <f t="shared" si="81"/>
        <v>1.35</v>
      </c>
      <c r="Q1302" s="8">
        <f t="shared" si="82"/>
        <v>168.75</v>
      </c>
      <c r="R1302" s="12">
        <f t="shared" si="83"/>
        <v>42483.466874999998</v>
      </c>
      <c r="S1302" s="12">
        <f t="shared" si="84"/>
        <v>42522.581249999996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8274</v>
      </c>
      <c r="O1303" t="s">
        <v>8275</v>
      </c>
      <c r="P1303" s="5">
        <f t="shared" si="81"/>
        <v>1.0275000000000001</v>
      </c>
      <c r="Q1303" s="8">
        <f t="shared" si="82"/>
        <v>70.862068965517238</v>
      </c>
      <c r="R1303" s="12">
        <f t="shared" si="83"/>
        <v>42195.541412037033</v>
      </c>
      <c r="S1303" s="12">
        <f t="shared" si="84"/>
        <v>42205.916666666664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8274</v>
      </c>
      <c r="O1304" t="s">
        <v>8275</v>
      </c>
      <c r="P1304" s="5">
        <f t="shared" si="81"/>
        <v>1</v>
      </c>
      <c r="Q1304" s="8">
        <f t="shared" si="82"/>
        <v>50</v>
      </c>
      <c r="R1304" s="12">
        <f t="shared" si="83"/>
        <v>42674.849664351852</v>
      </c>
      <c r="S1304" s="12">
        <f t="shared" si="84"/>
        <v>42704.891331018516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8274</v>
      </c>
      <c r="O1305" t="s">
        <v>8275</v>
      </c>
      <c r="P1305" s="5">
        <f t="shared" si="81"/>
        <v>1.3026085714285716</v>
      </c>
      <c r="Q1305" s="8">
        <f t="shared" si="82"/>
        <v>42.214166666666671</v>
      </c>
      <c r="R1305" s="12">
        <f t="shared" si="83"/>
        <v>42566.232870370368</v>
      </c>
      <c r="S1305" s="12">
        <f t="shared" si="84"/>
        <v>42582.249999999993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8276</v>
      </c>
      <c r="O1306" t="s">
        <v>8278</v>
      </c>
      <c r="P1306" s="5">
        <f t="shared" si="81"/>
        <v>0.39627499999999999</v>
      </c>
      <c r="Q1306" s="8">
        <f t="shared" si="82"/>
        <v>152.41346153846155</v>
      </c>
      <c r="R1306" s="12">
        <f t="shared" si="83"/>
        <v>42746.986168981479</v>
      </c>
      <c r="S1306" s="12">
        <f t="shared" si="84"/>
        <v>42806.944502314807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8276</v>
      </c>
      <c r="O1307" t="s">
        <v>8278</v>
      </c>
      <c r="P1307" s="5">
        <f t="shared" si="81"/>
        <v>0.25976666666666665</v>
      </c>
      <c r="Q1307" s="8">
        <f t="shared" si="82"/>
        <v>90.616279069767444</v>
      </c>
      <c r="R1307" s="12">
        <f t="shared" si="83"/>
        <v>42543.457268518519</v>
      </c>
      <c r="S1307" s="12">
        <f t="shared" si="84"/>
        <v>42572.520833333336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8276</v>
      </c>
      <c r="O1308" t="s">
        <v>8278</v>
      </c>
      <c r="P1308" s="5">
        <f t="shared" si="81"/>
        <v>0.65246363636363636</v>
      </c>
      <c r="Q1308" s="8">
        <f t="shared" si="82"/>
        <v>201.60393258426967</v>
      </c>
      <c r="R1308" s="12">
        <f t="shared" si="83"/>
        <v>41947.249236111107</v>
      </c>
      <c r="S1308" s="12">
        <f t="shared" si="84"/>
        <v>41977.249236111107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8276</v>
      </c>
      <c r="O1309" t="s">
        <v>8278</v>
      </c>
      <c r="P1309" s="5">
        <f t="shared" si="81"/>
        <v>0.11514000000000001</v>
      </c>
      <c r="Q1309" s="8">
        <f t="shared" si="82"/>
        <v>127.93333333333334</v>
      </c>
      <c r="R1309" s="12">
        <f t="shared" si="83"/>
        <v>42387.294895833336</v>
      </c>
      <c r="S1309" s="12">
        <f t="shared" si="84"/>
        <v>42417.294895833336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8276</v>
      </c>
      <c r="O1310" t="s">
        <v>8278</v>
      </c>
      <c r="P1310" s="5">
        <f t="shared" si="81"/>
        <v>0.11360000000000001</v>
      </c>
      <c r="Q1310" s="8">
        <f t="shared" si="82"/>
        <v>29.894736842105264</v>
      </c>
      <c r="R1310" s="12">
        <f t="shared" si="83"/>
        <v>42611.405231481483</v>
      </c>
      <c r="S1310" s="12">
        <f t="shared" si="84"/>
        <v>42651.405231481483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8276</v>
      </c>
      <c r="O1311" t="s">
        <v>8278</v>
      </c>
      <c r="P1311" s="5">
        <f t="shared" si="81"/>
        <v>1.1199130434782609</v>
      </c>
      <c r="Q1311" s="8">
        <f t="shared" si="82"/>
        <v>367.97142857142859</v>
      </c>
      <c r="R1311" s="12">
        <f t="shared" si="83"/>
        <v>42257.674398148149</v>
      </c>
      <c r="S1311" s="12">
        <f t="shared" si="84"/>
        <v>42292.674398148149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8276</v>
      </c>
      <c r="O1312" t="s">
        <v>8278</v>
      </c>
      <c r="P1312" s="5">
        <f t="shared" si="81"/>
        <v>0.155</v>
      </c>
      <c r="Q1312" s="8">
        <f t="shared" si="82"/>
        <v>129.16666666666666</v>
      </c>
      <c r="R1312" s="12">
        <f t="shared" si="83"/>
        <v>42556.458912037029</v>
      </c>
      <c r="S1312" s="12">
        <f t="shared" si="84"/>
        <v>42601.458912037029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8276</v>
      </c>
      <c r="O1313" t="s">
        <v>8278</v>
      </c>
      <c r="P1313" s="5">
        <f t="shared" si="81"/>
        <v>0.32028000000000001</v>
      </c>
      <c r="Q1313" s="8">
        <f t="shared" si="82"/>
        <v>800.7</v>
      </c>
      <c r="R1313" s="12">
        <f t="shared" si="83"/>
        <v>42669.593969907401</v>
      </c>
      <c r="S1313" s="12">
        <f t="shared" si="84"/>
        <v>42704.635636574072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8276</v>
      </c>
      <c r="O1314" t="s">
        <v>8278</v>
      </c>
      <c r="P1314" s="5">
        <f t="shared" si="81"/>
        <v>6.0869565217391303E-3</v>
      </c>
      <c r="Q1314" s="8">
        <f t="shared" si="82"/>
        <v>28</v>
      </c>
      <c r="R1314" s="12">
        <f t="shared" si="83"/>
        <v>42082.494467592587</v>
      </c>
      <c r="S1314" s="12">
        <f t="shared" si="84"/>
        <v>42112.494467592587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8276</v>
      </c>
      <c r="O1315" t="s">
        <v>8278</v>
      </c>
      <c r="P1315" s="5">
        <f t="shared" si="81"/>
        <v>0.31114999999999998</v>
      </c>
      <c r="Q1315" s="8">
        <f t="shared" si="82"/>
        <v>102.01639344262296</v>
      </c>
      <c r="R1315" s="12">
        <f t="shared" si="83"/>
        <v>42402.50131944444</v>
      </c>
      <c r="S1315" s="12">
        <f t="shared" si="84"/>
        <v>42432.50131944444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8276</v>
      </c>
      <c r="O1316" t="s">
        <v>8278</v>
      </c>
      <c r="P1316" s="5">
        <f t="shared" si="81"/>
        <v>1.1266666666666666E-2</v>
      </c>
      <c r="Q1316" s="8">
        <f t="shared" si="82"/>
        <v>184.36363636363637</v>
      </c>
      <c r="R1316" s="12">
        <f t="shared" si="83"/>
        <v>42604.461342592585</v>
      </c>
      <c r="S1316" s="12">
        <f t="shared" si="84"/>
        <v>42664.461342592585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8276</v>
      </c>
      <c r="O1317" t="s">
        <v>8278</v>
      </c>
      <c r="P1317" s="5">
        <f t="shared" si="81"/>
        <v>0.40404000000000001</v>
      </c>
      <c r="Q1317" s="8">
        <f t="shared" si="82"/>
        <v>162.91935483870967</v>
      </c>
      <c r="R1317" s="12">
        <f t="shared" si="83"/>
        <v>42278.289907407401</v>
      </c>
      <c r="S1317" s="12">
        <f t="shared" si="84"/>
        <v>42313.833333333336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8276</v>
      </c>
      <c r="O1318" t="s">
        <v>8278</v>
      </c>
      <c r="P1318" s="5">
        <f t="shared" si="81"/>
        <v>1.3333333333333333E-5</v>
      </c>
      <c r="Q1318" s="8">
        <f t="shared" si="82"/>
        <v>1</v>
      </c>
      <c r="R1318" s="12">
        <f t="shared" si="83"/>
        <v>42393.753576388888</v>
      </c>
      <c r="S1318" s="12">
        <f t="shared" si="84"/>
        <v>42428.753576388888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8276</v>
      </c>
      <c r="O1319" t="s">
        <v>8278</v>
      </c>
      <c r="P1319" s="5">
        <f t="shared" si="81"/>
        <v>5.7334999999999997E-2</v>
      </c>
      <c r="Q1319" s="8">
        <f t="shared" si="82"/>
        <v>603.52631578947364</v>
      </c>
      <c r="R1319" s="12">
        <f t="shared" si="83"/>
        <v>42520.027152777773</v>
      </c>
      <c r="S1319" s="12">
        <f t="shared" si="84"/>
        <v>42572.374999999993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8276</v>
      </c>
      <c r="O1320" t="s">
        <v>8278</v>
      </c>
      <c r="P1320" s="5">
        <f t="shared" si="81"/>
        <v>0.15325</v>
      </c>
      <c r="Q1320" s="8">
        <f t="shared" si="82"/>
        <v>45.407407407407405</v>
      </c>
      <c r="R1320" s="12">
        <f t="shared" si="83"/>
        <v>41984.835324074076</v>
      </c>
      <c r="S1320" s="12">
        <f t="shared" si="84"/>
        <v>42014.835324074076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8276</v>
      </c>
      <c r="O1321" t="s">
        <v>8278</v>
      </c>
      <c r="P1321" s="5">
        <f t="shared" si="81"/>
        <v>0.15103448275862069</v>
      </c>
      <c r="Q1321" s="8">
        <f t="shared" si="82"/>
        <v>97.333333333333329</v>
      </c>
      <c r="R1321" s="12">
        <f t="shared" si="83"/>
        <v>41816.603761574072</v>
      </c>
      <c r="S1321" s="12">
        <f t="shared" si="84"/>
        <v>41831.458333333328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8276</v>
      </c>
      <c r="O1322" t="s">
        <v>8278</v>
      </c>
      <c r="P1322" s="5">
        <f t="shared" si="81"/>
        <v>5.0299999999999997E-3</v>
      </c>
      <c r="Q1322" s="8">
        <f t="shared" si="82"/>
        <v>167.66666666666666</v>
      </c>
      <c r="R1322" s="12">
        <f t="shared" si="83"/>
        <v>42705.482013888883</v>
      </c>
      <c r="S1322" s="12">
        <f t="shared" si="84"/>
        <v>42734.749999999993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8276</v>
      </c>
      <c r="O1323" t="s">
        <v>8278</v>
      </c>
      <c r="P1323" s="5">
        <f t="shared" si="81"/>
        <v>1.3028138528138528E-2</v>
      </c>
      <c r="Q1323" s="8">
        <f t="shared" si="82"/>
        <v>859.85714285714289</v>
      </c>
      <c r="R1323" s="12">
        <f t="shared" si="83"/>
        <v>42697.540937499994</v>
      </c>
      <c r="S1323" s="12">
        <f t="shared" si="84"/>
        <v>42727.540937499994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8276</v>
      </c>
      <c r="O1324" t="s">
        <v>8278</v>
      </c>
      <c r="P1324" s="5">
        <f t="shared" si="81"/>
        <v>3.0285714285714286E-3</v>
      </c>
      <c r="Q1324" s="8">
        <f t="shared" si="82"/>
        <v>26.5</v>
      </c>
      <c r="R1324" s="12">
        <f t="shared" si="83"/>
        <v>42115.448206018518</v>
      </c>
      <c r="S1324" s="12">
        <f t="shared" si="84"/>
        <v>42145.448206018518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8276</v>
      </c>
      <c r="O1325" t="s">
        <v>8278</v>
      </c>
      <c r="P1325" s="5">
        <f t="shared" si="81"/>
        <v>8.8800000000000004E-2</v>
      </c>
      <c r="Q1325" s="8">
        <f t="shared" si="82"/>
        <v>30.272727272727273</v>
      </c>
      <c r="R1325" s="12">
        <f t="shared" si="83"/>
        <v>42451.490115740737</v>
      </c>
      <c r="S1325" s="12">
        <f t="shared" si="84"/>
        <v>42486.079861111109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8276</v>
      </c>
      <c r="O1326" t="s">
        <v>8278</v>
      </c>
      <c r="P1326" s="5">
        <f t="shared" si="81"/>
        <v>9.8400000000000001E-2</v>
      </c>
      <c r="Q1326" s="8">
        <f t="shared" si="82"/>
        <v>54.666666666666664</v>
      </c>
      <c r="R1326" s="12">
        <f t="shared" si="83"/>
        <v>42626.425370370365</v>
      </c>
      <c r="S1326" s="12">
        <f t="shared" si="84"/>
        <v>42656.425370370365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8276</v>
      </c>
      <c r="O1327" t="s">
        <v>8278</v>
      </c>
      <c r="P1327" s="5">
        <f t="shared" si="81"/>
        <v>2.4299999999999999E-2</v>
      </c>
      <c r="Q1327" s="8">
        <f t="shared" si="82"/>
        <v>60.75</v>
      </c>
      <c r="R1327" s="12">
        <f t="shared" si="83"/>
        <v>42703.877719907403</v>
      </c>
      <c r="S1327" s="12">
        <f t="shared" si="84"/>
        <v>42733.877719907403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8276</v>
      </c>
      <c r="O1328" t="s">
        <v>8278</v>
      </c>
      <c r="P1328" s="5">
        <f t="shared" si="81"/>
        <v>1.1299999999999999E-2</v>
      </c>
      <c r="Q1328" s="8">
        <f t="shared" si="82"/>
        <v>102.72727272727273</v>
      </c>
      <c r="R1328" s="12">
        <f t="shared" si="83"/>
        <v>41974.583657407406</v>
      </c>
      <c r="S1328" s="12">
        <f t="shared" si="84"/>
        <v>42019.583657407406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8276</v>
      </c>
      <c r="O1329" t="s">
        <v>8278</v>
      </c>
      <c r="P1329" s="5">
        <f t="shared" si="81"/>
        <v>3.5520833333333335E-2</v>
      </c>
      <c r="Q1329" s="8">
        <f t="shared" si="82"/>
        <v>41.585365853658537</v>
      </c>
      <c r="R1329" s="12">
        <f t="shared" si="83"/>
        <v>42123.470312500001</v>
      </c>
      <c r="S1329" s="12">
        <f t="shared" si="84"/>
        <v>42153.470312500001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8276</v>
      </c>
      <c r="O1330" t="s">
        <v>8278</v>
      </c>
      <c r="P1330" s="5">
        <f t="shared" si="81"/>
        <v>2.3306666666666667E-2</v>
      </c>
      <c r="Q1330" s="8">
        <f t="shared" si="82"/>
        <v>116.53333333333333</v>
      </c>
      <c r="R1330" s="12">
        <f t="shared" si="83"/>
        <v>42612.434421296297</v>
      </c>
      <c r="S1330" s="12">
        <f t="shared" si="84"/>
        <v>42657.434421296297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8276</v>
      </c>
      <c r="O1331" t="s">
        <v>8278</v>
      </c>
      <c r="P1331" s="5">
        <f t="shared" si="81"/>
        <v>8.1600000000000006E-3</v>
      </c>
      <c r="Q1331" s="8">
        <f t="shared" si="82"/>
        <v>45.333333333333336</v>
      </c>
      <c r="R1331" s="12">
        <f t="shared" si="83"/>
        <v>41935.013252314813</v>
      </c>
      <c r="S1331" s="12">
        <f t="shared" si="84"/>
        <v>41975.054918981477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8276</v>
      </c>
      <c r="O1332" t="s">
        <v>8278</v>
      </c>
      <c r="P1332" s="5">
        <f t="shared" si="81"/>
        <v>0.22494285714285714</v>
      </c>
      <c r="Q1332" s="8">
        <f t="shared" si="82"/>
        <v>157.46</v>
      </c>
      <c r="R1332" s="12">
        <f t="shared" si="83"/>
        <v>42522.068391203698</v>
      </c>
      <c r="S1332" s="12">
        <f t="shared" si="84"/>
        <v>42552.958333333336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8276</v>
      </c>
      <c r="O1333" t="s">
        <v>8278</v>
      </c>
      <c r="P1333" s="5">
        <f t="shared" si="81"/>
        <v>1.3668E-2</v>
      </c>
      <c r="Q1333" s="8">
        <f t="shared" si="82"/>
        <v>100.5</v>
      </c>
      <c r="R1333" s="12">
        <f t="shared" si="83"/>
        <v>42569.295763888884</v>
      </c>
      <c r="S1333" s="12">
        <f t="shared" si="84"/>
        <v>42599.295763888884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8276</v>
      </c>
      <c r="O1334" t="s">
        <v>8278</v>
      </c>
      <c r="P1334" s="5">
        <f t="shared" si="81"/>
        <v>0</v>
      </c>
      <c r="Q1334" s="8" t="str">
        <f t="shared" si="82"/>
        <v>$0</v>
      </c>
      <c r="R1334" s="12">
        <f t="shared" si="83"/>
        <v>42731.851944444446</v>
      </c>
      <c r="S1334" s="12">
        <f t="shared" si="84"/>
        <v>42761.851944444446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8276</v>
      </c>
      <c r="O1335" t="s">
        <v>8278</v>
      </c>
      <c r="P1335" s="5">
        <f t="shared" si="81"/>
        <v>0</v>
      </c>
      <c r="Q1335" s="8" t="str">
        <f t="shared" si="82"/>
        <v>$0</v>
      </c>
      <c r="R1335" s="12">
        <f t="shared" si="83"/>
        <v>41805.8984375</v>
      </c>
      <c r="S1335" s="12">
        <f t="shared" si="84"/>
        <v>41835.8984375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8276</v>
      </c>
      <c r="O1336" t="s">
        <v>8278</v>
      </c>
      <c r="P1336" s="5">
        <f t="shared" si="81"/>
        <v>0.10754135338345865</v>
      </c>
      <c r="Q1336" s="8">
        <f t="shared" si="82"/>
        <v>51.822463768115945</v>
      </c>
      <c r="R1336" s="12">
        <f t="shared" si="83"/>
        <v>42410.565821759257</v>
      </c>
      <c r="S1336" s="12">
        <f t="shared" si="84"/>
        <v>42440.565821759257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8276</v>
      </c>
      <c r="O1337" t="s">
        <v>8278</v>
      </c>
      <c r="P1337" s="5">
        <f t="shared" si="81"/>
        <v>0.1976</v>
      </c>
      <c r="Q1337" s="8">
        <f t="shared" si="82"/>
        <v>308.75</v>
      </c>
      <c r="R1337" s="12">
        <f t="shared" si="83"/>
        <v>42313.728032407402</v>
      </c>
      <c r="S1337" s="12">
        <f t="shared" si="84"/>
        <v>42343.728032407402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8276</v>
      </c>
      <c r="O1338" t="s">
        <v>8278</v>
      </c>
      <c r="P1338" s="5">
        <f t="shared" si="81"/>
        <v>0.84946999999999995</v>
      </c>
      <c r="Q1338" s="8">
        <f t="shared" si="82"/>
        <v>379.22767857142856</v>
      </c>
      <c r="R1338" s="12">
        <f t="shared" si="83"/>
        <v>41955.655416666668</v>
      </c>
      <c r="S1338" s="12">
        <f t="shared" si="84"/>
        <v>41990.655416666668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8276</v>
      </c>
      <c r="O1339" t="s">
        <v>8278</v>
      </c>
      <c r="P1339" s="5">
        <f t="shared" si="81"/>
        <v>0.49381999999999998</v>
      </c>
      <c r="Q1339" s="8">
        <f t="shared" si="82"/>
        <v>176.36428571428573</v>
      </c>
      <c r="R1339" s="12">
        <f t="shared" si="83"/>
        <v>42767.368969907409</v>
      </c>
      <c r="S1339" s="12">
        <f t="shared" si="84"/>
        <v>42797.368969907409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8276</v>
      </c>
      <c r="O1340" t="s">
        <v>8278</v>
      </c>
      <c r="P1340" s="5">
        <f t="shared" si="81"/>
        <v>3.3033333333333331E-2</v>
      </c>
      <c r="Q1340" s="8">
        <f t="shared" si="82"/>
        <v>66.066666666666663</v>
      </c>
      <c r="R1340" s="12">
        <f t="shared" si="83"/>
        <v>42188.595289351848</v>
      </c>
      <c r="S1340" s="12">
        <f t="shared" si="84"/>
        <v>42218.595289351848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8276</v>
      </c>
      <c r="O1341" t="s">
        <v>8278</v>
      </c>
      <c r="P1341" s="5">
        <f t="shared" si="81"/>
        <v>6.6339999999999996E-2</v>
      </c>
      <c r="Q1341" s="8">
        <f t="shared" si="82"/>
        <v>89.648648648648646</v>
      </c>
      <c r="R1341" s="12">
        <f t="shared" si="83"/>
        <v>41936.438831018517</v>
      </c>
      <c r="S1341" s="12">
        <f t="shared" si="84"/>
        <v>41981.480497685181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8276</v>
      </c>
      <c r="O1342" t="s">
        <v>8278</v>
      </c>
      <c r="P1342" s="5">
        <f t="shared" si="81"/>
        <v>0</v>
      </c>
      <c r="Q1342" s="8" t="str">
        <f t="shared" si="82"/>
        <v>$0</v>
      </c>
      <c r="R1342" s="12">
        <f t="shared" si="83"/>
        <v>41836.387187499997</v>
      </c>
      <c r="S1342" s="12">
        <f t="shared" si="84"/>
        <v>41866.387187499997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8276</v>
      </c>
      <c r="O1343" t="s">
        <v>8278</v>
      </c>
      <c r="P1343" s="5">
        <f t="shared" si="81"/>
        <v>0.7036</v>
      </c>
      <c r="Q1343" s="8">
        <f t="shared" si="82"/>
        <v>382.39130434782606</v>
      </c>
      <c r="R1343" s="12">
        <f t="shared" si="83"/>
        <v>42612.415706018517</v>
      </c>
      <c r="S1343" s="12">
        <f t="shared" si="84"/>
        <v>42644.415706018517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8276</v>
      </c>
      <c r="O1344" t="s">
        <v>8278</v>
      </c>
      <c r="P1344" s="5">
        <f t="shared" si="81"/>
        <v>2E-3</v>
      </c>
      <c r="Q1344" s="8">
        <f t="shared" si="82"/>
        <v>100</v>
      </c>
      <c r="R1344" s="12">
        <f t="shared" si="83"/>
        <v>42172.608090277776</v>
      </c>
      <c r="S1344" s="12">
        <f t="shared" si="84"/>
        <v>42202.608090277776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8276</v>
      </c>
      <c r="O1345" t="s">
        <v>8278</v>
      </c>
      <c r="P1345" s="5">
        <f t="shared" si="81"/>
        <v>1.02298</v>
      </c>
      <c r="Q1345" s="8">
        <f t="shared" si="82"/>
        <v>158.35603715170279</v>
      </c>
      <c r="R1345" s="12">
        <f t="shared" si="83"/>
        <v>42542.318090277775</v>
      </c>
      <c r="S1345" s="12">
        <f t="shared" si="84"/>
        <v>42600.957638888889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8279</v>
      </c>
      <c r="O1346" t="s">
        <v>8280</v>
      </c>
      <c r="P1346" s="5">
        <f t="shared" si="81"/>
        <v>3.7773333333333334</v>
      </c>
      <c r="Q1346" s="8">
        <f t="shared" si="82"/>
        <v>40.762589928057551</v>
      </c>
      <c r="R1346" s="12">
        <f t="shared" si="83"/>
        <v>42522.581469907404</v>
      </c>
      <c r="S1346" s="12">
        <f t="shared" si="84"/>
        <v>42551.581469907404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8279</v>
      </c>
      <c r="O1347" t="s">
        <v>8280</v>
      </c>
      <c r="P1347" s="5">
        <f t="shared" ref="P1347:P1410" si="85">(E1347/D1347)</f>
        <v>1.25</v>
      </c>
      <c r="Q1347" s="8">
        <f t="shared" ref="Q1347:Q1410" si="86">IF(L1347=0,"$0",(E1347/L1347))</f>
        <v>53.571428571428569</v>
      </c>
      <c r="R1347" s="12">
        <f t="shared" ref="R1347:R1410" si="87">(J1347/86400)+25569+(-5/24)</f>
        <v>41799.606006944443</v>
      </c>
      <c r="S1347" s="12">
        <f t="shared" ref="S1347:S1410" si="88">(I1347/86400)+25569+(-5/24)</f>
        <v>41834.606006944443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8279</v>
      </c>
      <c r="O1348" t="s">
        <v>8280</v>
      </c>
      <c r="P1348" s="5">
        <f t="shared" si="85"/>
        <v>1.473265306122449</v>
      </c>
      <c r="Q1348" s="8">
        <f t="shared" si="86"/>
        <v>48.449664429530202</v>
      </c>
      <c r="R1348" s="12">
        <f t="shared" si="87"/>
        <v>41421.867488425924</v>
      </c>
      <c r="S1348" s="12">
        <f t="shared" si="88"/>
        <v>41451.867488425924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8279</v>
      </c>
      <c r="O1349" t="s">
        <v>8280</v>
      </c>
      <c r="P1349" s="5">
        <f t="shared" si="85"/>
        <v>1.022</v>
      </c>
      <c r="Q1349" s="8">
        <f t="shared" si="86"/>
        <v>82.41935483870968</v>
      </c>
      <c r="R1349" s="12">
        <f t="shared" si="87"/>
        <v>42040.429687499993</v>
      </c>
      <c r="S1349" s="12">
        <f t="shared" si="88"/>
        <v>42070.429687499993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8279</v>
      </c>
      <c r="O1350" t="s">
        <v>8280</v>
      </c>
      <c r="P1350" s="5">
        <f t="shared" si="85"/>
        <v>1.018723404255319</v>
      </c>
      <c r="Q1350" s="8">
        <f t="shared" si="86"/>
        <v>230.19230769230768</v>
      </c>
      <c r="R1350" s="12">
        <f t="shared" si="87"/>
        <v>41963.297835648147</v>
      </c>
      <c r="S1350" s="12">
        <f t="shared" si="88"/>
        <v>41991.297835648147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8279</v>
      </c>
      <c r="O1351" t="s">
        <v>8280</v>
      </c>
      <c r="P1351" s="5">
        <f t="shared" si="85"/>
        <v>2.0419999999999998</v>
      </c>
      <c r="Q1351" s="8">
        <f t="shared" si="86"/>
        <v>59.360465116279073</v>
      </c>
      <c r="R1351" s="12">
        <f t="shared" si="87"/>
        <v>42317.124247685184</v>
      </c>
      <c r="S1351" s="12">
        <f t="shared" si="88"/>
        <v>42354.082638888889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8279</v>
      </c>
      <c r="O1352" t="s">
        <v>8280</v>
      </c>
      <c r="P1352" s="5">
        <f t="shared" si="85"/>
        <v>1.0405</v>
      </c>
      <c r="Q1352" s="8">
        <f t="shared" si="86"/>
        <v>66.698717948717942</v>
      </c>
      <c r="R1352" s="12">
        <f t="shared" si="87"/>
        <v>42333.804791666662</v>
      </c>
      <c r="S1352" s="12">
        <f t="shared" si="88"/>
        <v>42363.804791666662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8279</v>
      </c>
      <c r="O1353" t="s">
        <v>8280</v>
      </c>
      <c r="P1353" s="5">
        <f t="shared" si="85"/>
        <v>1.0126500000000001</v>
      </c>
      <c r="Q1353" s="8">
        <f t="shared" si="86"/>
        <v>168.77500000000001</v>
      </c>
      <c r="R1353" s="12">
        <f t="shared" si="87"/>
        <v>42382.531759259255</v>
      </c>
      <c r="S1353" s="12">
        <f t="shared" si="88"/>
        <v>42412.531759259255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8279</v>
      </c>
      <c r="O1354" t="s">
        <v>8280</v>
      </c>
      <c r="P1354" s="5">
        <f t="shared" si="85"/>
        <v>1.3613999999999999</v>
      </c>
      <c r="Q1354" s="8">
        <f t="shared" si="86"/>
        <v>59.973568281938327</v>
      </c>
      <c r="R1354" s="12">
        <f t="shared" si="87"/>
        <v>42200.369976851849</v>
      </c>
      <c r="S1354" s="12">
        <f t="shared" si="88"/>
        <v>42251.957638888889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8279</v>
      </c>
      <c r="O1355" t="s">
        <v>8280</v>
      </c>
      <c r="P1355" s="5">
        <f t="shared" si="85"/>
        <v>1.3360000000000001</v>
      </c>
      <c r="Q1355" s="8">
        <f t="shared" si="86"/>
        <v>31.80952380952381</v>
      </c>
      <c r="R1355" s="12">
        <f t="shared" si="87"/>
        <v>41308.909583333334</v>
      </c>
      <c r="S1355" s="12">
        <f t="shared" si="88"/>
        <v>41343.791666666664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8279</v>
      </c>
      <c r="O1356" t="s">
        <v>8280</v>
      </c>
      <c r="P1356" s="5">
        <f t="shared" si="85"/>
        <v>1.3025</v>
      </c>
      <c r="Q1356" s="8">
        <f t="shared" si="86"/>
        <v>24.421875</v>
      </c>
      <c r="R1356" s="12">
        <f t="shared" si="87"/>
        <v>42502.599293981482</v>
      </c>
      <c r="S1356" s="12">
        <f t="shared" si="88"/>
        <v>42532.599293981482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8279</v>
      </c>
      <c r="O1357" t="s">
        <v>8280</v>
      </c>
      <c r="P1357" s="5">
        <f t="shared" si="85"/>
        <v>1.2267999999999999</v>
      </c>
      <c r="Q1357" s="8">
        <f t="shared" si="86"/>
        <v>25.347107438016529</v>
      </c>
      <c r="R1357" s="12">
        <f t="shared" si="87"/>
        <v>41213.046354166661</v>
      </c>
      <c r="S1357" s="12">
        <f t="shared" si="88"/>
        <v>41243.208333333328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8279</v>
      </c>
      <c r="O1358" t="s">
        <v>8280</v>
      </c>
      <c r="P1358" s="5">
        <f t="shared" si="85"/>
        <v>1.8281058823529412</v>
      </c>
      <c r="Q1358" s="8">
        <f t="shared" si="86"/>
        <v>71.443218390804603</v>
      </c>
      <c r="R1358" s="12">
        <f t="shared" si="87"/>
        <v>41429.830555555549</v>
      </c>
      <c r="S1358" s="12">
        <f t="shared" si="88"/>
        <v>41459.830555555549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8279</v>
      </c>
      <c r="O1359" t="s">
        <v>8280</v>
      </c>
      <c r="P1359" s="5">
        <f t="shared" si="85"/>
        <v>1.2529999999999999</v>
      </c>
      <c r="Q1359" s="8">
        <f t="shared" si="86"/>
        <v>38.553846153846152</v>
      </c>
      <c r="R1359" s="12">
        <f t="shared" si="87"/>
        <v>41304.753900462958</v>
      </c>
      <c r="S1359" s="12">
        <f t="shared" si="88"/>
        <v>41334.040972222218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8279</v>
      </c>
      <c r="O1360" t="s">
        <v>8280</v>
      </c>
      <c r="P1360" s="5">
        <f t="shared" si="85"/>
        <v>1.1166666666666667</v>
      </c>
      <c r="Q1360" s="8">
        <f t="shared" si="86"/>
        <v>68.367346938775512</v>
      </c>
      <c r="R1360" s="12">
        <f t="shared" si="87"/>
        <v>40689.362534722219</v>
      </c>
      <c r="S1360" s="12">
        <f t="shared" si="88"/>
        <v>40719.362534722219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8279</v>
      </c>
      <c r="O1361" t="s">
        <v>8280</v>
      </c>
      <c r="P1361" s="5">
        <f t="shared" si="85"/>
        <v>1.1575757575757575</v>
      </c>
      <c r="Q1361" s="8">
        <f t="shared" si="86"/>
        <v>40.210526315789473</v>
      </c>
      <c r="R1361" s="12">
        <f t="shared" si="87"/>
        <v>40668.606365740736</v>
      </c>
      <c r="S1361" s="12">
        <f t="shared" si="88"/>
        <v>40730.606365740736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8279</v>
      </c>
      <c r="O1362" t="s">
        <v>8280</v>
      </c>
      <c r="P1362" s="5">
        <f t="shared" si="85"/>
        <v>1.732</v>
      </c>
      <c r="Q1362" s="8">
        <f t="shared" si="86"/>
        <v>32.074074074074076</v>
      </c>
      <c r="R1362" s="12">
        <f t="shared" si="87"/>
        <v>41095.692361111105</v>
      </c>
      <c r="S1362" s="12">
        <f t="shared" si="88"/>
        <v>41123.692361111105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8279</v>
      </c>
      <c r="O1363" t="s">
        <v>8280</v>
      </c>
      <c r="P1363" s="5">
        <f t="shared" si="85"/>
        <v>1.2598333333333334</v>
      </c>
      <c r="Q1363" s="8">
        <f t="shared" si="86"/>
        <v>28.632575757575758</v>
      </c>
      <c r="R1363" s="12">
        <f t="shared" si="87"/>
        <v>41781.508935185186</v>
      </c>
      <c r="S1363" s="12">
        <f t="shared" si="88"/>
        <v>41811.508935185186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8279</v>
      </c>
      <c r="O1364" t="s">
        <v>8280</v>
      </c>
      <c r="P1364" s="5">
        <f t="shared" si="85"/>
        <v>1.091</v>
      </c>
      <c r="Q1364" s="8">
        <f t="shared" si="86"/>
        <v>43.64</v>
      </c>
      <c r="R1364" s="12">
        <f t="shared" si="87"/>
        <v>41464.726053240738</v>
      </c>
      <c r="S1364" s="12">
        <f t="shared" si="88"/>
        <v>41524.726053240738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8279</v>
      </c>
      <c r="O1365" t="s">
        <v>8280</v>
      </c>
      <c r="P1365" s="5">
        <f t="shared" si="85"/>
        <v>1</v>
      </c>
      <c r="Q1365" s="8">
        <f t="shared" si="86"/>
        <v>40</v>
      </c>
      <c r="R1365" s="12">
        <f t="shared" si="87"/>
        <v>42396.635729166665</v>
      </c>
      <c r="S1365" s="12">
        <f t="shared" si="88"/>
        <v>42415.124305555553</v>
      </c>
    </row>
    <row r="1366" spans="1:19" ht="64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8282</v>
      </c>
      <c r="O1366" t="s">
        <v>8283</v>
      </c>
      <c r="P1366" s="5">
        <f t="shared" si="85"/>
        <v>1.1864285714285714</v>
      </c>
      <c r="Q1366" s="8">
        <f t="shared" si="86"/>
        <v>346.04166666666669</v>
      </c>
      <c r="R1366" s="12">
        <f t="shared" si="87"/>
        <v>41951.487337962964</v>
      </c>
      <c r="S1366" s="12">
        <f t="shared" si="88"/>
        <v>42011.487337962964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8282</v>
      </c>
      <c r="O1367" t="s">
        <v>8283</v>
      </c>
      <c r="P1367" s="5">
        <f t="shared" si="85"/>
        <v>1.0026666666666666</v>
      </c>
      <c r="Q1367" s="8">
        <f t="shared" si="86"/>
        <v>81.739130434782609</v>
      </c>
      <c r="R1367" s="12">
        <f t="shared" si="87"/>
        <v>42049.524907407402</v>
      </c>
      <c r="S1367" s="12">
        <f t="shared" si="88"/>
        <v>42079.483240740738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8282</v>
      </c>
      <c r="O1368" t="s">
        <v>8283</v>
      </c>
      <c r="P1368" s="5">
        <f t="shared" si="85"/>
        <v>1.2648920000000001</v>
      </c>
      <c r="Q1368" s="8">
        <f t="shared" si="86"/>
        <v>64.535306122448986</v>
      </c>
      <c r="R1368" s="12">
        <f t="shared" si="87"/>
        <v>41924.787766203699</v>
      </c>
      <c r="S1368" s="12">
        <f t="shared" si="88"/>
        <v>41969.829432870371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8282</v>
      </c>
      <c r="O1369" t="s">
        <v>8283</v>
      </c>
      <c r="P1369" s="5">
        <f t="shared" si="85"/>
        <v>1.1426000000000001</v>
      </c>
      <c r="Q1369" s="8">
        <f t="shared" si="86"/>
        <v>63.477777777777774</v>
      </c>
      <c r="R1369" s="12">
        <f t="shared" si="87"/>
        <v>42291.794560185182</v>
      </c>
      <c r="S1369" s="12">
        <f t="shared" si="88"/>
        <v>42321.836226851847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8282</v>
      </c>
      <c r="O1370" t="s">
        <v>8283</v>
      </c>
      <c r="P1370" s="5">
        <f t="shared" si="85"/>
        <v>1.107</v>
      </c>
      <c r="Q1370" s="8">
        <f t="shared" si="86"/>
        <v>63.620689655172413</v>
      </c>
      <c r="R1370" s="12">
        <f t="shared" si="87"/>
        <v>42145.982569444437</v>
      </c>
      <c r="S1370" s="12">
        <f t="shared" si="88"/>
        <v>42169.982569444437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8282</v>
      </c>
      <c r="O1371" t="s">
        <v>8283</v>
      </c>
      <c r="P1371" s="5">
        <f t="shared" si="85"/>
        <v>1.0534805315203954</v>
      </c>
      <c r="Q1371" s="8">
        <f t="shared" si="86"/>
        <v>83.967068965517228</v>
      </c>
      <c r="R1371" s="12">
        <f t="shared" si="87"/>
        <v>41710.385949074072</v>
      </c>
      <c r="S1371" s="12">
        <f t="shared" si="88"/>
        <v>41740.385949074072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8282</v>
      </c>
      <c r="O1372" t="s">
        <v>8283</v>
      </c>
      <c r="P1372" s="5">
        <f t="shared" si="85"/>
        <v>1.0366666666666666</v>
      </c>
      <c r="Q1372" s="8">
        <f t="shared" si="86"/>
        <v>77.75</v>
      </c>
      <c r="R1372" s="12">
        <f t="shared" si="87"/>
        <v>41547.795023148145</v>
      </c>
      <c r="S1372" s="12">
        <f t="shared" si="88"/>
        <v>41562.795023148145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8282</v>
      </c>
      <c r="O1373" t="s">
        <v>8283</v>
      </c>
      <c r="P1373" s="5">
        <f t="shared" si="85"/>
        <v>1.0708672667523933</v>
      </c>
      <c r="Q1373" s="8">
        <f t="shared" si="86"/>
        <v>107.07142857142857</v>
      </c>
      <c r="R1373" s="12">
        <f t="shared" si="87"/>
        <v>42101.550254629627</v>
      </c>
      <c r="S1373" s="12">
        <f t="shared" si="88"/>
        <v>42131.550254629627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8282</v>
      </c>
      <c r="O1374" t="s">
        <v>8283</v>
      </c>
      <c r="P1374" s="5">
        <f t="shared" si="85"/>
        <v>1.24</v>
      </c>
      <c r="Q1374" s="8">
        <f t="shared" si="86"/>
        <v>38.75</v>
      </c>
      <c r="R1374" s="12">
        <f t="shared" si="87"/>
        <v>41072.53162037037</v>
      </c>
      <c r="S1374" s="12">
        <f t="shared" si="88"/>
        <v>41102.53162037037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8282</v>
      </c>
      <c r="O1375" t="s">
        <v>8283</v>
      </c>
      <c r="P1375" s="5">
        <f t="shared" si="85"/>
        <v>1.0501</v>
      </c>
      <c r="Q1375" s="8">
        <f t="shared" si="86"/>
        <v>201.94230769230768</v>
      </c>
      <c r="R1375" s="12">
        <f t="shared" si="87"/>
        <v>42704.743437499994</v>
      </c>
      <c r="S1375" s="12">
        <f t="shared" si="88"/>
        <v>42734.743437499994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8282</v>
      </c>
      <c r="O1376" t="s">
        <v>8283</v>
      </c>
      <c r="P1376" s="5">
        <f t="shared" si="85"/>
        <v>1.8946666666666667</v>
      </c>
      <c r="Q1376" s="8">
        <f t="shared" si="86"/>
        <v>43.060606060606062</v>
      </c>
      <c r="R1376" s="12">
        <f t="shared" si="87"/>
        <v>42423.953564814808</v>
      </c>
      <c r="S1376" s="12">
        <f t="shared" si="88"/>
        <v>42453.911898148144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8282</v>
      </c>
      <c r="O1377" t="s">
        <v>8283</v>
      </c>
      <c r="P1377" s="5">
        <f t="shared" si="85"/>
        <v>1.7132499999999999</v>
      </c>
      <c r="Q1377" s="8">
        <f t="shared" si="86"/>
        <v>62.871559633027523</v>
      </c>
      <c r="R1377" s="12">
        <f t="shared" si="87"/>
        <v>42719.857858796291</v>
      </c>
      <c r="S1377" s="12">
        <f t="shared" si="88"/>
        <v>42749.857858796291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8282</v>
      </c>
      <c r="O1378" t="s">
        <v>8283</v>
      </c>
      <c r="P1378" s="5">
        <f t="shared" si="85"/>
        <v>2.5248648648648651</v>
      </c>
      <c r="Q1378" s="8">
        <f t="shared" si="86"/>
        <v>55.607142857142854</v>
      </c>
      <c r="R1378" s="12">
        <f t="shared" si="87"/>
        <v>42677.460717592585</v>
      </c>
      <c r="S1378" s="12">
        <f t="shared" si="88"/>
        <v>42707.502384259256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8282</v>
      </c>
      <c r="O1379" t="s">
        <v>8283</v>
      </c>
      <c r="P1379" s="5">
        <f t="shared" si="85"/>
        <v>1.1615384615384616</v>
      </c>
      <c r="Q1379" s="8">
        <f t="shared" si="86"/>
        <v>48.70967741935484</v>
      </c>
      <c r="R1379" s="12">
        <f t="shared" si="87"/>
        <v>42747.01122685185</v>
      </c>
      <c r="S1379" s="12">
        <f t="shared" si="88"/>
        <v>42768.96597222222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8282</v>
      </c>
      <c r="O1380" t="s">
        <v>8283</v>
      </c>
      <c r="P1380" s="5">
        <f t="shared" si="85"/>
        <v>2.0335000000000001</v>
      </c>
      <c r="Q1380" s="8">
        <f t="shared" si="86"/>
        <v>30.578947368421051</v>
      </c>
      <c r="R1380" s="12">
        <f t="shared" si="87"/>
        <v>42568.551041666666</v>
      </c>
      <c r="S1380" s="12">
        <f t="shared" si="88"/>
        <v>42583.551041666666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8282</v>
      </c>
      <c r="O1381" t="s">
        <v>8283</v>
      </c>
      <c r="P1381" s="5">
        <f t="shared" si="85"/>
        <v>1.1160000000000001</v>
      </c>
      <c r="Q1381" s="8">
        <f t="shared" si="86"/>
        <v>73.907284768211923</v>
      </c>
      <c r="R1381" s="12">
        <f t="shared" si="87"/>
        <v>42130.283287037033</v>
      </c>
      <c r="S1381" s="12">
        <f t="shared" si="88"/>
        <v>42160.283287037033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8282</v>
      </c>
      <c r="O1382" t="s">
        <v>8283</v>
      </c>
      <c r="P1382" s="5">
        <f t="shared" si="85"/>
        <v>4.24</v>
      </c>
      <c r="Q1382" s="8">
        <f t="shared" si="86"/>
        <v>21.2</v>
      </c>
      <c r="R1382" s="12">
        <f t="shared" si="87"/>
        <v>42141.554467592585</v>
      </c>
      <c r="S1382" s="12">
        <f t="shared" si="88"/>
        <v>42163.874999999993</v>
      </c>
    </row>
    <row r="1383" spans="1:19" ht="64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8282</v>
      </c>
      <c r="O1383" t="s">
        <v>8283</v>
      </c>
      <c r="P1383" s="5">
        <f t="shared" si="85"/>
        <v>1.071</v>
      </c>
      <c r="Q1383" s="8">
        <f t="shared" si="86"/>
        <v>73.356164383561648</v>
      </c>
      <c r="R1383" s="12">
        <f t="shared" si="87"/>
        <v>42703.006076388883</v>
      </c>
      <c r="S1383" s="12">
        <f t="shared" si="88"/>
        <v>42733.006076388883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8282</v>
      </c>
      <c r="O1384" t="s">
        <v>8283</v>
      </c>
      <c r="P1384" s="5">
        <f t="shared" si="85"/>
        <v>1.043625</v>
      </c>
      <c r="Q1384" s="8">
        <f t="shared" si="86"/>
        <v>56.412162162162161</v>
      </c>
      <c r="R1384" s="12">
        <f t="shared" si="87"/>
        <v>41370.591851851852</v>
      </c>
      <c r="S1384" s="12">
        <f t="shared" si="88"/>
        <v>41400.591851851852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8282</v>
      </c>
      <c r="O1385" t="s">
        <v>8283</v>
      </c>
      <c r="P1385" s="5">
        <f t="shared" si="85"/>
        <v>2.124090909090909</v>
      </c>
      <c r="Q1385" s="8">
        <f t="shared" si="86"/>
        <v>50.247311827956992</v>
      </c>
      <c r="R1385" s="12">
        <f t="shared" si="87"/>
        <v>42706.866643518515</v>
      </c>
      <c r="S1385" s="12">
        <f t="shared" si="88"/>
        <v>42726.866643518515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8282</v>
      </c>
      <c r="O1386" t="s">
        <v>8283</v>
      </c>
      <c r="P1386" s="5">
        <f t="shared" si="85"/>
        <v>1.2408571428571429</v>
      </c>
      <c r="Q1386" s="8">
        <f t="shared" si="86"/>
        <v>68.936507936507937</v>
      </c>
      <c r="R1386" s="12">
        <f t="shared" si="87"/>
        <v>42160.526874999996</v>
      </c>
      <c r="S1386" s="12">
        <f t="shared" si="88"/>
        <v>42190.526874999996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8282</v>
      </c>
      <c r="O1387" t="s">
        <v>8283</v>
      </c>
      <c r="P1387" s="5">
        <f t="shared" si="85"/>
        <v>1.10406125</v>
      </c>
      <c r="Q1387" s="8">
        <f t="shared" si="86"/>
        <v>65.914104477611943</v>
      </c>
      <c r="R1387" s="12">
        <f t="shared" si="87"/>
        <v>42433.480567129627</v>
      </c>
      <c r="S1387" s="12">
        <f t="shared" si="88"/>
        <v>42489.299305555549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8282</v>
      </c>
      <c r="O1388" t="s">
        <v>8283</v>
      </c>
      <c r="P1388" s="5">
        <f t="shared" si="85"/>
        <v>2.1875</v>
      </c>
      <c r="Q1388" s="8">
        <f t="shared" si="86"/>
        <v>62.5</v>
      </c>
      <c r="R1388" s="12">
        <f t="shared" si="87"/>
        <v>42184.438530092586</v>
      </c>
      <c r="S1388" s="12">
        <f t="shared" si="88"/>
        <v>42214.438530092586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8282</v>
      </c>
      <c r="O1389" t="s">
        <v>8283</v>
      </c>
      <c r="P1389" s="5">
        <f t="shared" si="85"/>
        <v>1.36625</v>
      </c>
      <c r="Q1389" s="8">
        <f t="shared" si="86"/>
        <v>70.064102564102569</v>
      </c>
      <c r="R1389" s="12">
        <f t="shared" si="87"/>
        <v>42126.712905092594</v>
      </c>
      <c r="S1389" s="12">
        <f t="shared" si="88"/>
        <v>42157.979166666664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8282</v>
      </c>
      <c r="O1390" t="s">
        <v>8283</v>
      </c>
      <c r="P1390" s="5">
        <f t="shared" si="85"/>
        <v>1.348074</v>
      </c>
      <c r="Q1390" s="8">
        <f t="shared" si="86"/>
        <v>60.181874999999998</v>
      </c>
      <c r="R1390" s="12">
        <f t="shared" si="87"/>
        <v>42634.406446759262</v>
      </c>
      <c r="S1390" s="12">
        <f t="shared" si="88"/>
        <v>42660.468055555553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8282</v>
      </c>
      <c r="O1391" t="s">
        <v>8283</v>
      </c>
      <c r="P1391" s="5">
        <f t="shared" si="85"/>
        <v>1.454</v>
      </c>
      <c r="Q1391" s="8">
        <f t="shared" si="86"/>
        <v>21.382352941176471</v>
      </c>
      <c r="R1391" s="12">
        <f t="shared" si="87"/>
        <v>42565.272650462961</v>
      </c>
      <c r="S1391" s="12">
        <f t="shared" si="88"/>
        <v>42595.272650462961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8282</v>
      </c>
      <c r="O1392" t="s">
        <v>8283</v>
      </c>
      <c r="P1392" s="5">
        <f t="shared" si="85"/>
        <v>1.0910714285714285</v>
      </c>
      <c r="Q1392" s="8">
        <f t="shared" si="86"/>
        <v>160.78947368421052</v>
      </c>
      <c r="R1392" s="12">
        <f t="shared" si="87"/>
        <v>42087.594976851855</v>
      </c>
      <c r="S1392" s="12">
        <f t="shared" si="88"/>
        <v>42121.508333333331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8282</v>
      </c>
      <c r="O1393" t="s">
        <v>8283</v>
      </c>
      <c r="P1393" s="5">
        <f t="shared" si="85"/>
        <v>1.1020000000000001</v>
      </c>
      <c r="Q1393" s="8">
        <f t="shared" si="86"/>
        <v>42.384615384615387</v>
      </c>
      <c r="R1393" s="12">
        <f t="shared" si="87"/>
        <v>42193.442337962959</v>
      </c>
      <c r="S1393" s="12">
        <f t="shared" si="88"/>
        <v>42237.999305555553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8282</v>
      </c>
      <c r="O1394" t="s">
        <v>8283</v>
      </c>
      <c r="P1394" s="5">
        <f t="shared" si="85"/>
        <v>1.1364000000000001</v>
      </c>
      <c r="Q1394" s="8">
        <f t="shared" si="86"/>
        <v>27.317307692307693</v>
      </c>
      <c r="R1394" s="12">
        <f t="shared" si="87"/>
        <v>42400.946597222217</v>
      </c>
      <c r="S1394" s="12">
        <f t="shared" si="88"/>
        <v>42431.946597222217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8282</v>
      </c>
      <c r="O1395" t="s">
        <v>8283</v>
      </c>
      <c r="P1395" s="5">
        <f t="shared" si="85"/>
        <v>1.0235000000000001</v>
      </c>
      <c r="Q1395" s="8">
        <f t="shared" si="86"/>
        <v>196.82692307692307</v>
      </c>
      <c r="R1395" s="12">
        <f t="shared" si="87"/>
        <v>42553.473645833328</v>
      </c>
      <c r="S1395" s="12">
        <f t="shared" si="88"/>
        <v>42583.473645833328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8282</v>
      </c>
      <c r="O1396" t="s">
        <v>8283</v>
      </c>
      <c r="P1396" s="5">
        <f t="shared" si="85"/>
        <v>1.2213333333333334</v>
      </c>
      <c r="Q1396" s="8">
        <f t="shared" si="86"/>
        <v>53.882352941176471</v>
      </c>
      <c r="R1396" s="12">
        <f t="shared" si="87"/>
        <v>42751.936643518515</v>
      </c>
      <c r="S1396" s="12">
        <f t="shared" si="88"/>
        <v>42794.916666666664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8282</v>
      </c>
      <c r="O1397" t="s">
        <v>8283</v>
      </c>
      <c r="P1397" s="5">
        <f t="shared" si="85"/>
        <v>1.1188571428571428</v>
      </c>
      <c r="Q1397" s="8">
        <f t="shared" si="86"/>
        <v>47.756097560975611</v>
      </c>
      <c r="R1397" s="12">
        <f t="shared" si="87"/>
        <v>42719.700011574074</v>
      </c>
      <c r="S1397" s="12">
        <f t="shared" si="88"/>
        <v>42749.700011574074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8282</v>
      </c>
      <c r="O1398" t="s">
        <v>8283</v>
      </c>
      <c r="P1398" s="5">
        <f t="shared" si="85"/>
        <v>1.073</v>
      </c>
      <c r="Q1398" s="8">
        <f t="shared" si="86"/>
        <v>88.191780821917803</v>
      </c>
      <c r="R1398" s="12">
        <f t="shared" si="87"/>
        <v>42018.790300925924</v>
      </c>
      <c r="S1398" s="12">
        <f t="shared" si="88"/>
        <v>42048.790300925924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8282</v>
      </c>
      <c r="O1399" t="s">
        <v>8283</v>
      </c>
      <c r="P1399" s="5">
        <f t="shared" si="85"/>
        <v>1.1385000000000001</v>
      </c>
      <c r="Q1399" s="8">
        <f t="shared" si="86"/>
        <v>72.056962025316452</v>
      </c>
      <c r="R1399" s="12">
        <f t="shared" si="87"/>
        <v>42640.709606481476</v>
      </c>
      <c r="S1399" s="12">
        <f t="shared" si="88"/>
        <v>42670.679861111108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8282</v>
      </c>
      <c r="O1400" t="s">
        <v>8283</v>
      </c>
      <c r="P1400" s="5">
        <f t="shared" si="85"/>
        <v>1.0968181818181819</v>
      </c>
      <c r="Q1400" s="8">
        <f t="shared" si="86"/>
        <v>74.246153846153845</v>
      </c>
      <c r="R1400" s="12">
        <f t="shared" si="87"/>
        <v>42526.665902777771</v>
      </c>
      <c r="S1400" s="12">
        <f t="shared" si="88"/>
        <v>42556.665902777771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8282</v>
      </c>
      <c r="O1401" t="s">
        <v>8283</v>
      </c>
      <c r="P1401" s="5">
        <f t="shared" si="85"/>
        <v>1.2614444444444444</v>
      </c>
      <c r="Q1401" s="8">
        <f t="shared" si="86"/>
        <v>61.701086956521742</v>
      </c>
      <c r="R1401" s="12">
        <f t="shared" si="87"/>
        <v>41888.795983796292</v>
      </c>
      <c r="S1401" s="12">
        <f t="shared" si="88"/>
        <v>41918.795983796292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8282</v>
      </c>
      <c r="O1402" t="s">
        <v>8283</v>
      </c>
      <c r="P1402" s="5">
        <f t="shared" si="85"/>
        <v>1.6742857142857144</v>
      </c>
      <c r="Q1402" s="8">
        <f t="shared" si="86"/>
        <v>17.235294117647058</v>
      </c>
      <c r="R1402" s="12">
        <f t="shared" si="87"/>
        <v>42498.132789351854</v>
      </c>
      <c r="S1402" s="12">
        <f t="shared" si="88"/>
        <v>42533.020833333336</v>
      </c>
    </row>
    <row r="1403" spans="1:19" ht="64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8282</v>
      </c>
      <c r="O1403" t="s">
        <v>8283</v>
      </c>
      <c r="P1403" s="5">
        <f t="shared" si="85"/>
        <v>4.9652000000000003</v>
      </c>
      <c r="Q1403" s="8">
        <f t="shared" si="86"/>
        <v>51.720833333333331</v>
      </c>
      <c r="R1403" s="12">
        <f t="shared" si="87"/>
        <v>41399.787893518514</v>
      </c>
      <c r="S1403" s="12">
        <f t="shared" si="88"/>
        <v>41420.787893518514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8282</v>
      </c>
      <c r="O1404" t="s">
        <v>8283</v>
      </c>
      <c r="P1404" s="5">
        <f t="shared" si="85"/>
        <v>1.0915999999999999</v>
      </c>
      <c r="Q1404" s="8">
        <f t="shared" si="86"/>
        <v>24.150442477876105</v>
      </c>
      <c r="R1404" s="12">
        <f t="shared" si="87"/>
        <v>42064.845034722217</v>
      </c>
      <c r="S1404" s="12">
        <f t="shared" si="88"/>
        <v>42124.803368055553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8282</v>
      </c>
      <c r="O1405" t="s">
        <v>8283</v>
      </c>
      <c r="P1405" s="5">
        <f t="shared" si="85"/>
        <v>1.0257499999999999</v>
      </c>
      <c r="Q1405" s="8">
        <f t="shared" si="86"/>
        <v>62.166666666666664</v>
      </c>
      <c r="R1405" s="12">
        <f t="shared" si="87"/>
        <v>41450.854571759257</v>
      </c>
      <c r="S1405" s="12">
        <f t="shared" si="88"/>
        <v>41480.854571759257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8279</v>
      </c>
      <c r="O1406" t="s">
        <v>8298</v>
      </c>
      <c r="P1406" s="5">
        <f t="shared" si="85"/>
        <v>1.6620689655172414E-2</v>
      </c>
      <c r="Q1406" s="8">
        <f t="shared" si="86"/>
        <v>48.2</v>
      </c>
      <c r="R1406" s="12">
        <f t="shared" si="87"/>
        <v>42032.30190972222</v>
      </c>
      <c r="S1406" s="12">
        <f t="shared" si="88"/>
        <v>42057.30190972222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8279</v>
      </c>
      <c r="O1407" t="s">
        <v>8298</v>
      </c>
      <c r="P1407" s="5">
        <f t="shared" si="85"/>
        <v>4.1999999999999997E-3</v>
      </c>
      <c r="Q1407" s="8">
        <f t="shared" si="86"/>
        <v>6.1764705882352944</v>
      </c>
      <c r="R1407" s="12">
        <f t="shared" si="87"/>
        <v>41941.472233796296</v>
      </c>
      <c r="S1407" s="12">
        <f t="shared" si="88"/>
        <v>41971.51390046296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8279</v>
      </c>
      <c r="O1408" t="s">
        <v>8298</v>
      </c>
      <c r="P1408" s="5">
        <f t="shared" si="85"/>
        <v>1.25E-3</v>
      </c>
      <c r="Q1408" s="8">
        <f t="shared" si="86"/>
        <v>5</v>
      </c>
      <c r="R1408" s="12">
        <f t="shared" si="87"/>
        <v>42297.224618055552</v>
      </c>
      <c r="S1408" s="12">
        <f t="shared" si="88"/>
        <v>42350.208333333336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8279</v>
      </c>
      <c r="O1409" t="s">
        <v>8298</v>
      </c>
      <c r="P1409" s="5">
        <f t="shared" si="85"/>
        <v>5.0000000000000001E-3</v>
      </c>
      <c r="Q1409" s="8">
        <f t="shared" si="86"/>
        <v>7.5</v>
      </c>
      <c r="R1409" s="12">
        <f t="shared" si="87"/>
        <v>41838.32844907407</v>
      </c>
      <c r="S1409" s="12">
        <f t="shared" si="88"/>
        <v>41863.32844907407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8279</v>
      </c>
      <c r="O1410" t="s">
        <v>8298</v>
      </c>
      <c r="P1410" s="5">
        <f t="shared" si="85"/>
        <v>7.1999999999999995E-2</v>
      </c>
      <c r="Q1410" s="8">
        <f t="shared" si="86"/>
        <v>12</v>
      </c>
      <c r="R1410" s="12">
        <f t="shared" si="87"/>
        <v>42291.663842592585</v>
      </c>
      <c r="S1410" s="12">
        <f t="shared" si="88"/>
        <v>42321.705509259256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8279</v>
      </c>
      <c r="O1411" t="s">
        <v>8298</v>
      </c>
      <c r="P1411" s="5">
        <f t="shared" ref="P1411:P1474" si="89">(E1411/D1411)</f>
        <v>0</v>
      </c>
      <c r="Q1411" s="8" t="str">
        <f t="shared" ref="Q1411:Q1474" si="90">IF(L1411=0,"$0",(E1411/L1411))</f>
        <v>$0</v>
      </c>
      <c r="R1411" s="12">
        <f t="shared" ref="R1411:R1474" si="91">(J1411/86400)+25569+(-5/24)</f>
        <v>41944.925173611111</v>
      </c>
      <c r="S1411" s="12">
        <f t="shared" ref="S1411:S1474" si="92">(I1411/86400)+25569+(-5/24)</f>
        <v>42004.966840277775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8279</v>
      </c>
      <c r="O1412" t="s">
        <v>8298</v>
      </c>
      <c r="P1412" s="5">
        <f t="shared" si="89"/>
        <v>1.6666666666666666E-4</v>
      </c>
      <c r="Q1412" s="8">
        <f t="shared" si="90"/>
        <v>1</v>
      </c>
      <c r="R1412" s="12">
        <f t="shared" si="91"/>
        <v>42479.110185185178</v>
      </c>
      <c r="S1412" s="12">
        <f t="shared" si="92"/>
        <v>42524.110185185178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8279</v>
      </c>
      <c r="O1413" t="s">
        <v>8298</v>
      </c>
      <c r="P1413" s="5">
        <f t="shared" si="89"/>
        <v>2.3333333333333335E-3</v>
      </c>
      <c r="Q1413" s="8">
        <f t="shared" si="90"/>
        <v>2.3333333333333335</v>
      </c>
      <c r="R1413" s="12">
        <f t="shared" si="91"/>
        <v>42012.850694444445</v>
      </c>
      <c r="S1413" s="12">
        <f t="shared" si="92"/>
        <v>42040.850694444445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8279</v>
      </c>
      <c r="O1414" t="s">
        <v>8298</v>
      </c>
      <c r="P1414" s="5">
        <f t="shared" si="89"/>
        <v>4.5714285714285714E-2</v>
      </c>
      <c r="Q1414" s="8">
        <f t="shared" si="90"/>
        <v>24.615384615384617</v>
      </c>
      <c r="R1414" s="12">
        <f t="shared" si="91"/>
        <v>41946.855312499996</v>
      </c>
      <c r="S1414" s="12">
        <f t="shared" si="92"/>
        <v>41976.855312499996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8279</v>
      </c>
      <c r="O1415" t="s">
        <v>8298</v>
      </c>
      <c r="P1415" s="5">
        <f t="shared" si="89"/>
        <v>0.05</v>
      </c>
      <c r="Q1415" s="8">
        <f t="shared" si="90"/>
        <v>100</v>
      </c>
      <c r="R1415" s="12">
        <f t="shared" si="91"/>
        <v>42360.228819444441</v>
      </c>
      <c r="S1415" s="12">
        <f t="shared" si="92"/>
        <v>42420.228819444441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8279</v>
      </c>
      <c r="O1416" t="s">
        <v>8298</v>
      </c>
      <c r="P1416" s="5">
        <f t="shared" si="89"/>
        <v>2E-3</v>
      </c>
      <c r="Q1416" s="8">
        <f t="shared" si="90"/>
        <v>1</v>
      </c>
      <c r="R1416" s="12">
        <f t="shared" si="91"/>
        <v>42708.044756944444</v>
      </c>
      <c r="S1416" s="12">
        <f t="shared" si="92"/>
        <v>42738.044756944444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8279</v>
      </c>
      <c r="O1417" t="s">
        <v>8298</v>
      </c>
      <c r="P1417" s="5">
        <f t="shared" si="89"/>
        <v>0.18181818181818182</v>
      </c>
      <c r="Q1417" s="8">
        <f t="shared" si="90"/>
        <v>88.888888888888886</v>
      </c>
      <c r="R1417" s="12">
        <f t="shared" si="91"/>
        <v>42192.467488425922</v>
      </c>
      <c r="S1417" s="12">
        <f t="shared" si="92"/>
        <v>42232.467488425922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8279</v>
      </c>
      <c r="O1418" t="s">
        <v>8298</v>
      </c>
      <c r="P1418" s="5">
        <f t="shared" si="89"/>
        <v>0</v>
      </c>
      <c r="Q1418" s="8" t="str">
        <f t="shared" si="90"/>
        <v>$0</v>
      </c>
      <c r="R1418" s="12">
        <f t="shared" si="91"/>
        <v>42299.717812499999</v>
      </c>
      <c r="S1418" s="12">
        <f t="shared" si="92"/>
        <v>42329.759479166663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8279</v>
      </c>
      <c r="O1419" t="s">
        <v>8298</v>
      </c>
      <c r="P1419" s="5">
        <f t="shared" si="89"/>
        <v>1.2222222222222223E-2</v>
      </c>
      <c r="Q1419" s="8">
        <f t="shared" si="90"/>
        <v>27.5</v>
      </c>
      <c r="R1419" s="12">
        <f t="shared" si="91"/>
        <v>42231.941828703704</v>
      </c>
      <c r="S1419" s="12">
        <f t="shared" si="92"/>
        <v>42262.257638888885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8279</v>
      </c>
      <c r="O1420" t="s">
        <v>8298</v>
      </c>
      <c r="P1420" s="5">
        <f t="shared" si="89"/>
        <v>2E-3</v>
      </c>
      <c r="Q1420" s="8">
        <f t="shared" si="90"/>
        <v>6</v>
      </c>
      <c r="R1420" s="12">
        <f t="shared" si="91"/>
        <v>42395.248078703698</v>
      </c>
      <c r="S1420" s="12">
        <f t="shared" si="92"/>
        <v>42425.248078703698</v>
      </c>
    </row>
    <row r="1421" spans="1:19" ht="64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8279</v>
      </c>
      <c r="O1421" t="s">
        <v>8298</v>
      </c>
      <c r="P1421" s="5">
        <f t="shared" si="89"/>
        <v>7.0634920634920634E-2</v>
      </c>
      <c r="Q1421" s="8">
        <f t="shared" si="90"/>
        <v>44.5</v>
      </c>
      <c r="R1421" s="12">
        <f t="shared" si="91"/>
        <v>42622.24790509259</v>
      </c>
      <c r="S1421" s="12">
        <f t="shared" si="92"/>
        <v>42652.24790509259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8279</v>
      </c>
      <c r="O1422" t="s">
        <v>8298</v>
      </c>
      <c r="P1422" s="5">
        <f t="shared" si="89"/>
        <v>2.7272727272727271E-2</v>
      </c>
      <c r="Q1422" s="8">
        <f t="shared" si="90"/>
        <v>1</v>
      </c>
      <c r="R1422" s="12">
        <f t="shared" si="91"/>
        <v>42524.459328703706</v>
      </c>
      <c r="S1422" s="12">
        <f t="shared" si="92"/>
        <v>42549.459328703706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8279</v>
      </c>
      <c r="O1423" t="s">
        <v>8298</v>
      </c>
      <c r="P1423" s="5">
        <f t="shared" si="89"/>
        <v>1E-3</v>
      </c>
      <c r="Q1423" s="8">
        <f t="shared" si="90"/>
        <v>100</v>
      </c>
      <c r="R1423" s="12">
        <f t="shared" si="91"/>
        <v>42013.707280092589</v>
      </c>
      <c r="S1423" s="12">
        <f t="shared" si="92"/>
        <v>42043.707280092589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8279</v>
      </c>
      <c r="O1424" t="s">
        <v>8298</v>
      </c>
      <c r="P1424" s="5">
        <f t="shared" si="89"/>
        <v>1.0399999999999999E-3</v>
      </c>
      <c r="Q1424" s="8">
        <f t="shared" si="90"/>
        <v>13</v>
      </c>
      <c r="R1424" s="12">
        <f t="shared" si="91"/>
        <v>42604.031296296293</v>
      </c>
      <c r="S1424" s="12">
        <f t="shared" si="92"/>
        <v>42634.031296296293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8279</v>
      </c>
      <c r="O1425" t="s">
        <v>8298</v>
      </c>
      <c r="P1425" s="5">
        <f t="shared" si="89"/>
        <v>3.3333333333333335E-3</v>
      </c>
      <c r="Q1425" s="8">
        <f t="shared" si="90"/>
        <v>100</v>
      </c>
      <c r="R1425" s="12">
        <f t="shared" si="91"/>
        <v>42340.151979166665</v>
      </c>
      <c r="S1425" s="12">
        <f t="shared" si="92"/>
        <v>42370.151979166665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8279</v>
      </c>
      <c r="O1426" t="s">
        <v>8298</v>
      </c>
      <c r="P1426" s="5">
        <f t="shared" si="89"/>
        <v>0.2036</v>
      </c>
      <c r="Q1426" s="8">
        <f t="shared" si="90"/>
        <v>109.07142857142857</v>
      </c>
      <c r="R1426" s="12">
        <f t="shared" si="91"/>
        <v>42676.509282407402</v>
      </c>
      <c r="S1426" s="12">
        <f t="shared" si="92"/>
        <v>42689.550949074073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8279</v>
      </c>
      <c r="O1427" t="s">
        <v>8298</v>
      </c>
      <c r="P1427" s="5">
        <f t="shared" si="89"/>
        <v>0</v>
      </c>
      <c r="Q1427" s="8" t="str">
        <f t="shared" si="90"/>
        <v>$0</v>
      </c>
      <c r="R1427" s="12">
        <f t="shared" si="91"/>
        <v>42092.923136574071</v>
      </c>
      <c r="S1427" s="12">
        <f t="shared" si="92"/>
        <v>42122.923136574071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8279</v>
      </c>
      <c r="O1428" t="s">
        <v>8298</v>
      </c>
      <c r="P1428" s="5">
        <f t="shared" si="89"/>
        <v>0</v>
      </c>
      <c r="Q1428" s="8" t="str">
        <f t="shared" si="90"/>
        <v>$0</v>
      </c>
      <c r="R1428" s="12">
        <f t="shared" si="91"/>
        <v>42180.181944444441</v>
      </c>
      <c r="S1428" s="12">
        <f t="shared" si="92"/>
        <v>42240.181944444441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8279</v>
      </c>
      <c r="O1429" t="s">
        <v>8298</v>
      </c>
      <c r="P1429" s="5">
        <f t="shared" si="89"/>
        <v>8.3799999999999999E-2</v>
      </c>
      <c r="Q1429" s="8">
        <f t="shared" si="90"/>
        <v>104.75</v>
      </c>
      <c r="R1429" s="12">
        <f t="shared" si="91"/>
        <v>42601.643344907403</v>
      </c>
      <c r="S1429" s="12">
        <f t="shared" si="92"/>
        <v>42631.643344907403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8279</v>
      </c>
      <c r="O1430" t="s">
        <v>8298</v>
      </c>
      <c r="P1430" s="5">
        <f t="shared" si="89"/>
        <v>4.4999999999999998E-2</v>
      </c>
      <c r="Q1430" s="8">
        <f t="shared" si="90"/>
        <v>15</v>
      </c>
      <c r="R1430" s="12">
        <f t="shared" si="91"/>
        <v>42432.171493055554</v>
      </c>
      <c r="S1430" s="12">
        <f t="shared" si="92"/>
        <v>42462.129826388882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8279</v>
      </c>
      <c r="O1431" t="s">
        <v>8298</v>
      </c>
      <c r="P1431" s="5">
        <f t="shared" si="89"/>
        <v>0</v>
      </c>
      <c r="Q1431" s="8" t="str">
        <f t="shared" si="90"/>
        <v>$0</v>
      </c>
      <c r="R1431" s="12">
        <f t="shared" si="91"/>
        <v>42073.852337962962</v>
      </c>
      <c r="S1431" s="12">
        <f t="shared" si="92"/>
        <v>42103.852337962962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8279</v>
      </c>
      <c r="O1432" t="s">
        <v>8298</v>
      </c>
      <c r="P1432" s="5">
        <f t="shared" si="89"/>
        <v>8.0600000000000005E-2</v>
      </c>
      <c r="Q1432" s="8">
        <f t="shared" si="90"/>
        <v>80.599999999999994</v>
      </c>
      <c r="R1432" s="12">
        <f t="shared" si="91"/>
        <v>41961.605185185188</v>
      </c>
      <c r="S1432" s="12">
        <f t="shared" si="92"/>
        <v>41992.605185185188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8279</v>
      </c>
      <c r="O1433" t="s">
        <v>8298</v>
      </c>
      <c r="P1433" s="5">
        <f t="shared" si="89"/>
        <v>0.31947058823529412</v>
      </c>
      <c r="Q1433" s="8">
        <f t="shared" si="90"/>
        <v>115.55319148936171</v>
      </c>
      <c r="R1433" s="12">
        <f t="shared" si="91"/>
        <v>42304.002499999995</v>
      </c>
      <c r="S1433" s="12">
        <f t="shared" si="92"/>
        <v>42334.044166666667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8279</v>
      </c>
      <c r="O1434" t="s">
        <v>8298</v>
      </c>
      <c r="P1434" s="5">
        <f t="shared" si="89"/>
        <v>0</v>
      </c>
      <c r="Q1434" s="8" t="str">
        <f t="shared" si="90"/>
        <v>$0</v>
      </c>
      <c r="R1434" s="12">
        <f t="shared" si="91"/>
        <v>42175.572083333333</v>
      </c>
      <c r="S1434" s="12">
        <f t="shared" si="92"/>
        <v>42205.572083333333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8279</v>
      </c>
      <c r="O1435" t="s">
        <v>8298</v>
      </c>
      <c r="P1435" s="5">
        <f t="shared" si="89"/>
        <v>6.7083333333333328E-2</v>
      </c>
      <c r="Q1435" s="8">
        <f t="shared" si="90"/>
        <v>80.5</v>
      </c>
      <c r="R1435" s="12">
        <f t="shared" si="91"/>
        <v>42673.417534722219</v>
      </c>
      <c r="S1435" s="12">
        <f t="shared" si="92"/>
        <v>42714.249999999993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8279</v>
      </c>
      <c r="O1436" t="s">
        <v>8298</v>
      </c>
      <c r="P1436" s="5">
        <f t="shared" si="89"/>
        <v>9.987804878048781E-2</v>
      </c>
      <c r="Q1436" s="8">
        <f t="shared" si="90"/>
        <v>744.5454545454545</v>
      </c>
      <c r="R1436" s="12">
        <f t="shared" si="91"/>
        <v>42142.558773148143</v>
      </c>
      <c r="S1436" s="12">
        <f t="shared" si="92"/>
        <v>42163.416666666664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8279</v>
      </c>
      <c r="O1437" t="s">
        <v>8298</v>
      </c>
      <c r="P1437" s="5">
        <f t="shared" si="89"/>
        <v>1E-3</v>
      </c>
      <c r="Q1437" s="8">
        <f t="shared" si="90"/>
        <v>7.5</v>
      </c>
      <c r="R1437" s="12">
        <f t="shared" si="91"/>
        <v>42258.57199074074</v>
      </c>
      <c r="S1437" s="12">
        <f t="shared" si="92"/>
        <v>42288.57199074074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8279</v>
      </c>
      <c r="O1438" t="s">
        <v>8298</v>
      </c>
      <c r="P1438" s="5">
        <f t="shared" si="89"/>
        <v>7.7000000000000002E-3</v>
      </c>
      <c r="Q1438" s="8">
        <f t="shared" si="90"/>
        <v>38.5</v>
      </c>
      <c r="R1438" s="12">
        <f t="shared" si="91"/>
        <v>42391.141863425924</v>
      </c>
      <c r="S1438" s="12">
        <f t="shared" si="92"/>
        <v>42421.141863425924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8279</v>
      </c>
      <c r="O1439" t="s">
        <v>8298</v>
      </c>
      <c r="P1439" s="5">
        <f t="shared" si="89"/>
        <v>0.26900000000000002</v>
      </c>
      <c r="Q1439" s="8">
        <f t="shared" si="90"/>
        <v>36.68181818181818</v>
      </c>
      <c r="R1439" s="12">
        <f t="shared" si="91"/>
        <v>41796.32336805555</v>
      </c>
      <c r="S1439" s="12">
        <f t="shared" si="92"/>
        <v>41832.999305555553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8279</v>
      </c>
      <c r="O1440" t="s">
        <v>8298</v>
      </c>
      <c r="P1440" s="5">
        <f t="shared" si="89"/>
        <v>0.03</v>
      </c>
      <c r="Q1440" s="8">
        <f t="shared" si="90"/>
        <v>75</v>
      </c>
      <c r="R1440" s="12">
        <f t="shared" si="91"/>
        <v>42457.663182870368</v>
      </c>
      <c r="S1440" s="12">
        <f t="shared" si="92"/>
        <v>42487.371527777774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8279</v>
      </c>
      <c r="O1441" t="s">
        <v>8298</v>
      </c>
      <c r="P1441" s="5">
        <f t="shared" si="89"/>
        <v>6.6055045871559637E-2</v>
      </c>
      <c r="Q1441" s="8">
        <f t="shared" si="90"/>
        <v>30</v>
      </c>
      <c r="R1441" s="12">
        <f t="shared" si="91"/>
        <v>42040.621539351851</v>
      </c>
      <c r="S1441" s="12">
        <f t="shared" si="92"/>
        <v>42070.621539351851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8279</v>
      </c>
      <c r="O1442" t="s">
        <v>8298</v>
      </c>
      <c r="P1442" s="5">
        <f t="shared" si="89"/>
        <v>7.6923076923076926E-5</v>
      </c>
      <c r="Q1442" s="8">
        <f t="shared" si="90"/>
        <v>1</v>
      </c>
      <c r="R1442" s="12">
        <f t="shared" si="91"/>
        <v>42486.540081018517</v>
      </c>
      <c r="S1442" s="12">
        <f t="shared" si="92"/>
        <v>42516.540081018517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8279</v>
      </c>
      <c r="O1443" t="s">
        <v>8298</v>
      </c>
      <c r="P1443" s="5">
        <f t="shared" si="89"/>
        <v>1.1222222222222222E-2</v>
      </c>
      <c r="Q1443" s="8">
        <f t="shared" si="90"/>
        <v>673.33333333333337</v>
      </c>
      <c r="R1443" s="12">
        <f t="shared" si="91"/>
        <v>42198.557511574072</v>
      </c>
      <c r="S1443" s="12">
        <f t="shared" si="92"/>
        <v>42258.557511574072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8279</v>
      </c>
      <c r="O1444" t="s">
        <v>8298</v>
      </c>
      <c r="P1444" s="5">
        <f t="shared" si="89"/>
        <v>0</v>
      </c>
      <c r="Q1444" s="8" t="str">
        <f t="shared" si="90"/>
        <v>$0</v>
      </c>
      <c r="R1444" s="12">
        <f t="shared" si="91"/>
        <v>42485.437013888884</v>
      </c>
      <c r="S1444" s="12">
        <f t="shared" si="92"/>
        <v>42515.437013888884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8279</v>
      </c>
      <c r="O1445" t="s">
        <v>8298</v>
      </c>
      <c r="P1445" s="5">
        <f t="shared" si="89"/>
        <v>0</v>
      </c>
      <c r="Q1445" s="8" t="str">
        <f t="shared" si="90"/>
        <v>$0</v>
      </c>
      <c r="R1445" s="12">
        <f t="shared" si="91"/>
        <v>42707.71769675926</v>
      </c>
      <c r="S1445" s="12">
        <f t="shared" si="92"/>
        <v>42737.71769675926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8279</v>
      </c>
      <c r="O1446" t="s">
        <v>8298</v>
      </c>
      <c r="P1446" s="5">
        <f t="shared" si="89"/>
        <v>0</v>
      </c>
      <c r="Q1446" s="8" t="str">
        <f t="shared" si="90"/>
        <v>$0</v>
      </c>
      <c r="R1446" s="12">
        <f t="shared" si="91"/>
        <v>42199.665069444447</v>
      </c>
      <c r="S1446" s="12">
        <f t="shared" si="92"/>
        <v>42259.665069444447</v>
      </c>
    </row>
    <row r="1447" spans="1:19" ht="64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8279</v>
      </c>
      <c r="O1447" t="s">
        <v>8298</v>
      </c>
      <c r="P1447" s="5">
        <f t="shared" si="89"/>
        <v>0</v>
      </c>
      <c r="Q1447" s="8" t="str">
        <f t="shared" si="90"/>
        <v>$0</v>
      </c>
      <c r="R1447" s="12">
        <f t="shared" si="91"/>
        <v>42139.333969907406</v>
      </c>
      <c r="S1447" s="12">
        <f t="shared" si="92"/>
        <v>42169.333969907406</v>
      </c>
    </row>
    <row r="1448" spans="1:19" ht="64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8279</v>
      </c>
      <c r="O1448" t="s">
        <v>8298</v>
      </c>
      <c r="P1448" s="5">
        <f t="shared" si="89"/>
        <v>0</v>
      </c>
      <c r="Q1448" s="8" t="str">
        <f t="shared" si="90"/>
        <v>$0</v>
      </c>
      <c r="R1448" s="12">
        <f t="shared" si="91"/>
        <v>42461.239328703705</v>
      </c>
      <c r="S1448" s="12">
        <f t="shared" si="92"/>
        <v>42481.239328703705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8279</v>
      </c>
      <c r="O1449" t="s">
        <v>8298</v>
      </c>
      <c r="P1449" s="5">
        <f t="shared" si="89"/>
        <v>1.4999999999999999E-4</v>
      </c>
      <c r="Q1449" s="8">
        <f t="shared" si="90"/>
        <v>25</v>
      </c>
      <c r="R1449" s="12">
        <f t="shared" si="91"/>
        <v>42529.52238425926</v>
      </c>
      <c r="S1449" s="12">
        <f t="shared" si="92"/>
        <v>42559.52238425926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8279</v>
      </c>
      <c r="O1450" t="s">
        <v>8298</v>
      </c>
      <c r="P1450" s="5">
        <f t="shared" si="89"/>
        <v>0</v>
      </c>
      <c r="Q1450" s="8" t="str">
        <f t="shared" si="90"/>
        <v>$0</v>
      </c>
      <c r="R1450" s="12">
        <f t="shared" si="91"/>
        <v>42115.728217592587</v>
      </c>
      <c r="S1450" s="12">
        <f t="shared" si="92"/>
        <v>42146.017361111109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8279</v>
      </c>
      <c r="O1451" t="s">
        <v>8298</v>
      </c>
      <c r="P1451" s="5">
        <f t="shared" si="89"/>
        <v>0</v>
      </c>
      <c r="Q1451" s="8" t="str">
        <f t="shared" si="90"/>
        <v>$0</v>
      </c>
      <c r="R1451" s="12">
        <f t="shared" si="91"/>
        <v>42086.603067129625</v>
      </c>
      <c r="S1451" s="12">
        <f t="shared" si="92"/>
        <v>42134.603067129625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8279</v>
      </c>
      <c r="O1452" t="s">
        <v>8298</v>
      </c>
      <c r="P1452" s="5">
        <f t="shared" si="89"/>
        <v>1.0000000000000001E-5</v>
      </c>
      <c r="Q1452" s="8">
        <f t="shared" si="90"/>
        <v>1</v>
      </c>
      <c r="R1452" s="12">
        <f t="shared" si="91"/>
        <v>42389.962928240733</v>
      </c>
      <c r="S1452" s="12">
        <f t="shared" si="92"/>
        <v>42419.962928240733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8279</v>
      </c>
      <c r="O1453" t="s">
        <v>8298</v>
      </c>
      <c r="P1453" s="5">
        <f t="shared" si="89"/>
        <v>1.0554089709762533E-4</v>
      </c>
      <c r="Q1453" s="8">
        <f t="shared" si="90"/>
        <v>1</v>
      </c>
      <c r="R1453" s="12">
        <f t="shared" si="91"/>
        <v>41931.75068287037</v>
      </c>
      <c r="S1453" s="12">
        <f t="shared" si="92"/>
        <v>41961.792349537034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8279</v>
      </c>
      <c r="O1454" t="s">
        <v>8298</v>
      </c>
      <c r="P1454" s="5">
        <f t="shared" si="89"/>
        <v>0</v>
      </c>
      <c r="Q1454" s="8" t="str">
        <f t="shared" si="90"/>
        <v>$0</v>
      </c>
      <c r="R1454" s="12">
        <f t="shared" si="91"/>
        <v>41818.494942129626</v>
      </c>
      <c r="S1454" s="12">
        <f t="shared" si="92"/>
        <v>41848.494942129626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8279</v>
      </c>
      <c r="O1455" t="s">
        <v>8298</v>
      </c>
      <c r="P1455" s="5">
        <f t="shared" si="89"/>
        <v>0</v>
      </c>
      <c r="Q1455" s="8" t="str">
        <f t="shared" si="90"/>
        <v>$0</v>
      </c>
      <c r="R1455" s="12">
        <f t="shared" si="91"/>
        <v>42795.487812499996</v>
      </c>
      <c r="S1455" s="12">
        <f t="shared" si="92"/>
        <v>42840.446145833332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8279</v>
      </c>
      <c r="O1456" t="s">
        <v>8298</v>
      </c>
      <c r="P1456" s="5">
        <f t="shared" si="89"/>
        <v>8.5714285714285719E-3</v>
      </c>
      <c r="Q1456" s="8">
        <f t="shared" si="90"/>
        <v>15</v>
      </c>
      <c r="R1456" s="12">
        <f t="shared" si="91"/>
        <v>42463.658333333333</v>
      </c>
      <c r="S1456" s="12">
        <f t="shared" si="92"/>
        <v>42484.707638888889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8279</v>
      </c>
      <c r="O1457" t="s">
        <v>8298</v>
      </c>
      <c r="P1457" s="5">
        <f t="shared" si="89"/>
        <v>0.105</v>
      </c>
      <c r="Q1457" s="8">
        <f t="shared" si="90"/>
        <v>225</v>
      </c>
      <c r="R1457" s="12">
        <f t="shared" si="91"/>
        <v>41832.46435185185</v>
      </c>
      <c r="S1457" s="12">
        <f t="shared" si="92"/>
        <v>41887.360416666663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8279</v>
      </c>
      <c r="O1458" t="s">
        <v>8298</v>
      </c>
      <c r="P1458" s="5">
        <f t="shared" si="89"/>
        <v>2.9000000000000001E-2</v>
      </c>
      <c r="Q1458" s="8">
        <f t="shared" si="90"/>
        <v>48.333333333333336</v>
      </c>
      <c r="R1458" s="12">
        <f t="shared" si="91"/>
        <v>42708.460243055553</v>
      </c>
      <c r="S1458" s="12">
        <f t="shared" si="92"/>
        <v>42738.460243055553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8279</v>
      </c>
      <c r="O1459" t="s">
        <v>8298</v>
      </c>
      <c r="P1459" s="5">
        <f t="shared" si="89"/>
        <v>0</v>
      </c>
      <c r="Q1459" s="8" t="str">
        <f t="shared" si="90"/>
        <v>$0</v>
      </c>
      <c r="R1459" s="12">
        <f t="shared" si="91"/>
        <v>42289.688009259255</v>
      </c>
      <c r="S1459" s="12">
        <f t="shared" si="92"/>
        <v>42319.729675925926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8279</v>
      </c>
      <c r="O1460" t="s">
        <v>8298</v>
      </c>
      <c r="P1460" s="5">
        <f t="shared" si="89"/>
        <v>0</v>
      </c>
      <c r="Q1460" s="8" t="str">
        <f t="shared" si="90"/>
        <v>$0</v>
      </c>
      <c r="R1460" s="12">
        <f t="shared" si="91"/>
        <v>41831.49722222222</v>
      </c>
      <c r="S1460" s="12">
        <f t="shared" si="92"/>
        <v>41861.958333333328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8279</v>
      </c>
      <c r="O1461" t="s">
        <v>8298</v>
      </c>
      <c r="P1461" s="5">
        <f t="shared" si="89"/>
        <v>0</v>
      </c>
      <c r="Q1461" s="8" t="str">
        <f t="shared" si="90"/>
        <v>$0</v>
      </c>
      <c r="R1461" s="12">
        <f t="shared" si="91"/>
        <v>42311.996481481481</v>
      </c>
      <c r="S1461" s="12">
        <f t="shared" si="92"/>
        <v>42340.517361111109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8279</v>
      </c>
      <c r="O1462" t="s">
        <v>8298</v>
      </c>
      <c r="P1462" s="5">
        <f t="shared" si="89"/>
        <v>0</v>
      </c>
      <c r="Q1462" s="8" t="str">
        <f t="shared" si="90"/>
        <v>$0</v>
      </c>
      <c r="R1462" s="12">
        <f t="shared" si="91"/>
        <v>41915.688634259255</v>
      </c>
      <c r="S1462" s="12">
        <f t="shared" si="92"/>
        <v>41973.781249999993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8279</v>
      </c>
      <c r="O1463" t="s">
        <v>8299</v>
      </c>
      <c r="P1463" s="5">
        <f t="shared" si="89"/>
        <v>1.012446</v>
      </c>
      <c r="Q1463" s="8">
        <f t="shared" si="90"/>
        <v>44.66673529411765</v>
      </c>
      <c r="R1463" s="12">
        <f t="shared" si="91"/>
        <v>41899.436967592592</v>
      </c>
      <c r="S1463" s="12">
        <f t="shared" si="92"/>
        <v>41932.791666666664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8279</v>
      </c>
      <c r="O1464" t="s">
        <v>8299</v>
      </c>
      <c r="P1464" s="5">
        <f t="shared" si="89"/>
        <v>1.085175</v>
      </c>
      <c r="Q1464" s="8">
        <f t="shared" si="90"/>
        <v>28.937999999999999</v>
      </c>
      <c r="R1464" s="12">
        <f t="shared" si="91"/>
        <v>41344.454525462963</v>
      </c>
      <c r="S1464" s="12">
        <f t="shared" si="92"/>
        <v>41374.454525462963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8279</v>
      </c>
      <c r="O1465" t="s">
        <v>8299</v>
      </c>
      <c r="P1465" s="5">
        <f t="shared" si="89"/>
        <v>1.4766666666666666</v>
      </c>
      <c r="Q1465" s="8">
        <f t="shared" si="90"/>
        <v>35.44</v>
      </c>
      <c r="R1465" s="12">
        <f t="shared" si="91"/>
        <v>41326.702986111108</v>
      </c>
      <c r="S1465" s="12">
        <f t="shared" si="92"/>
        <v>41371.661319444444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8279</v>
      </c>
      <c r="O1466" t="s">
        <v>8299</v>
      </c>
      <c r="P1466" s="5">
        <f t="shared" si="89"/>
        <v>1.6319999999999999</v>
      </c>
      <c r="Q1466" s="8">
        <f t="shared" si="90"/>
        <v>34.871794871794869</v>
      </c>
      <c r="R1466" s="12">
        <f t="shared" si="91"/>
        <v>41291.453217592592</v>
      </c>
      <c r="S1466" s="12">
        <f t="shared" si="92"/>
        <v>41321.453217592592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8279</v>
      </c>
      <c r="O1467" t="s">
        <v>8299</v>
      </c>
      <c r="P1467" s="5">
        <f t="shared" si="89"/>
        <v>4.5641449999999999</v>
      </c>
      <c r="Q1467" s="8">
        <f t="shared" si="90"/>
        <v>52.622732513451197</v>
      </c>
      <c r="R1467" s="12">
        <f t="shared" si="91"/>
        <v>40959.526064814811</v>
      </c>
      <c r="S1467" s="12">
        <f t="shared" si="92"/>
        <v>40989.916666666664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8279</v>
      </c>
      <c r="O1468" t="s">
        <v>8299</v>
      </c>
      <c r="P1468" s="5">
        <f t="shared" si="89"/>
        <v>1.0787731249999999</v>
      </c>
      <c r="Q1468" s="8">
        <f t="shared" si="90"/>
        <v>69.598266129032254</v>
      </c>
      <c r="R1468" s="12">
        <f t="shared" si="91"/>
        <v>42339.963726851849</v>
      </c>
      <c r="S1468" s="12">
        <f t="shared" si="92"/>
        <v>42380.999999999993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8279</v>
      </c>
      <c r="O1469" t="s">
        <v>8299</v>
      </c>
      <c r="P1469" s="5">
        <f t="shared" si="89"/>
        <v>1.1508</v>
      </c>
      <c r="Q1469" s="8">
        <f t="shared" si="90"/>
        <v>76.72</v>
      </c>
      <c r="R1469" s="12">
        <f t="shared" si="91"/>
        <v>40933.593576388885</v>
      </c>
      <c r="S1469" s="12">
        <f t="shared" si="92"/>
        <v>40993.55190972222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8279</v>
      </c>
      <c r="O1470" t="s">
        <v>8299</v>
      </c>
      <c r="P1470" s="5">
        <f t="shared" si="89"/>
        <v>1.0236842105263158</v>
      </c>
      <c r="Q1470" s="8">
        <f t="shared" si="90"/>
        <v>33.191126279863482</v>
      </c>
      <c r="R1470" s="12">
        <f t="shared" si="91"/>
        <v>40645.806122685179</v>
      </c>
      <c r="S1470" s="12">
        <f t="shared" si="92"/>
        <v>40705.806122685179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8279</v>
      </c>
      <c r="O1471" t="s">
        <v>8299</v>
      </c>
      <c r="P1471" s="5">
        <f t="shared" si="89"/>
        <v>1.0842485875706214</v>
      </c>
      <c r="Q1471" s="8">
        <f t="shared" si="90"/>
        <v>149.46417445482865</v>
      </c>
      <c r="R1471" s="12">
        <f t="shared" si="91"/>
        <v>41290.390150462961</v>
      </c>
      <c r="S1471" s="12">
        <f t="shared" si="92"/>
        <v>41320.390150462961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8279</v>
      </c>
      <c r="O1472" t="s">
        <v>8299</v>
      </c>
      <c r="P1472" s="5">
        <f t="shared" si="89"/>
        <v>1.2513333333333334</v>
      </c>
      <c r="Q1472" s="8">
        <f t="shared" si="90"/>
        <v>23.172839506172838</v>
      </c>
      <c r="R1472" s="12">
        <f t="shared" si="91"/>
        <v>41250.618784722217</v>
      </c>
      <c r="S1472" s="12">
        <f t="shared" si="92"/>
        <v>41271.618784722217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8279</v>
      </c>
      <c r="O1473" t="s">
        <v>8299</v>
      </c>
      <c r="P1473" s="5">
        <f t="shared" si="89"/>
        <v>1.03840625</v>
      </c>
      <c r="Q1473" s="8">
        <f t="shared" si="90"/>
        <v>96.877551020408163</v>
      </c>
      <c r="R1473" s="12">
        <f t="shared" si="91"/>
        <v>42073.749236111107</v>
      </c>
      <c r="S1473" s="12">
        <f t="shared" si="92"/>
        <v>42103.749236111107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8279</v>
      </c>
      <c r="O1474" t="s">
        <v>8299</v>
      </c>
      <c r="P1474" s="5">
        <f t="shared" si="89"/>
        <v>1.3870400000000001</v>
      </c>
      <c r="Q1474" s="8">
        <f t="shared" si="90"/>
        <v>103.20238095238095</v>
      </c>
      <c r="R1474" s="12">
        <f t="shared" si="91"/>
        <v>41533.33452546296</v>
      </c>
      <c r="S1474" s="12">
        <f t="shared" si="92"/>
        <v>41563.33452546296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8279</v>
      </c>
      <c r="O1475" t="s">
        <v>8299</v>
      </c>
      <c r="P1475" s="5">
        <f t="shared" ref="P1475:P1538" si="93">(E1475/D1475)</f>
        <v>1.20516</v>
      </c>
      <c r="Q1475" s="8">
        <f t="shared" ref="Q1475:Q1538" si="94">IF(L1475=0,"$0",(E1475/L1475))</f>
        <v>38.462553191489363</v>
      </c>
      <c r="R1475" s="12">
        <f t="shared" ref="R1475:R1538" si="95">(J1475/86400)+25569+(-5/24)</f>
        <v>40939.771284722221</v>
      </c>
      <c r="S1475" s="12">
        <f t="shared" ref="S1475:S1538" si="96">(I1475/86400)+25569+(-5/24)</f>
        <v>40969.771284722221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8279</v>
      </c>
      <c r="O1476" t="s">
        <v>8299</v>
      </c>
      <c r="P1476" s="5">
        <f t="shared" si="93"/>
        <v>1.1226666666666667</v>
      </c>
      <c r="Q1476" s="8">
        <f t="shared" si="94"/>
        <v>44.315789473684212</v>
      </c>
      <c r="R1476" s="12">
        <f t="shared" si="95"/>
        <v>41500.519583333335</v>
      </c>
      <c r="S1476" s="12">
        <f t="shared" si="96"/>
        <v>41530.519583333335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8279</v>
      </c>
      <c r="O1477" t="s">
        <v>8299</v>
      </c>
      <c r="P1477" s="5">
        <f t="shared" si="93"/>
        <v>1.8866966666666667</v>
      </c>
      <c r="Q1477" s="8">
        <f t="shared" si="94"/>
        <v>64.173356009070289</v>
      </c>
      <c r="R1477" s="12">
        <f t="shared" si="95"/>
        <v>41960.514618055553</v>
      </c>
      <c r="S1477" s="12">
        <f t="shared" si="96"/>
        <v>41992.999305555553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8279</v>
      </c>
      <c r="O1478" t="s">
        <v>8299</v>
      </c>
      <c r="P1478" s="5">
        <f t="shared" si="93"/>
        <v>6.6155466666666669</v>
      </c>
      <c r="Q1478" s="8">
        <f t="shared" si="94"/>
        <v>43.333275109170302</v>
      </c>
      <c r="R1478" s="12">
        <f t="shared" si="95"/>
        <v>40765.833587962959</v>
      </c>
      <c r="S1478" s="12">
        <f t="shared" si="96"/>
        <v>40795.833587962959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8279</v>
      </c>
      <c r="O1479" t="s">
        <v>8299</v>
      </c>
      <c r="P1479" s="5">
        <f t="shared" si="93"/>
        <v>1.1131</v>
      </c>
      <c r="Q1479" s="8">
        <f t="shared" si="94"/>
        <v>90.495934959349597</v>
      </c>
      <c r="R1479" s="12">
        <f t="shared" si="95"/>
        <v>40840.407453703701</v>
      </c>
      <c r="S1479" s="12">
        <f t="shared" si="96"/>
        <v>40899.916666666664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8279</v>
      </c>
      <c r="O1480" t="s">
        <v>8299</v>
      </c>
      <c r="P1480" s="5">
        <f t="shared" si="93"/>
        <v>11.8161422</v>
      </c>
      <c r="Q1480" s="8">
        <f t="shared" si="94"/>
        <v>29.187190495010373</v>
      </c>
      <c r="R1480" s="12">
        <f t="shared" si="95"/>
        <v>41394.663344907407</v>
      </c>
      <c r="S1480" s="12">
        <f t="shared" si="96"/>
        <v>41408.663344907407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8279</v>
      </c>
      <c r="O1481" t="s">
        <v>8299</v>
      </c>
      <c r="P1481" s="5">
        <f t="shared" si="93"/>
        <v>1.37375</v>
      </c>
      <c r="Q1481" s="8">
        <f t="shared" si="94"/>
        <v>30.95774647887324</v>
      </c>
      <c r="R1481" s="12">
        <f t="shared" si="95"/>
        <v>41754.536909722221</v>
      </c>
      <c r="S1481" s="12">
        <f t="shared" si="96"/>
        <v>41768.957638888889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8279</v>
      </c>
      <c r="O1482" t="s">
        <v>8299</v>
      </c>
      <c r="P1482" s="5">
        <f t="shared" si="93"/>
        <v>1.170404</v>
      </c>
      <c r="Q1482" s="8">
        <f t="shared" si="94"/>
        <v>92.157795275590544</v>
      </c>
      <c r="R1482" s="12">
        <f t="shared" si="95"/>
        <v>41464.725682870368</v>
      </c>
      <c r="S1482" s="12">
        <f t="shared" si="96"/>
        <v>41481.5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8279</v>
      </c>
      <c r="O1483" t="s">
        <v>8281</v>
      </c>
      <c r="P1483" s="5">
        <f t="shared" si="93"/>
        <v>2.1000000000000001E-2</v>
      </c>
      <c r="Q1483" s="8">
        <f t="shared" si="94"/>
        <v>17.5</v>
      </c>
      <c r="R1483" s="12">
        <f t="shared" si="95"/>
        <v>41550.714641203704</v>
      </c>
      <c r="S1483" s="12">
        <f t="shared" si="96"/>
        <v>41580.714641203704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8279</v>
      </c>
      <c r="O1484" t="s">
        <v>8281</v>
      </c>
      <c r="P1484" s="5">
        <f t="shared" si="93"/>
        <v>1E-3</v>
      </c>
      <c r="Q1484" s="8">
        <f t="shared" si="94"/>
        <v>5</v>
      </c>
      <c r="R1484" s="12">
        <f t="shared" si="95"/>
        <v>41136.649722222217</v>
      </c>
      <c r="S1484" s="12">
        <f t="shared" si="96"/>
        <v>41159.118750000001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8279</v>
      </c>
      <c r="O1485" t="s">
        <v>8281</v>
      </c>
      <c r="P1485" s="5">
        <f t="shared" si="93"/>
        <v>7.1428571428571426E-3</v>
      </c>
      <c r="Q1485" s="8">
        <f t="shared" si="94"/>
        <v>25</v>
      </c>
      <c r="R1485" s="12">
        <f t="shared" si="95"/>
        <v>42547.984664351847</v>
      </c>
      <c r="S1485" s="12">
        <f t="shared" si="96"/>
        <v>42572.984664351847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8279</v>
      </c>
      <c r="O1486" t="s">
        <v>8281</v>
      </c>
      <c r="P1486" s="5">
        <f t="shared" si="93"/>
        <v>0</v>
      </c>
      <c r="Q1486" s="8" t="str">
        <f t="shared" si="94"/>
        <v>$0</v>
      </c>
      <c r="R1486" s="12">
        <f t="shared" si="95"/>
        <v>41052.992627314808</v>
      </c>
      <c r="S1486" s="12">
        <f t="shared" si="96"/>
        <v>41111.410416666666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8279</v>
      </c>
      <c r="O1487" t="s">
        <v>8281</v>
      </c>
      <c r="P1487" s="5">
        <f t="shared" si="93"/>
        <v>2.2388059701492536E-2</v>
      </c>
      <c r="Q1487" s="8">
        <f t="shared" si="94"/>
        <v>50</v>
      </c>
      <c r="R1487" s="12">
        <f t="shared" si="95"/>
        <v>42130.587650462963</v>
      </c>
      <c r="S1487" s="12">
        <f t="shared" si="96"/>
        <v>42175.587650462963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8279</v>
      </c>
      <c r="O1488" t="s">
        <v>8281</v>
      </c>
      <c r="P1488" s="5">
        <f t="shared" si="93"/>
        <v>2.3999999999999998E-3</v>
      </c>
      <c r="Q1488" s="8">
        <f t="shared" si="94"/>
        <v>16</v>
      </c>
      <c r="R1488" s="12">
        <f t="shared" si="95"/>
        <v>42031.960196759253</v>
      </c>
      <c r="S1488" s="12">
        <f t="shared" si="96"/>
        <v>42061.960196759253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8279</v>
      </c>
      <c r="O1489" t="s">
        <v>8281</v>
      </c>
      <c r="P1489" s="5">
        <f t="shared" si="93"/>
        <v>0</v>
      </c>
      <c r="Q1489" s="8" t="str">
        <f t="shared" si="94"/>
        <v>$0</v>
      </c>
      <c r="R1489" s="12">
        <f t="shared" si="95"/>
        <v>42554.709155092591</v>
      </c>
      <c r="S1489" s="12">
        <f t="shared" si="96"/>
        <v>42584.709155092591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8279</v>
      </c>
      <c r="O1490" t="s">
        <v>8281</v>
      </c>
      <c r="P1490" s="5">
        <f t="shared" si="93"/>
        <v>2.4E-2</v>
      </c>
      <c r="Q1490" s="8">
        <f t="shared" si="94"/>
        <v>60</v>
      </c>
      <c r="R1490" s="12">
        <f t="shared" si="95"/>
        <v>41614.354861111111</v>
      </c>
      <c r="S1490" s="12">
        <f t="shared" si="96"/>
        <v>41644.354861111111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8279</v>
      </c>
      <c r="O1491" t="s">
        <v>8281</v>
      </c>
      <c r="P1491" s="5">
        <f t="shared" si="93"/>
        <v>0</v>
      </c>
      <c r="Q1491" s="8" t="str">
        <f t="shared" si="94"/>
        <v>$0</v>
      </c>
      <c r="R1491" s="12">
        <f t="shared" si="95"/>
        <v>41198.403379629628</v>
      </c>
      <c r="S1491" s="12">
        <f t="shared" si="96"/>
        <v>41228.445046296292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8279</v>
      </c>
      <c r="O1492" t="s">
        <v>8281</v>
      </c>
      <c r="P1492" s="5">
        <f t="shared" si="93"/>
        <v>0.30862068965517242</v>
      </c>
      <c r="Q1492" s="8">
        <f t="shared" si="94"/>
        <v>47.10526315789474</v>
      </c>
      <c r="R1492" s="12">
        <f t="shared" si="95"/>
        <v>41520.352708333332</v>
      </c>
      <c r="S1492" s="12">
        <f t="shared" si="96"/>
        <v>41549.352708333332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8279</v>
      </c>
      <c r="O1493" t="s">
        <v>8281</v>
      </c>
      <c r="P1493" s="5">
        <f t="shared" si="93"/>
        <v>8.3333333333333329E-2</v>
      </c>
      <c r="Q1493" s="8">
        <f t="shared" si="94"/>
        <v>100</v>
      </c>
      <c r="R1493" s="12">
        <f t="shared" si="95"/>
        <v>41991.505127314813</v>
      </c>
      <c r="S1493" s="12">
        <f t="shared" si="96"/>
        <v>42050.443055555552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8279</v>
      </c>
      <c r="O1494" t="s">
        <v>8281</v>
      </c>
      <c r="P1494" s="5">
        <f t="shared" si="93"/>
        <v>7.4999999999999997E-3</v>
      </c>
      <c r="Q1494" s="8">
        <f t="shared" si="94"/>
        <v>15</v>
      </c>
      <c r="R1494" s="12">
        <f t="shared" si="95"/>
        <v>40682.676458333335</v>
      </c>
      <c r="S1494" s="12">
        <f t="shared" si="96"/>
        <v>40712.676458333335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8279</v>
      </c>
      <c r="O1495" t="s">
        <v>8281</v>
      </c>
      <c r="P1495" s="5">
        <f t="shared" si="93"/>
        <v>0</v>
      </c>
      <c r="Q1495" s="8" t="str">
        <f t="shared" si="94"/>
        <v>$0</v>
      </c>
      <c r="R1495" s="12">
        <f t="shared" si="95"/>
        <v>41411.658275462956</v>
      </c>
      <c r="S1495" s="12">
        <f t="shared" si="96"/>
        <v>41441.658275462956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8279</v>
      </c>
      <c r="O1496" t="s">
        <v>8281</v>
      </c>
      <c r="P1496" s="5">
        <f t="shared" si="93"/>
        <v>8.8999999999999996E-2</v>
      </c>
      <c r="Q1496" s="8">
        <f t="shared" si="94"/>
        <v>40.454545454545453</v>
      </c>
      <c r="R1496" s="12">
        <f t="shared" si="95"/>
        <v>42067.514039351845</v>
      </c>
      <c r="S1496" s="12">
        <f t="shared" si="96"/>
        <v>42097.443055555552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8279</v>
      </c>
      <c r="O1497" t="s">
        <v>8281</v>
      </c>
      <c r="P1497" s="5">
        <f t="shared" si="93"/>
        <v>0</v>
      </c>
      <c r="Q1497" s="8" t="str">
        <f t="shared" si="94"/>
        <v>$0</v>
      </c>
      <c r="R1497" s="12">
        <f t="shared" si="95"/>
        <v>40752.581377314811</v>
      </c>
      <c r="S1497" s="12">
        <f t="shared" si="96"/>
        <v>40782.581377314811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8279</v>
      </c>
      <c r="O1498" t="s">
        <v>8281</v>
      </c>
      <c r="P1498" s="5">
        <f t="shared" si="93"/>
        <v>0</v>
      </c>
      <c r="Q1498" s="8" t="str">
        <f t="shared" si="94"/>
        <v>$0</v>
      </c>
      <c r="R1498" s="12">
        <f t="shared" si="95"/>
        <v>41838.266886574071</v>
      </c>
      <c r="S1498" s="12">
        <f t="shared" si="96"/>
        <v>41898.266886574071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8279</v>
      </c>
      <c r="O1499" t="s">
        <v>8281</v>
      </c>
      <c r="P1499" s="5">
        <f t="shared" si="93"/>
        <v>6.666666666666667E-5</v>
      </c>
      <c r="Q1499" s="8">
        <f t="shared" si="94"/>
        <v>1</v>
      </c>
      <c r="R1499" s="12">
        <f t="shared" si="95"/>
        <v>41444.434282407405</v>
      </c>
      <c r="S1499" s="12">
        <f t="shared" si="96"/>
        <v>41486.613194444442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8279</v>
      </c>
      <c r="O1500" t="s">
        <v>8281</v>
      </c>
      <c r="P1500" s="5">
        <f t="shared" si="93"/>
        <v>1.9E-2</v>
      </c>
      <c r="Q1500" s="8">
        <f t="shared" si="94"/>
        <v>19</v>
      </c>
      <c r="R1500" s="12">
        <f t="shared" si="95"/>
        <v>41840.775208333333</v>
      </c>
      <c r="S1500" s="12">
        <f t="shared" si="96"/>
        <v>41885.775208333333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8279</v>
      </c>
      <c r="O1501" t="s">
        <v>8281</v>
      </c>
      <c r="P1501" s="5">
        <f t="shared" si="93"/>
        <v>2.5000000000000001E-3</v>
      </c>
      <c r="Q1501" s="8">
        <f t="shared" si="94"/>
        <v>5</v>
      </c>
      <c r="R1501" s="12">
        <f t="shared" si="95"/>
        <v>42526.798993055556</v>
      </c>
      <c r="S1501" s="12">
        <f t="shared" si="96"/>
        <v>42586.798993055556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8279</v>
      </c>
      <c r="O1502" t="s">
        <v>8281</v>
      </c>
      <c r="P1502" s="5">
        <f t="shared" si="93"/>
        <v>0.25035714285714283</v>
      </c>
      <c r="Q1502" s="8">
        <f t="shared" si="94"/>
        <v>46.733333333333334</v>
      </c>
      <c r="R1502" s="12">
        <f t="shared" si="95"/>
        <v>41365.69626157407</v>
      </c>
      <c r="S1502" s="12">
        <f t="shared" si="96"/>
        <v>41395.69626157407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8295</v>
      </c>
      <c r="O1503" t="s">
        <v>8296</v>
      </c>
      <c r="P1503" s="5">
        <f t="shared" si="93"/>
        <v>1.6633076923076924</v>
      </c>
      <c r="Q1503" s="8">
        <f t="shared" si="94"/>
        <v>97.731073446327684</v>
      </c>
      <c r="R1503" s="12">
        <f t="shared" si="95"/>
        <v>42163.3752662037</v>
      </c>
      <c r="S1503" s="12">
        <f t="shared" si="96"/>
        <v>42193.3752662037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8295</v>
      </c>
      <c r="O1504" t="s">
        <v>8296</v>
      </c>
      <c r="P1504" s="5">
        <f t="shared" si="93"/>
        <v>1.0144545454545455</v>
      </c>
      <c r="Q1504" s="8">
        <f t="shared" si="94"/>
        <v>67.835866261398181</v>
      </c>
      <c r="R1504" s="12">
        <f t="shared" si="95"/>
        <v>42426.33425925926</v>
      </c>
      <c r="S1504" s="12">
        <f t="shared" si="96"/>
        <v>42454.708333333336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8295</v>
      </c>
      <c r="O1505" t="s">
        <v>8296</v>
      </c>
      <c r="P1505" s="5">
        <f t="shared" si="93"/>
        <v>1.0789146666666667</v>
      </c>
      <c r="Q1505" s="8">
        <f t="shared" si="94"/>
        <v>56.98492957746479</v>
      </c>
      <c r="R1505" s="12">
        <f t="shared" si="95"/>
        <v>42606.13890046296</v>
      </c>
      <c r="S1505" s="12">
        <f t="shared" si="96"/>
        <v>42666.13890046296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8295</v>
      </c>
      <c r="O1506" t="s">
        <v>8296</v>
      </c>
      <c r="P1506" s="5">
        <f t="shared" si="93"/>
        <v>2.7793846153846156</v>
      </c>
      <c r="Q1506" s="8">
        <f t="shared" si="94"/>
        <v>67.159851301115239</v>
      </c>
      <c r="R1506" s="12">
        <f t="shared" si="95"/>
        <v>41772.44935185185</v>
      </c>
      <c r="S1506" s="12">
        <f t="shared" si="96"/>
        <v>41800.147916666661</v>
      </c>
    </row>
    <row r="1507" spans="1:19" ht="8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8295</v>
      </c>
      <c r="O1507" t="s">
        <v>8296</v>
      </c>
      <c r="P1507" s="5">
        <f t="shared" si="93"/>
        <v>1.0358125</v>
      </c>
      <c r="Q1507" s="8">
        <f t="shared" si="94"/>
        <v>48.037681159420288</v>
      </c>
      <c r="R1507" s="12">
        <f t="shared" si="95"/>
        <v>42414.234988425924</v>
      </c>
      <c r="S1507" s="12">
        <f t="shared" si="96"/>
        <v>42451.625694444439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8295</v>
      </c>
      <c r="O1508" t="s">
        <v>8296</v>
      </c>
      <c r="P1508" s="5">
        <f t="shared" si="93"/>
        <v>1.1140000000000001</v>
      </c>
      <c r="Q1508" s="8">
        <f t="shared" si="94"/>
        <v>38.860465116279073</v>
      </c>
      <c r="R1508" s="12">
        <f t="shared" si="95"/>
        <v>41814.577592592592</v>
      </c>
      <c r="S1508" s="12">
        <f t="shared" si="96"/>
        <v>41844.577592592592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8295</v>
      </c>
      <c r="O1509" t="s">
        <v>8296</v>
      </c>
      <c r="P1509" s="5">
        <f t="shared" si="93"/>
        <v>2.15</v>
      </c>
      <c r="Q1509" s="8">
        <f t="shared" si="94"/>
        <v>78.181818181818187</v>
      </c>
      <c r="R1509" s="12">
        <f t="shared" si="95"/>
        <v>40254.242002314808</v>
      </c>
      <c r="S1509" s="12">
        <f t="shared" si="96"/>
        <v>40313.131944444445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8295</v>
      </c>
      <c r="O1510" t="s">
        <v>8296</v>
      </c>
      <c r="P1510" s="5">
        <f t="shared" si="93"/>
        <v>1.1076216216216217</v>
      </c>
      <c r="Q1510" s="8">
        <f t="shared" si="94"/>
        <v>97.113744075829388</v>
      </c>
      <c r="R1510" s="12">
        <f t="shared" si="95"/>
        <v>41786.406030092592</v>
      </c>
      <c r="S1510" s="12">
        <f t="shared" si="96"/>
        <v>41817.406030092592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8295</v>
      </c>
      <c r="O1511" t="s">
        <v>8296</v>
      </c>
      <c r="P1511" s="5">
        <f t="shared" si="93"/>
        <v>1.2364125714285714</v>
      </c>
      <c r="Q1511" s="8">
        <f t="shared" si="94"/>
        <v>110.39397959183674</v>
      </c>
      <c r="R1511" s="12">
        <f t="shared" si="95"/>
        <v>42751.325057870366</v>
      </c>
      <c r="S1511" s="12">
        <f t="shared" si="96"/>
        <v>42780.749305555553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8295</v>
      </c>
      <c r="O1512" t="s">
        <v>8296</v>
      </c>
      <c r="P1512" s="5">
        <f t="shared" si="93"/>
        <v>1.0103500000000001</v>
      </c>
      <c r="Q1512" s="8">
        <f t="shared" si="94"/>
        <v>39.91506172839506</v>
      </c>
      <c r="R1512" s="12">
        <f t="shared" si="95"/>
        <v>41809.176828703705</v>
      </c>
      <c r="S1512" s="12">
        <f t="shared" si="96"/>
        <v>41839.176828703705</v>
      </c>
    </row>
    <row r="1513" spans="1:19" ht="64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8295</v>
      </c>
      <c r="O1513" t="s">
        <v>8296</v>
      </c>
      <c r="P1513" s="5">
        <f t="shared" si="93"/>
        <v>1.1179285714285714</v>
      </c>
      <c r="Q1513" s="8">
        <f t="shared" si="94"/>
        <v>75.975728155339809</v>
      </c>
      <c r="R1513" s="12">
        <f t="shared" si="95"/>
        <v>42296.375046296293</v>
      </c>
      <c r="S1513" s="12">
        <f t="shared" si="96"/>
        <v>42326.416712962957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8295</v>
      </c>
      <c r="O1514" t="s">
        <v>8296</v>
      </c>
      <c r="P1514" s="5">
        <f t="shared" si="93"/>
        <v>5.5877142857142861</v>
      </c>
      <c r="Q1514" s="8">
        <f t="shared" si="94"/>
        <v>58.379104477611939</v>
      </c>
      <c r="R1514" s="12">
        <f t="shared" si="95"/>
        <v>42741.476145833331</v>
      </c>
      <c r="S1514" s="12">
        <f t="shared" si="96"/>
        <v>42771.476145833331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8295</v>
      </c>
      <c r="O1515" t="s">
        <v>8296</v>
      </c>
      <c r="P1515" s="5">
        <f t="shared" si="93"/>
        <v>1.5001875</v>
      </c>
      <c r="Q1515" s="8">
        <f t="shared" si="94"/>
        <v>55.82093023255814</v>
      </c>
      <c r="R1515" s="12">
        <f t="shared" si="95"/>
        <v>41806.42900462963</v>
      </c>
      <c r="S1515" s="12">
        <f t="shared" si="96"/>
        <v>41836.42900462963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8295</v>
      </c>
      <c r="O1516" t="s">
        <v>8296</v>
      </c>
      <c r="P1516" s="5">
        <f t="shared" si="93"/>
        <v>1.0647599999999999</v>
      </c>
      <c r="Q1516" s="8">
        <f t="shared" si="94"/>
        <v>151.24431818181819</v>
      </c>
      <c r="R1516" s="12">
        <f t="shared" si="95"/>
        <v>42234.389351851853</v>
      </c>
      <c r="S1516" s="12">
        <f t="shared" si="96"/>
        <v>42274.389351851853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8295</v>
      </c>
      <c r="O1517" t="s">
        <v>8296</v>
      </c>
      <c r="P1517" s="5">
        <f t="shared" si="93"/>
        <v>1.57189</v>
      </c>
      <c r="Q1517" s="8">
        <f t="shared" si="94"/>
        <v>849.67027027027029</v>
      </c>
      <c r="R1517" s="12">
        <f t="shared" si="95"/>
        <v>42415.04510416666</v>
      </c>
      <c r="S1517" s="12">
        <f t="shared" si="96"/>
        <v>42445.003437499996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8295</v>
      </c>
      <c r="O1518" t="s">
        <v>8296</v>
      </c>
      <c r="P1518" s="5">
        <f t="shared" si="93"/>
        <v>1.0865882352941176</v>
      </c>
      <c r="Q1518" s="8">
        <f t="shared" si="94"/>
        <v>159.24137931034483</v>
      </c>
      <c r="R1518" s="12">
        <f t="shared" si="95"/>
        <v>42619.258009259262</v>
      </c>
      <c r="S1518" s="12">
        <f t="shared" si="96"/>
        <v>42649.374999999993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8295</v>
      </c>
      <c r="O1519" t="s">
        <v>8296</v>
      </c>
      <c r="P1519" s="5">
        <f t="shared" si="93"/>
        <v>1.6197999999999999</v>
      </c>
      <c r="Q1519" s="8">
        <f t="shared" si="94"/>
        <v>39.507317073170732</v>
      </c>
      <c r="R1519" s="12">
        <f t="shared" si="95"/>
        <v>41948.358252314814</v>
      </c>
      <c r="S1519" s="12">
        <f t="shared" si="96"/>
        <v>41979.041666666664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8295</v>
      </c>
      <c r="O1520" t="s">
        <v>8296</v>
      </c>
      <c r="P1520" s="5">
        <f t="shared" si="93"/>
        <v>2.0536666666666665</v>
      </c>
      <c r="Q1520" s="8">
        <f t="shared" si="94"/>
        <v>130.52966101694915</v>
      </c>
      <c r="R1520" s="12">
        <f t="shared" si="95"/>
        <v>41760.611712962964</v>
      </c>
      <c r="S1520" s="12">
        <f t="shared" si="96"/>
        <v>41790.611712962964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8295</v>
      </c>
      <c r="O1521" t="s">
        <v>8296</v>
      </c>
      <c r="P1521" s="5">
        <f t="shared" si="93"/>
        <v>1.033638888888889</v>
      </c>
      <c r="Q1521" s="8">
        <f t="shared" si="94"/>
        <v>64.156896551724131</v>
      </c>
      <c r="R1521" s="12">
        <f t="shared" si="95"/>
        <v>41782.533368055556</v>
      </c>
      <c r="S1521" s="12">
        <f t="shared" si="96"/>
        <v>41810.707638888889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8295</v>
      </c>
      <c r="O1522" t="s">
        <v>8296</v>
      </c>
      <c r="P1522" s="5">
        <f t="shared" si="93"/>
        <v>1.0347222222222223</v>
      </c>
      <c r="Q1522" s="8">
        <f t="shared" si="94"/>
        <v>111.52694610778443</v>
      </c>
      <c r="R1522" s="12">
        <f t="shared" si="95"/>
        <v>41955.649456018517</v>
      </c>
      <c r="S1522" s="12">
        <f t="shared" si="96"/>
        <v>41991.958333333336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8295</v>
      </c>
      <c r="O1523" t="s">
        <v>8296</v>
      </c>
      <c r="P1523" s="5">
        <f t="shared" si="93"/>
        <v>1.0681333333333334</v>
      </c>
      <c r="Q1523" s="8">
        <f t="shared" si="94"/>
        <v>170.44680851063831</v>
      </c>
      <c r="R1523" s="12">
        <f t="shared" si="95"/>
        <v>42492.959386574068</v>
      </c>
      <c r="S1523" s="12">
        <f t="shared" si="96"/>
        <v>42527.959386574068</v>
      </c>
    </row>
    <row r="1524" spans="1:19" ht="64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8295</v>
      </c>
      <c r="O1524" t="s">
        <v>8296</v>
      </c>
      <c r="P1524" s="5">
        <f t="shared" si="93"/>
        <v>1.3896574712643677</v>
      </c>
      <c r="Q1524" s="8">
        <f t="shared" si="94"/>
        <v>133.7391592920354</v>
      </c>
      <c r="R1524" s="12">
        <f t="shared" si="95"/>
        <v>41899.621979166666</v>
      </c>
      <c r="S1524" s="12">
        <f t="shared" si="96"/>
        <v>41929.621979166666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8295</v>
      </c>
      <c r="O1525" t="s">
        <v>8296</v>
      </c>
      <c r="P1525" s="5">
        <f t="shared" si="93"/>
        <v>1.2484324324324325</v>
      </c>
      <c r="Q1525" s="8">
        <f t="shared" si="94"/>
        <v>95.834024896265561</v>
      </c>
      <c r="R1525" s="12">
        <f t="shared" si="95"/>
        <v>41964.543009259258</v>
      </c>
      <c r="S1525" s="12">
        <f t="shared" si="96"/>
        <v>41995.791666666664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8295</v>
      </c>
      <c r="O1526" t="s">
        <v>8296</v>
      </c>
      <c r="P1526" s="5">
        <f t="shared" si="93"/>
        <v>2.0699999999999998</v>
      </c>
      <c r="Q1526" s="8">
        <f t="shared" si="94"/>
        <v>221.78571428571428</v>
      </c>
      <c r="R1526" s="12">
        <f t="shared" si="95"/>
        <v>42756.292708333327</v>
      </c>
      <c r="S1526" s="12">
        <f t="shared" si="96"/>
        <v>42786.292708333327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8295</v>
      </c>
      <c r="O1527" t="s">
        <v>8296</v>
      </c>
      <c r="P1527" s="5">
        <f t="shared" si="93"/>
        <v>1.7400576923076922</v>
      </c>
      <c r="Q1527" s="8">
        <f t="shared" si="94"/>
        <v>32.315357142857138</v>
      </c>
      <c r="R1527" s="12">
        <f t="shared" si="95"/>
        <v>42570.494652777772</v>
      </c>
      <c r="S1527" s="12">
        <f t="shared" si="96"/>
        <v>42600.494652777772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8295</v>
      </c>
      <c r="O1528" t="s">
        <v>8296</v>
      </c>
      <c r="P1528" s="5">
        <f t="shared" si="93"/>
        <v>1.2032608695652174</v>
      </c>
      <c r="Q1528" s="8">
        <f t="shared" si="94"/>
        <v>98.839285714285708</v>
      </c>
      <c r="R1528" s="12">
        <f t="shared" si="95"/>
        <v>42339.067673611113</v>
      </c>
      <c r="S1528" s="12">
        <f t="shared" si="96"/>
        <v>42388.067673611113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8295</v>
      </c>
      <c r="O1529" t="s">
        <v>8296</v>
      </c>
      <c r="P1529" s="5">
        <f t="shared" si="93"/>
        <v>1.1044428571428573</v>
      </c>
      <c r="Q1529" s="8">
        <f t="shared" si="94"/>
        <v>55.222142857142863</v>
      </c>
      <c r="R1529" s="12">
        <f t="shared" si="95"/>
        <v>42780.392199074071</v>
      </c>
      <c r="S1529" s="12">
        <f t="shared" si="96"/>
        <v>42808.350532407407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8295</v>
      </c>
      <c r="O1530" t="s">
        <v>8296</v>
      </c>
      <c r="P1530" s="5">
        <f t="shared" si="93"/>
        <v>2.8156666666666665</v>
      </c>
      <c r="Q1530" s="8">
        <f t="shared" si="94"/>
        <v>52.793750000000003</v>
      </c>
      <c r="R1530" s="12">
        <f t="shared" si="95"/>
        <v>42736.524560185186</v>
      </c>
      <c r="S1530" s="12">
        <f t="shared" si="96"/>
        <v>42766.791666666664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8295</v>
      </c>
      <c r="O1531" t="s">
        <v>8296</v>
      </c>
      <c r="P1531" s="5">
        <f t="shared" si="93"/>
        <v>1.0067894736842105</v>
      </c>
      <c r="Q1531" s="8">
        <f t="shared" si="94"/>
        <v>135.66666666666666</v>
      </c>
      <c r="R1531" s="12">
        <f t="shared" si="95"/>
        <v>42052.420370370368</v>
      </c>
      <c r="S1531" s="12">
        <f t="shared" si="96"/>
        <v>42082.378703703704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8295</v>
      </c>
      <c r="O1532" t="s">
        <v>8296</v>
      </c>
      <c r="P1532" s="5">
        <f t="shared" si="93"/>
        <v>1.3482571428571428</v>
      </c>
      <c r="Q1532" s="8">
        <f t="shared" si="94"/>
        <v>53.991990846681922</v>
      </c>
      <c r="R1532" s="12">
        <f t="shared" si="95"/>
        <v>42275.558969907404</v>
      </c>
      <c r="S1532" s="12">
        <f t="shared" si="96"/>
        <v>42300.558969907404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8295</v>
      </c>
      <c r="O1533" t="s">
        <v>8296</v>
      </c>
      <c r="P1533" s="5">
        <f t="shared" si="93"/>
        <v>1.7595744680851064</v>
      </c>
      <c r="Q1533" s="8">
        <f t="shared" si="94"/>
        <v>56.643835616438359</v>
      </c>
      <c r="R1533" s="12">
        <f t="shared" si="95"/>
        <v>41941.594050925924</v>
      </c>
      <c r="S1533" s="12">
        <f t="shared" si="96"/>
        <v>41973.916666666664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8295</v>
      </c>
      <c r="O1534" t="s">
        <v>8296</v>
      </c>
      <c r="P1534" s="5">
        <f t="shared" si="93"/>
        <v>4.8402000000000003</v>
      </c>
      <c r="Q1534" s="8">
        <f t="shared" si="94"/>
        <v>82.316326530612244</v>
      </c>
      <c r="R1534" s="12">
        <f t="shared" si="95"/>
        <v>42391.266956018517</v>
      </c>
      <c r="S1534" s="12">
        <f t="shared" si="96"/>
        <v>42415.416666666664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8295</v>
      </c>
      <c r="O1535" t="s">
        <v>8296</v>
      </c>
      <c r="P1535" s="5">
        <f t="shared" si="93"/>
        <v>1.4514</v>
      </c>
      <c r="Q1535" s="8">
        <f t="shared" si="94"/>
        <v>88.26081081081081</v>
      </c>
      <c r="R1535" s="12">
        <f t="shared" si="95"/>
        <v>42442.793715277774</v>
      </c>
      <c r="S1535" s="12">
        <f t="shared" si="96"/>
        <v>42491.957638888889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8295</v>
      </c>
      <c r="O1536" t="s">
        <v>8296</v>
      </c>
      <c r="P1536" s="5">
        <f t="shared" si="93"/>
        <v>4.1773333333333333</v>
      </c>
      <c r="Q1536" s="8">
        <f t="shared" si="94"/>
        <v>84.905149051490511</v>
      </c>
      <c r="R1536" s="12">
        <f t="shared" si="95"/>
        <v>42221.465995370367</v>
      </c>
      <c r="S1536" s="12">
        <f t="shared" si="96"/>
        <v>42251.465995370367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8295</v>
      </c>
      <c r="O1537" t="s">
        <v>8296</v>
      </c>
      <c r="P1537" s="5">
        <f t="shared" si="93"/>
        <v>1.3242499999999999</v>
      </c>
      <c r="Q1537" s="8">
        <f t="shared" si="94"/>
        <v>48.154545454545456</v>
      </c>
      <c r="R1537" s="12">
        <f t="shared" si="95"/>
        <v>42484.620729166665</v>
      </c>
      <c r="S1537" s="12">
        <f t="shared" si="96"/>
        <v>42513.708333333336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8295</v>
      </c>
      <c r="O1538" t="s">
        <v>8296</v>
      </c>
      <c r="P1538" s="5">
        <f t="shared" si="93"/>
        <v>2.5030841666666666</v>
      </c>
      <c r="Q1538" s="8">
        <f t="shared" si="94"/>
        <v>66.015406593406595</v>
      </c>
      <c r="R1538" s="12">
        <f t="shared" si="95"/>
        <v>42213.593865740739</v>
      </c>
      <c r="S1538" s="12">
        <f t="shared" si="96"/>
        <v>42243.593865740739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8295</v>
      </c>
      <c r="O1539" t="s">
        <v>8296</v>
      </c>
      <c r="P1539" s="5">
        <f t="shared" ref="P1539:P1602" si="97">(E1539/D1539)</f>
        <v>1.7989999999999999</v>
      </c>
      <c r="Q1539" s="8">
        <f t="shared" ref="Q1539:Q1602" si="98">IF(L1539=0,"$0",(E1539/L1539))</f>
        <v>96.375</v>
      </c>
      <c r="R1539" s="12">
        <f t="shared" ref="R1539:R1602" si="99">(J1539/86400)+25569+(-5/24)</f>
        <v>42552.106793981475</v>
      </c>
      <c r="S1539" s="12">
        <f t="shared" ref="S1539:S1602" si="100">(I1539/86400)+25569+(-5/24)</f>
        <v>42588.541666666664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8295</v>
      </c>
      <c r="O1540" t="s">
        <v>8296</v>
      </c>
      <c r="P1540" s="5">
        <f t="shared" si="97"/>
        <v>1.0262857142857142</v>
      </c>
      <c r="Q1540" s="8">
        <f t="shared" si="98"/>
        <v>156.17391304347825</v>
      </c>
      <c r="R1540" s="12">
        <f t="shared" si="99"/>
        <v>41981.57372685185</v>
      </c>
      <c r="S1540" s="12">
        <f t="shared" si="100"/>
        <v>42026.57372685185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8295</v>
      </c>
      <c r="O1541" t="s">
        <v>8296</v>
      </c>
      <c r="P1541" s="5">
        <f t="shared" si="97"/>
        <v>1.359861</v>
      </c>
      <c r="Q1541" s="8">
        <f t="shared" si="98"/>
        <v>95.764859154929582</v>
      </c>
      <c r="R1541" s="12">
        <f t="shared" si="99"/>
        <v>42705.710868055554</v>
      </c>
      <c r="S1541" s="12">
        <f t="shared" si="100"/>
        <v>42738.710868055554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8295</v>
      </c>
      <c r="O1542" t="s">
        <v>8296</v>
      </c>
      <c r="P1542" s="5">
        <f t="shared" si="97"/>
        <v>1.1786666666666668</v>
      </c>
      <c r="Q1542" s="8">
        <f t="shared" si="98"/>
        <v>180.40816326530611</v>
      </c>
      <c r="R1542" s="12">
        <f t="shared" si="99"/>
        <v>41938.798796296294</v>
      </c>
      <c r="S1542" s="12">
        <f t="shared" si="100"/>
        <v>41968.843749999993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8295</v>
      </c>
      <c r="O1543" t="s">
        <v>8300</v>
      </c>
      <c r="P1543" s="5">
        <f t="shared" si="97"/>
        <v>3.3333333333333332E-4</v>
      </c>
      <c r="Q1543" s="8">
        <f t="shared" si="98"/>
        <v>3</v>
      </c>
      <c r="R1543" s="12">
        <f t="shared" si="99"/>
        <v>41974.503912037035</v>
      </c>
      <c r="S1543" s="12">
        <f t="shared" si="100"/>
        <v>42004.503912037035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8295</v>
      </c>
      <c r="O1544" t="s">
        <v>8300</v>
      </c>
      <c r="P1544" s="5">
        <f t="shared" si="97"/>
        <v>0.04</v>
      </c>
      <c r="Q1544" s="8">
        <f t="shared" si="98"/>
        <v>20</v>
      </c>
      <c r="R1544" s="12">
        <f t="shared" si="99"/>
        <v>42170.788194444445</v>
      </c>
      <c r="S1544" s="12">
        <f t="shared" si="100"/>
        <v>42185.788194444445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8295</v>
      </c>
      <c r="O1545" t="s">
        <v>8300</v>
      </c>
      <c r="P1545" s="5">
        <f t="shared" si="97"/>
        <v>4.4444444444444444E-3</v>
      </c>
      <c r="Q1545" s="8">
        <f t="shared" si="98"/>
        <v>10</v>
      </c>
      <c r="R1545" s="12">
        <f t="shared" si="99"/>
        <v>41935.301319444443</v>
      </c>
      <c r="S1545" s="12">
        <f t="shared" si="100"/>
        <v>41965.342986111107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8295</v>
      </c>
      <c r="O1546" t="s">
        <v>8300</v>
      </c>
      <c r="P1546" s="5">
        <f t="shared" si="97"/>
        <v>0</v>
      </c>
      <c r="Q1546" s="8" t="str">
        <f t="shared" si="98"/>
        <v>$0</v>
      </c>
      <c r="R1546" s="12">
        <f t="shared" si="99"/>
        <v>42052.842870370368</v>
      </c>
      <c r="S1546" s="12">
        <f t="shared" si="100"/>
        <v>42094.804166666661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8295</v>
      </c>
      <c r="O1547" t="s">
        <v>8300</v>
      </c>
      <c r="P1547" s="5">
        <f t="shared" si="97"/>
        <v>3.3333333333333332E-4</v>
      </c>
      <c r="Q1547" s="8">
        <f t="shared" si="98"/>
        <v>1</v>
      </c>
      <c r="R1547" s="12">
        <f t="shared" si="99"/>
        <v>42031.676319444443</v>
      </c>
      <c r="S1547" s="12">
        <f t="shared" si="100"/>
        <v>42065.677777777775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8295</v>
      </c>
      <c r="O1548" t="s">
        <v>8300</v>
      </c>
      <c r="P1548" s="5">
        <f t="shared" si="97"/>
        <v>0.28899999999999998</v>
      </c>
      <c r="Q1548" s="8">
        <f t="shared" si="98"/>
        <v>26.272727272727273</v>
      </c>
      <c r="R1548" s="12">
        <f t="shared" si="99"/>
        <v>41839.004618055551</v>
      </c>
      <c r="S1548" s="12">
        <f t="shared" si="100"/>
        <v>41899.004618055551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8295</v>
      </c>
      <c r="O1549" t="s">
        <v>8300</v>
      </c>
      <c r="P1549" s="5">
        <f t="shared" si="97"/>
        <v>0</v>
      </c>
      <c r="Q1549" s="8" t="str">
        <f t="shared" si="98"/>
        <v>$0</v>
      </c>
      <c r="R1549" s="12">
        <f t="shared" si="99"/>
        <v>42782.218541666669</v>
      </c>
      <c r="S1549" s="12">
        <f t="shared" si="100"/>
        <v>42789.218541666669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8295</v>
      </c>
      <c r="O1550" t="s">
        <v>8300</v>
      </c>
      <c r="P1550" s="5">
        <f t="shared" si="97"/>
        <v>8.5714285714285715E-2</v>
      </c>
      <c r="Q1550" s="8">
        <f t="shared" si="98"/>
        <v>60</v>
      </c>
      <c r="R1550" s="12">
        <f t="shared" si="99"/>
        <v>42286.673842592594</v>
      </c>
      <c r="S1550" s="12">
        <f t="shared" si="100"/>
        <v>42316.715509259258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8295</v>
      </c>
      <c r="O1551" t="s">
        <v>8300</v>
      </c>
      <c r="P1551" s="5">
        <f t="shared" si="97"/>
        <v>0.34</v>
      </c>
      <c r="Q1551" s="8">
        <f t="shared" si="98"/>
        <v>28.333333333333332</v>
      </c>
      <c r="R1551" s="12">
        <f t="shared" si="99"/>
        <v>42280.927766203698</v>
      </c>
      <c r="S1551" s="12">
        <f t="shared" si="100"/>
        <v>42310.96943287037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8295</v>
      </c>
      <c r="O1552" t="s">
        <v>8300</v>
      </c>
      <c r="P1552" s="5">
        <f t="shared" si="97"/>
        <v>0.13466666666666666</v>
      </c>
      <c r="Q1552" s="8">
        <f t="shared" si="98"/>
        <v>14.428571428571429</v>
      </c>
      <c r="R1552" s="12">
        <f t="shared" si="99"/>
        <v>42472.24113425926</v>
      </c>
      <c r="S1552" s="12">
        <f t="shared" si="100"/>
        <v>42502.24113425926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8295</v>
      </c>
      <c r="O1553" t="s">
        <v>8300</v>
      </c>
      <c r="P1553" s="5">
        <f t="shared" si="97"/>
        <v>0</v>
      </c>
      <c r="Q1553" s="8" t="str">
        <f t="shared" si="98"/>
        <v>$0</v>
      </c>
      <c r="R1553" s="12">
        <f t="shared" si="99"/>
        <v>42121.616192129623</v>
      </c>
      <c r="S1553" s="12">
        <f t="shared" si="100"/>
        <v>42151.616192129623</v>
      </c>
    </row>
    <row r="1554" spans="1:19" ht="64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8295</v>
      </c>
      <c r="O1554" t="s">
        <v>8300</v>
      </c>
      <c r="P1554" s="5">
        <f t="shared" si="97"/>
        <v>0.49186046511627907</v>
      </c>
      <c r="Q1554" s="8">
        <f t="shared" si="98"/>
        <v>132.1875</v>
      </c>
      <c r="R1554" s="12">
        <f t="shared" si="99"/>
        <v>41892.480416666665</v>
      </c>
      <c r="S1554" s="12">
        <f t="shared" si="100"/>
        <v>41912.957638888889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8295</v>
      </c>
      <c r="O1555" t="s">
        <v>8300</v>
      </c>
      <c r="P1555" s="5">
        <f t="shared" si="97"/>
        <v>0</v>
      </c>
      <c r="Q1555" s="8" t="str">
        <f t="shared" si="98"/>
        <v>$0</v>
      </c>
      <c r="R1555" s="12">
        <f t="shared" si="99"/>
        <v>42219.074618055551</v>
      </c>
      <c r="S1555" s="12">
        <f t="shared" si="100"/>
        <v>42249.074618055551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8295</v>
      </c>
      <c r="O1556" t="s">
        <v>8300</v>
      </c>
      <c r="P1556" s="5">
        <f t="shared" si="97"/>
        <v>0</v>
      </c>
      <c r="Q1556" s="8" t="str">
        <f t="shared" si="98"/>
        <v>$0</v>
      </c>
      <c r="R1556" s="12">
        <f t="shared" si="99"/>
        <v>42188.043865740743</v>
      </c>
      <c r="S1556" s="12">
        <f t="shared" si="100"/>
        <v>42218.043865740743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8295</v>
      </c>
      <c r="O1557" t="s">
        <v>8300</v>
      </c>
      <c r="P1557" s="5">
        <f t="shared" si="97"/>
        <v>0</v>
      </c>
      <c r="Q1557" s="8" t="str">
        <f t="shared" si="98"/>
        <v>$0</v>
      </c>
      <c r="R1557" s="12">
        <f t="shared" si="99"/>
        <v>42241.405462962961</v>
      </c>
      <c r="S1557" s="12">
        <f t="shared" si="100"/>
        <v>42264.499999999993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8295</v>
      </c>
      <c r="O1558" t="s">
        <v>8300</v>
      </c>
      <c r="P1558" s="5">
        <f t="shared" si="97"/>
        <v>0.45133333333333331</v>
      </c>
      <c r="Q1558" s="8">
        <f t="shared" si="98"/>
        <v>56.416666666666664</v>
      </c>
      <c r="R1558" s="12">
        <f t="shared" si="99"/>
        <v>42524.944722222215</v>
      </c>
      <c r="S1558" s="12">
        <f t="shared" si="100"/>
        <v>42554.944722222215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8295</v>
      </c>
      <c r="O1559" t="s">
        <v>8300</v>
      </c>
      <c r="P1559" s="5">
        <f t="shared" si="97"/>
        <v>0.04</v>
      </c>
      <c r="Q1559" s="8">
        <f t="shared" si="98"/>
        <v>100</v>
      </c>
      <c r="R1559" s="12">
        <f t="shared" si="99"/>
        <v>41871.444826388884</v>
      </c>
      <c r="S1559" s="12">
        <f t="shared" si="100"/>
        <v>41902.444826388884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8295</v>
      </c>
      <c r="O1560" t="s">
        <v>8300</v>
      </c>
      <c r="P1560" s="5">
        <f t="shared" si="97"/>
        <v>4.6666666666666669E-2</v>
      </c>
      <c r="Q1560" s="8">
        <f t="shared" si="98"/>
        <v>11.666666666666666</v>
      </c>
      <c r="R1560" s="12">
        <f t="shared" si="99"/>
        <v>42185.189340277771</v>
      </c>
      <c r="S1560" s="12">
        <f t="shared" si="100"/>
        <v>42244.299999999996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8295</v>
      </c>
      <c r="O1561" t="s">
        <v>8300</v>
      </c>
      <c r="P1561" s="5">
        <f t="shared" si="97"/>
        <v>3.3333333333333335E-3</v>
      </c>
      <c r="Q1561" s="8">
        <f t="shared" si="98"/>
        <v>50</v>
      </c>
      <c r="R1561" s="12">
        <f t="shared" si="99"/>
        <v>42107.844895833332</v>
      </c>
      <c r="S1561" s="12">
        <f t="shared" si="100"/>
        <v>42122.844895833332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8295</v>
      </c>
      <c r="O1562" t="s">
        <v>8300</v>
      </c>
      <c r="P1562" s="5">
        <f t="shared" si="97"/>
        <v>3.7600000000000001E-2</v>
      </c>
      <c r="Q1562" s="8">
        <f t="shared" si="98"/>
        <v>23.5</v>
      </c>
      <c r="R1562" s="12">
        <f t="shared" si="99"/>
        <v>41935.812418981477</v>
      </c>
      <c r="S1562" s="12">
        <f t="shared" si="100"/>
        <v>41955.854085648149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8279</v>
      </c>
      <c r="O1563" t="s">
        <v>8301</v>
      </c>
      <c r="P1563" s="5">
        <f t="shared" si="97"/>
        <v>6.7000000000000002E-3</v>
      </c>
      <c r="Q1563" s="8">
        <f t="shared" si="98"/>
        <v>67</v>
      </c>
      <c r="R1563" s="12">
        <f t="shared" si="99"/>
        <v>41554.833368055552</v>
      </c>
      <c r="S1563" s="12">
        <f t="shared" si="100"/>
        <v>41584.875034722216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8279</v>
      </c>
      <c r="O1564" t="s">
        <v>8301</v>
      </c>
      <c r="P1564" s="5">
        <f t="shared" si="97"/>
        <v>0</v>
      </c>
      <c r="Q1564" s="8" t="str">
        <f t="shared" si="98"/>
        <v>$0</v>
      </c>
      <c r="R1564" s="12">
        <f t="shared" si="99"/>
        <v>40079.357824074068</v>
      </c>
      <c r="S1564" s="12">
        <f t="shared" si="100"/>
        <v>40148.826388888883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8279</v>
      </c>
      <c r="O1565" t="s">
        <v>8301</v>
      </c>
      <c r="P1565" s="5">
        <f t="shared" si="97"/>
        <v>1.4166666666666666E-2</v>
      </c>
      <c r="Q1565" s="8">
        <f t="shared" si="98"/>
        <v>42.5</v>
      </c>
      <c r="R1565" s="12">
        <f t="shared" si="99"/>
        <v>41652.534155092588</v>
      </c>
      <c r="S1565" s="12">
        <f t="shared" si="100"/>
        <v>41712.492488425924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8279</v>
      </c>
      <c r="O1566" t="s">
        <v>8301</v>
      </c>
      <c r="P1566" s="5">
        <f t="shared" si="97"/>
        <v>1E-3</v>
      </c>
      <c r="Q1566" s="8">
        <f t="shared" si="98"/>
        <v>10</v>
      </c>
      <c r="R1566" s="12">
        <f t="shared" si="99"/>
        <v>42121.158668981479</v>
      </c>
      <c r="S1566" s="12">
        <f t="shared" si="100"/>
        <v>42152.628472222219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8279</v>
      </c>
      <c r="O1567" t="s">
        <v>8301</v>
      </c>
      <c r="P1567" s="5">
        <f t="shared" si="97"/>
        <v>2.5000000000000001E-2</v>
      </c>
      <c r="Q1567" s="8">
        <f t="shared" si="98"/>
        <v>100</v>
      </c>
      <c r="R1567" s="12">
        <f t="shared" si="99"/>
        <v>40672.521539351852</v>
      </c>
      <c r="S1567" s="12">
        <f t="shared" si="100"/>
        <v>40702.521539351852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8279</v>
      </c>
      <c r="O1568" t="s">
        <v>8301</v>
      </c>
      <c r="P1568" s="5">
        <f t="shared" si="97"/>
        <v>0.21249999999999999</v>
      </c>
      <c r="Q1568" s="8">
        <f t="shared" si="98"/>
        <v>108.05084745762711</v>
      </c>
      <c r="R1568" s="12">
        <f t="shared" si="99"/>
        <v>42549.708379629628</v>
      </c>
      <c r="S1568" s="12">
        <f t="shared" si="100"/>
        <v>42578.708333333336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8279</v>
      </c>
      <c r="O1569" t="s">
        <v>8301</v>
      </c>
      <c r="P1569" s="5">
        <f t="shared" si="97"/>
        <v>4.1176470588235294E-2</v>
      </c>
      <c r="Q1569" s="8">
        <f t="shared" si="98"/>
        <v>26.923076923076923</v>
      </c>
      <c r="R1569" s="12">
        <f t="shared" si="99"/>
        <v>41671.728530092594</v>
      </c>
      <c r="S1569" s="12">
        <f t="shared" si="100"/>
        <v>41686.791666666664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8279</v>
      </c>
      <c r="O1570" t="s">
        <v>8301</v>
      </c>
      <c r="P1570" s="5">
        <f t="shared" si="97"/>
        <v>0.13639999999999999</v>
      </c>
      <c r="Q1570" s="8">
        <f t="shared" si="98"/>
        <v>155</v>
      </c>
      <c r="R1570" s="12">
        <f t="shared" si="99"/>
        <v>41961.853993055549</v>
      </c>
      <c r="S1570" s="12">
        <f t="shared" si="100"/>
        <v>41996.853993055549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8279</v>
      </c>
      <c r="O1571" t="s">
        <v>8301</v>
      </c>
      <c r="P1571" s="5">
        <f t="shared" si="97"/>
        <v>0</v>
      </c>
      <c r="Q1571" s="8" t="str">
        <f t="shared" si="98"/>
        <v>$0</v>
      </c>
      <c r="R1571" s="12">
        <f t="shared" si="99"/>
        <v>41389.471226851849</v>
      </c>
      <c r="S1571" s="12">
        <f t="shared" si="100"/>
        <v>41419.471226851849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8279</v>
      </c>
      <c r="O1572" t="s">
        <v>8301</v>
      </c>
      <c r="P1572" s="5">
        <f t="shared" si="97"/>
        <v>0.41399999999999998</v>
      </c>
      <c r="Q1572" s="8">
        <f t="shared" si="98"/>
        <v>47.769230769230766</v>
      </c>
      <c r="R1572" s="12">
        <f t="shared" si="99"/>
        <v>42438.605115740742</v>
      </c>
      <c r="S1572" s="12">
        <f t="shared" si="100"/>
        <v>42468.56344907407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8279</v>
      </c>
      <c r="O1573" t="s">
        <v>8301</v>
      </c>
      <c r="P1573" s="5">
        <f t="shared" si="97"/>
        <v>6.6115702479338841E-3</v>
      </c>
      <c r="Q1573" s="8">
        <f t="shared" si="98"/>
        <v>20</v>
      </c>
      <c r="R1573" s="12">
        <f t="shared" si="99"/>
        <v>42144.56114583333</v>
      </c>
      <c r="S1573" s="12">
        <f t="shared" si="100"/>
        <v>42174.56114583333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8279</v>
      </c>
      <c r="O1574" t="s">
        <v>8301</v>
      </c>
      <c r="P1574" s="5">
        <f t="shared" si="97"/>
        <v>0.05</v>
      </c>
      <c r="Q1574" s="8">
        <f t="shared" si="98"/>
        <v>41.666666666666664</v>
      </c>
      <c r="R1574" s="12">
        <f t="shared" si="99"/>
        <v>42403.824756944443</v>
      </c>
      <c r="S1574" s="12">
        <f t="shared" si="100"/>
        <v>42428.790972222218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8279</v>
      </c>
      <c r="O1575" t="s">
        <v>8301</v>
      </c>
      <c r="P1575" s="5">
        <f t="shared" si="97"/>
        <v>2.4777777777777777E-2</v>
      </c>
      <c r="Q1575" s="8">
        <f t="shared" si="98"/>
        <v>74.333333333333329</v>
      </c>
      <c r="R1575" s="12">
        <f t="shared" si="99"/>
        <v>42785.791689814818</v>
      </c>
      <c r="S1575" s="12">
        <f t="shared" si="100"/>
        <v>42825.957638888889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8279</v>
      </c>
      <c r="O1576" t="s">
        <v>8301</v>
      </c>
      <c r="P1576" s="5">
        <f t="shared" si="97"/>
        <v>5.0599999999999999E-2</v>
      </c>
      <c r="Q1576" s="8">
        <f t="shared" si="98"/>
        <v>84.333333333333329</v>
      </c>
      <c r="R1576" s="12">
        <f t="shared" si="99"/>
        <v>42017.719085648147</v>
      </c>
      <c r="S1576" s="12">
        <f t="shared" si="100"/>
        <v>42052.719085648147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8279</v>
      </c>
      <c r="O1577" t="s">
        <v>8301</v>
      </c>
      <c r="P1577" s="5">
        <f t="shared" si="97"/>
        <v>0.2291</v>
      </c>
      <c r="Q1577" s="8">
        <f t="shared" si="98"/>
        <v>65.457142857142856</v>
      </c>
      <c r="R1577" s="12">
        <f t="shared" si="99"/>
        <v>41799.315925925919</v>
      </c>
      <c r="S1577" s="12">
        <f t="shared" si="100"/>
        <v>41829.315925925919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8279</v>
      </c>
      <c r="O1578" t="s">
        <v>8301</v>
      </c>
      <c r="P1578" s="5">
        <f t="shared" si="97"/>
        <v>0.13</v>
      </c>
      <c r="Q1578" s="8">
        <f t="shared" si="98"/>
        <v>65</v>
      </c>
      <c r="R1578" s="12">
        <f t="shared" si="99"/>
        <v>42140.670925925922</v>
      </c>
      <c r="S1578" s="12">
        <f t="shared" si="100"/>
        <v>42185.670925925922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8279</v>
      </c>
      <c r="O1579" t="s">
        <v>8301</v>
      </c>
      <c r="P1579" s="5">
        <f t="shared" si="97"/>
        <v>5.4999999999999997E-3</v>
      </c>
      <c r="Q1579" s="8">
        <f t="shared" si="98"/>
        <v>27.5</v>
      </c>
      <c r="R1579" s="12">
        <f t="shared" si="99"/>
        <v>41054.639444444438</v>
      </c>
      <c r="S1579" s="12">
        <f t="shared" si="100"/>
        <v>41114.639444444438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8279</v>
      </c>
      <c r="O1580" t="s">
        <v>8301</v>
      </c>
      <c r="P1580" s="5">
        <f t="shared" si="97"/>
        <v>0.10806536636794939</v>
      </c>
      <c r="Q1580" s="8">
        <f t="shared" si="98"/>
        <v>51.25</v>
      </c>
      <c r="R1580" s="12">
        <f t="shared" si="99"/>
        <v>40398.857534722221</v>
      </c>
      <c r="S1580" s="12">
        <f t="shared" si="100"/>
        <v>40422.875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8279</v>
      </c>
      <c r="O1581" t="s">
        <v>8301</v>
      </c>
      <c r="P1581" s="5">
        <f t="shared" si="97"/>
        <v>8.4008400840084006E-3</v>
      </c>
      <c r="Q1581" s="8">
        <f t="shared" si="98"/>
        <v>14</v>
      </c>
      <c r="R1581" s="12">
        <f t="shared" si="99"/>
        <v>41481.788090277776</v>
      </c>
      <c r="S1581" s="12">
        <f t="shared" si="100"/>
        <v>41514.788090277776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8279</v>
      </c>
      <c r="O1582" t="s">
        <v>8301</v>
      </c>
      <c r="P1582" s="5">
        <f t="shared" si="97"/>
        <v>0</v>
      </c>
      <c r="Q1582" s="8" t="str">
        <f t="shared" si="98"/>
        <v>$0</v>
      </c>
      <c r="R1582" s="12">
        <f t="shared" si="99"/>
        <v>40989.841736111106</v>
      </c>
      <c r="S1582" s="12">
        <f t="shared" si="100"/>
        <v>41049.841736111106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8295</v>
      </c>
      <c r="O1583" t="s">
        <v>8302</v>
      </c>
      <c r="P1583" s="5">
        <f t="shared" si="97"/>
        <v>5.0000000000000001E-3</v>
      </c>
      <c r="Q1583" s="8">
        <f t="shared" si="98"/>
        <v>5</v>
      </c>
      <c r="R1583" s="12">
        <f t="shared" si="99"/>
        <v>42325.240624999999</v>
      </c>
      <c r="S1583" s="12">
        <f t="shared" si="100"/>
        <v>42357.240624999999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8295</v>
      </c>
      <c r="O1584" t="s">
        <v>8302</v>
      </c>
      <c r="P1584" s="5">
        <f t="shared" si="97"/>
        <v>9.2999999999999999E-2</v>
      </c>
      <c r="Q1584" s="8">
        <f t="shared" si="98"/>
        <v>31</v>
      </c>
      <c r="R1584" s="12">
        <f t="shared" si="99"/>
        <v>42246.581631944442</v>
      </c>
      <c r="S1584" s="12">
        <f t="shared" si="100"/>
        <v>42303.680555555555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8295</v>
      </c>
      <c r="O1585" t="s">
        <v>8302</v>
      </c>
      <c r="P1585" s="5">
        <f t="shared" si="97"/>
        <v>7.5000000000000002E-4</v>
      </c>
      <c r="Q1585" s="8">
        <f t="shared" si="98"/>
        <v>15</v>
      </c>
      <c r="R1585" s="12">
        <f t="shared" si="99"/>
        <v>41877.696655092594</v>
      </c>
      <c r="S1585" s="12">
        <f t="shared" si="100"/>
        <v>41907.696655092594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8295</v>
      </c>
      <c r="O1586" t="s">
        <v>8302</v>
      </c>
      <c r="P1586" s="5">
        <f t="shared" si="97"/>
        <v>0</v>
      </c>
      <c r="Q1586" s="8" t="str">
        <f t="shared" si="98"/>
        <v>$0</v>
      </c>
      <c r="R1586" s="12">
        <f t="shared" si="99"/>
        <v>41779.440983796296</v>
      </c>
      <c r="S1586" s="12">
        <f t="shared" si="100"/>
        <v>41789.440983796296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8295</v>
      </c>
      <c r="O1587" t="s">
        <v>8302</v>
      </c>
      <c r="P1587" s="5">
        <f t="shared" si="97"/>
        <v>0.79</v>
      </c>
      <c r="Q1587" s="8">
        <f t="shared" si="98"/>
        <v>131.66666666666666</v>
      </c>
      <c r="R1587" s="12">
        <f t="shared" si="99"/>
        <v>42707.687129629623</v>
      </c>
      <c r="S1587" s="12">
        <f t="shared" si="100"/>
        <v>42729.249999999993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8295</v>
      </c>
      <c r="O1588" t="s">
        <v>8302</v>
      </c>
      <c r="P1588" s="5">
        <f t="shared" si="97"/>
        <v>0</v>
      </c>
      <c r="Q1588" s="8" t="str">
        <f t="shared" si="98"/>
        <v>$0</v>
      </c>
      <c r="R1588" s="12">
        <f t="shared" si="99"/>
        <v>42068.896087962959</v>
      </c>
      <c r="S1588" s="12">
        <f t="shared" si="100"/>
        <v>42098.854421296295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8295</v>
      </c>
      <c r="O1589" t="s">
        <v>8302</v>
      </c>
      <c r="P1589" s="5">
        <f t="shared" si="97"/>
        <v>1.3333333333333334E-4</v>
      </c>
      <c r="Q1589" s="8">
        <f t="shared" si="98"/>
        <v>1</v>
      </c>
      <c r="R1589" s="12">
        <f t="shared" si="99"/>
        <v>41956.742650462962</v>
      </c>
      <c r="S1589" s="12">
        <f t="shared" si="100"/>
        <v>41986.742650462962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8295</v>
      </c>
      <c r="O1590" t="s">
        <v>8302</v>
      </c>
      <c r="P1590" s="5">
        <f t="shared" si="97"/>
        <v>0</v>
      </c>
      <c r="Q1590" s="8" t="str">
        <f t="shared" si="98"/>
        <v>$0</v>
      </c>
      <c r="R1590" s="12">
        <f t="shared" si="99"/>
        <v>42005.041655092595</v>
      </c>
      <c r="S1590" s="12">
        <f t="shared" si="100"/>
        <v>42035.633333333331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8295</v>
      </c>
      <c r="O1591" t="s">
        <v>8302</v>
      </c>
      <c r="P1591" s="5">
        <f t="shared" si="97"/>
        <v>0</v>
      </c>
      <c r="Q1591" s="8" t="str">
        <f t="shared" si="98"/>
        <v>$0</v>
      </c>
      <c r="R1591" s="12">
        <f t="shared" si="99"/>
        <v>42256.776458333326</v>
      </c>
      <c r="S1591" s="12">
        <f t="shared" si="100"/>
        <v>42286.776458333326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8295</v>
      </c>
      <c r="O1592" t="s">
        <v>8302</v>
      </c>
      <c r="P1592" s="5">
        <f t="shared" si="97"/>
        <v>1.7000000000000001E-2</v>
      </c>
      <c r="Q1592" s="8">
        <f t="shared" si="98"/>
        <v>510</v>
      </c>
      <c r="R1592" s="12">
        <f t="shared" si="99"/>
        <v>42240.648888888885</v>
      </c>
      <c r="S1592" s="12">
        <f t="shared" si="100"/>
        <v>42270.648888888885</v>
      </c>
    </row>
    <row r="1593" spans="1:19" ht="64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8295</v>
      </c>
      <c r="O1593" t="s">
        <v>8302</v>
      </c>
      <c r="P1593" s="5">
        <f t="shared" si="97"/>
        <v>0.29228571428571426</v>
      </c>
      <c r="Q1593" s="8">
        <f t="shared" si="98"/>
        <v>44.478260869565219</v>
      </c>
      <c r="R1593" s="12">
        <f t="shared" si="99"/>
        <v>42433.517835648141</v>
      </c>
      <c r="S1593" s="12">
        <f t="shared" si="100"/>
        <v>42463.476168981484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8295</v>
      </c>
      <c r="O1594" t="s">
        <v>8302</v>
      </c>
      <c r="P1594" s="5">
        <f t="shared" si="97"/>
        <v>0</v>
      </c>
      <c r="Q1594" s="8" t="str">
        <f t="shared" si="98"/>
        <v>$0</v>
      </c>
      <c r="R1594" s="12">
        <f t="shared" si="99"/>
        <v>42045.86440972222</v>
      </c>
      <c r="S1594" s="12">
        <f t="shared" si="100"/>
        <v>42090.822743055549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8295</v>
      </c>
      <c r="O1595" t="s">
        <v>8302</v>
      </c>
      <c r="P1595" s="5">
        <f t="shared" si="97"/>
        <v>1.3636363636363637E-4</v>
      </c>
      <c r="Q1595" s="8">
        <f t="shared" si="98"/>
        <v>1</v>
      </c>
      <c r="R1595" s="12">
        <f t="shared" si="99"/>
        <v>42033.63721064815</v>
      </c>
      <c r="S1595" s="12">
        <f t="shared" si="100"/>
        <v>42063.63721064815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8295</v>
      </c>
      <c r="O1596" t="s">
        <v>8302</v>
      </c>
      <c r="P1596" s="5">
        <f t="shared" si="97"/>
        <v>0.20499999999999999</v>
      </c>
      <c r="Q1596" s="8">
        <f t="shared" si="98"/>
        <v>20.5</v>
      </c>
      <c r="R1596" s="12">
        <f t="shared" si="99"/>
        <v>42445.504421296289</v>
      </c>
      <c r="S1596" s="12">
        <f t="shared" si="100"/>
        <v>42505.472916666666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8295</v>
      </c>
      <c r="O1597" t="s">
        <v>8302</v>
      </c>
      <c r="P1597" s="5">
        <f t="shared" si="97"/>
        <v>2.8E-3</v>
      </c>
      <c r="Q1597" s="8">
        <f t="shared" si="98"/>
        <v>40</v>
      </c>
      <c r="R1597" s="12">
        <f t="shared" si="99"/>
        <v>41779.84175925926</v>
      </c>
      <c r="S1597" s="12">
        <f t="shared" si="100"/>
        <v>41808.634027777771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8295</v>
      </c>
      <c r="O1598" t="s">
        <v>8302</v>
      </c>
      <c r="P1598" s="5">
        <f t="shared" si="97"/>
        <v>2.3076923076923078E-2</v>
      </c>
      <c r="Q1598" s="8">
        <f t="shared" si="98"/>
        <v>25</v>
      </c>
      <c r="R1598" s="12">
        <f t="shared" si="99"/>
        <v>41941.221863425926</v>
      </c>
      <c r="S1598" s="12">
        <f t="shared" si="100"/>
        <v>41986.26353009259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8295</v>
      </c>
      <c r="O1599" t="s">
        <v>8302</v>
      </c>
      <c r="P1599" s="5">
        <f t="shared" si="97"/>
        <v>0</v>
      </c>
      <c r="Q1599" s="8" t="str">
        <f t="shared" si="98"/>
        <v>$0</v>
      </c>
      <c r="R1599" s="12">
        <f t="shared" si="99"/>
        <v>42603.145798611113</v>
      </c>
      <c r="S1599" s="12">
        <f t="shared" si="100"/>
        <v>42633.145798611113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8295</v>
      </c>
      <c r="O1600" t="s">
        <v>8302</v>
      </c>
      <c r="P1600" s="5">
        <f t="shared" si="97"/>
        <v>1.25E-3</v>
      </c>
      <c r="Q1600" s="8">
        <f t="shared" si="98"/>
        <v>1</v>
      </c>
      <c r="R1600" s="12">
        <f t="shared" si="99"/>
        <v>42151.459004629629</v>
      </c>
      <c r="S1600" s="12">
        <f t="shared" si="100"/>
        <v>42211.459004629629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8295</v>
      </c>
      <c r="O1601" t="s">
        <v>8302</v>
      </c>
      <c r="P1601" s="5">
        <f t="shared" si="97"/>
        <v>0</v>
      </c>
      <c r="Q1601" s="8" t="str">
        <f t="shared" si="98"/>
        <v>$0</v>
      </c>
      <c r="R1601" s="12">
        <f t="shared" si="99"/>
        <v>42438.330740740734</v>
      </c>
      <c r="S1601" s="12">
        <f t="shared" si="100"/>
        <v>42468.289074074077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8295</v>
      </c>
      <c r="O1602" t="s">
        <v>8302</v>
      </c>
      <c r="P1602" s="5">
        <f t="shared" si="97"/>
        <v>7.3400000000000007E-2</v>
      </c>
      <c r="Q1602" s="8">
        <f t="shared" si="98"/>
        <v>40.777777777777779</v>
      </c>
      <c r="R1602" s="12">
        <f t="shared" si="99"/>
        <v>41790.848981481475</v>
      </c>
      <c r="S1602" s="12">
        <f t="shared" si="100"/>
        <v>41835.007638888885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8282</v>
      </c>
      <c r="O1603" t="s">
        <v>8283</v>
      </c>
      <c r="P1603" s="5">
        <f t="shared" ref="P1603:P1666" si="101">(E1603/D1603)</f>
        <v>1.082492</v>
      </c>
      <c r="Q1603" s="8">
        <f t="shared" ref="Q1603:Q1666" si="102">IF(L1603=0,"$0",(E1603/L1603))</f>
        <v>48.325535714285714</v>
      </c>
      <c r="R1603" s="12">
        <f t="shared" ref="R1603:R1666" si="103">(J1603/86400)+25569+(-5/24)</f>
        <v>40637.884641203702</v>
      </c>
      <c r="S1603" s="12">
        <f t="shared" ref="S1603:S1666" si="104">(I1603/86400)+25569+(-5/24)</f>
        <v>40667.884641203702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8282</v>
      </c>
      <c r="O1604" t="s">
        <v>8283</v>
      </c>
      <c r="P1604" s="5">
        <f t="shared" si="101"/>
        <v>1.0016666666666667</v>
      </c>
      <c r="Q1604" s="8">
        <f t="shared" si="102"/>
        <v>46.953125</v>
      </c>
      <c r="R1604" s="12">
        <f t="shared" si="103"/>
        <v>40788.089317129627</v>
      </c>
      <c r="S1604" s="12">
        <f t="shared" si="104"/>
        <v>40830.75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8282</v>
      </c>
      <c r="O1605" t="s">
        <v>8283</v>
      </c>
      <c r="P1605" s="5">
        <f t="shared" si="101"/>
        <v>1.0003299999999999</v>
      </c>
      <c r="Q1605" s="8">
        <f t="shared" si="102"/>
        <v>66.688666666666663</v>
      </c>
      <c r="R1605" s="12">
        <f t="shared" si="103"/>
        <v>40875.961331018516</v>
      </c>
      <c r="S1605" s="12">
        <f t="shared" si="104"/>
        <v>40935.961331018516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8282</v>
      </c>
      <c r="O1606" t="s">
        <v>8283</v>
      </c>
      <c r="P1606" s="5">
        <f t="shared" si="101"/>
        <v>1.2210714285714286</v>
      </c>
      <c r="Q1606" s="8">
        <f t="shared" si="102"/>
        <v>48.842857142857142</v>
      </c>
      <c r="R1606" s="12">
        <f t="shared" si="103"/>
        <v>40945.636979166666</v>
      </c>
      <c r="S1606" s="12">
        <f t="shared" si="104"/>
        <v>40985.595312500001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8282</v>
      </c>
      <c r="O1607" t="s">
        <v>8283</v>
      </c>
      <c r="P1607" s="5">
        <f t="shared" si="101"/>
        <v>1.0069333333333335</v>
      </c>
      <c r="Q1607" s="8">
        <f t="shared" si="102"/>
        <v>137.30909090909091</v>
      </c>
      <c r="R1607" s="12">
        <f t="shared" si="103"/>
        <v>40746.804548611108</v>
      </c>
      <c r="S1607" s="12">
        <f t="shared" si="104"/>
        <v>40756.083333333328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8282</v>
      </c>
      <c r="O1608" t="s">
        <v>8283</v>
      </c>
      <c r="P1608" s="5">
        <f t="shared" si="101"/>
        <v>1.01004125</v>
      </c>
      <c r="Q1608" s="8">
        <f t="shared" si="102"/>
        <v>87.829673913043479</v>
      </c>
      <c r="R1608" s="12">
        <f t="shared" si="103"/>
        <v>40535.903217592589</v>
      </c>
      <c r="S1608" s="12">
        <f t="shared" si="104"/>
        <v>40625.861550925925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8282</v>
      </c>
      <c r="O1609" t="s">
        <v>8283</v>
      </c>
      <c r="P1609" s="5">
        <f t="shared" si="101"/>
        <v>1.4511000000000001</v>
      </c>
      <c r="Q1609" s="8">
        <f t="shared" si="102"/>
        <v>70.785365853658533</v>
      </c>
      <c r="R1609" s="12">
        <f t="shared" si="103"/>
        <v>41053.600127314814</v>
      </c>
      <c r="S1609" s="12">
        <f t="shared" si="104"/>
        <v>41074.600127314814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8282</v>
      </c>
      <c r="O1610" t="s">
        <v>8283</v>
      </c>
      <c r="P1610" s="5">
        <f t="shared" si="101"/>
        <v>1.0125</v>
      </c>
      <c r="Q1610" s="8">
        <f t="shared" si="102"/>
        <v>52.826086956521742</v>
      </c>
      <c r="R1610" s="12">
        <f t="shared" si="103"/>
        <v>41607.622523148144</v>
      </c>
      <c r="S1610" s="12">
        <f t="shared" si="104"/>
        <v>41640.018055555549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8282</v>
      </c>
      <c r="O1611" t="s">
        <v>8283</v>
      </c>
      <c r="P1611" s="5">
        <f t="shared" si="101"/>
        <v>1.1833333333333333</v>
      </c>
      <c r="Q1611" s="8">
        <f t="shared" si="102"/>
        <v>443.75</v>
      </c>
      <c r="R1611" s="12">
        <f t="shared" si="103"/>
        <v>40795.792928240735</v>
      </c>
      <c r="S1611" s="12">
        <f t="shared" si="104"/>
        <v>40849.125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8282</v>
      </c>
      <c r="O1612" t="s">
        <v>8283</v>
      </c>
      <c r="P1612" s="5">
        <f t="shared" si="101"/>
        <v>2.7185000000000001</v>
      </c>
      <c r="Q1612" s="8">
        <f t="shared" si="102"/>
        <v>48.544642857142854</v>
      </c>
      <c r="R1612" s="12">
        <f t="shared" si="103"/>
        <v>41228.716550925921</v>
      </c>
      <c r="S1612" s="12">
        <f t="shared" si="104"/>
        <v>41258.716550925921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8282</v>
      </c>
      <c r="O1613" t="s">
        <v>8283</v>
      </c>
      <c r="P1613" s="5">
        <f t="shared" si="101"/>
        <v>1.25125</v>
      </c>
      <c r="Q1613" s="8">
        <f t="shared" si="102"/>
        <v>37.074074074074076</v>
      </c>
      <c r="R1613" s="12">
        <f t="shared" si="103"/>
        <v>41408.792037037034</v>
      </c>
      <c r="S1613" s="12">
        <f t="shared" si="104"/>
        <v>41429.792037037034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8282</v>
      </c>
      <c r="O1614" t="s">
        <v>8283</v>
      </c>
      <c r="P1614" s="5">
        <f t="shared" si="101"/>
        <v>1.1000000000000001</v>
      </c>
      <c r="Q1614" s="8">
        <f t="shared" si="102"/>
        <v>50</v>
      </c>
      <c r="R1614" s="12">
        <f t="shared" si="103"/>
        <v>41246.666481481479</v>
      </c>
      <c r="S1614" s="12">
        <f t="shared" si="104"/>
        <v>41276.666481481479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8282</v>
      </c>
      <c r="O1615" t="s">
        <v>8283</v>
      </c>
      <c r="P1615" s="5">
        <f t="shared" si="101"/>
        <v>1.0149999999999999</v>
      </c>
      <c r="Q1615" s="8">
        <f t="shared" si="102"/>
        <v>39.03846153846154</v>
      </c>
      <c r="R1615" s="12">
        <f t="shared" si="103"/>
        <v>41081.861134259256</v>
      </c>
      <c r="S1615" s="12">
        <f t="shared" si="104"/>
        <v>41111.861134259256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8282</v>
      </c>
      <c r="O1616" t="s">
        <v>8283</v>
      </c>
      <c r="P1616" s="5">
        <f t="shared" si="101"/>
        <v>1.0269999999999999</v>
      </c>
      <c r="Q1616" s="8">
        <f t="shared" si="102"/>
        <v>66.688311688311686</v>
      </c>
      <c r="R1616" s="12">
        <f t="shared" si="103"/>
        <v>41794.772789351853</v>
      </c>
      <c r="S1616" s="12">
        <f t="shared" si="104"/>
        <v>41854.5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8282</v>
      </c>
      <c r="O1617" t="s">
        <v>8283</v>
      </c>
      <c r="P1617" s="5">
        <f t="shared" si="101"/>
        <v>1.1412500000000001</v>
      </c>
      <c r="Q1617" s="8">
        <f t="shared" si="102"/>
        <v>67.132352941176464</v>
      </c>
      <c r="R1617" s="12">
        <f t="shared" si="103"/>
        <v>40844.842546296291</v>
      </c>
      <c r="S1617" s="12">
        <f t="shared" si="104"/>
        <v>40889.884212962963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8282</v>
      </c>
      <c r="O1618" t="s">
        <v>8283</v>
      </c>
      <c r="P1618" s="5">
        <f t="shared" si="101"/>
        <v>1.042</v>
      </c>
      <c r="Q1618" s="8">
        <f t="shared" si="102"/>
        <v>66.369426751592357</v>
      </c>
      <c r="R1618" s="12">
        <f t="shared" si="103"/>
        <v>41194.507187499999</v>
      </c>
      <c r="S1618" s="12">
        <f t="shared" si="104"/>
        <v>41235.708333333328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8282</v>
      </c>
      <c r="O1619" t="s">
        <v>8283</v>
      </c>
      <c r="P1619" s="5">
        <f t="shared" si="101"/>
        <v>1.4585714285714286</v>
      </c>
      <c r="Q1619" s="8">
        <f t="shared" si="102"/>
        <v>64.620253164556956</v>
      </c>
      <c r="R1619" s="12">
        <f t="shared" si="103"/>
        <v>41546.455879629626</v>
      </c>
      <c r="S1619" s="12">
        <f t="shared" si="104"/>
        <v>41579.583333333328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8282</v>
      </c>
      <c r="O1620" t="s">
        <v>8283</v>
      </c>
      <c r="P1620" s="5">
        <f t="shared" si="101"/>
        <v>1.0506666666666666</v>
      </c>
      <c r="Q1620" s="8">
        <f t="shared" si="102"/>
        <v>58.370370370370374</v>
      </c>
      <c r="R1620" s="12">
        <f t="shared" si="103"/>
        <v>41301.446006944439</v>
      </c>
      <c r="S1620" s="12">
        <f t="shared" si="104"/>
        <v>41341.446006944439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8282</v>
      </c>
      <c r="O1621" t="s">
        <v>8283</v>
      </c>
      <c r="P1621" s="5">
        <f t="shared" si="101"/>
        <v>1.3333333333333333</v>
      </c>
      <c r="Q1621" s="8">
        <f t="shared" si="102"/>
        <v>86.956521739130437</v>
      </c>
      <c r="R1621" s="12">
        <f t="shared" si="103"/>
        <v>41875.977847222217</v>
      </c>
      <c r="S1621" s="12">
        <f t="shared" si="104"/>
        <v>41896.977847222217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8282</v>
      </c>
      <c r="O1622" t="s">
        <v>8283</v>
      </c>
      <c r="P1622" s="5">
        <f t="shared" si="101"/>
        <v>1.1299999999999999</v>
      </c>
      <c r="Q1622" s="8">
        <f t="shared" si="102"/>
        <v>66.470588235294116</v>
      </c>
      <c r="R1622" s="12">
        <f t="shared" si="103"/>
        <v>41321.131249999999</v>
      </c>
      <c r="S1622" s="12">
        <f t="shared" si="104"/>
        <v>41328.131249999999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8282</v>
      </c>
      <c r="O1623" t="s">
        <v>8283</v>
      </c>
      <c r="P1623" s="5">
        <f t="shared" si="101"/>
        <v>1.212</v>
      </c>
      <c r="Q1623" s="8">
        <f t="shared" si="102"/>
        <v>163.78378378378378</v>
      </c>
      <c r="R1623" s="12">
        <f t="shared" si="103"/>
        <v>41003.398321759254</v>
      </c>
      <c r="S1623" s="12">
        <f t="shared" si="104"/>
        <v>41056.957638888889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8282</v>
      </c>
      <c r="O1624" t="s">
        <v>8283</v>
      </c>
      <c r="P1624" s="5">
        <f t="shared" si="101"/>
        <v>1.0172463768115942</v>
      </c>
      <c r="Q1624" s="8">
        <f t="shared" si="102"/>
        <v>107.98461538461538</v>
      </c>
      <c r="R1624" s="12">
        <f t="shared" si="103"/>
        <v>41950.086504629631</v>
      </c>
      <c r="S1624" s="12">
        <f t="shared" si="104"/>
        <v>41990.124305555553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8282</v>
      </c>
      <c r="O1625" t="s">
        <v>8283</v>
      </c>
      <c r="P1625" s="5">
        <f t="shared" si="101"/>
        <v>1.0106666666666666</v>
      </c>
      <c r="Q1625" s="8">
        <f t="shared" si="102"/>
        <v>42.111111111111114</v>
      </c>
      <c r="R1625" s="12">
        <f t="shared" si="103"/>
        <v>41453.480196759258</v>
      </c>
      <c r="S1625" s="12">
        <f t="shared" si="104"/>
        <v>41513.480196759258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8282</v>
      </c>
      <c r="O1626" t="s">
        <v>8283</v>
      </c>
      <c r="P1626" s="5">
        <f t="shared" si="101"/>
        <v>1.18</v>
      </c>
      <c r="Q1626" s="8">
        <f t="shared" si="102"/>
        <v>47.2</v>
      </c>
      <c r="R1626" s="12">
        <f t="shared" si="103"/>
        <v>41243.158969907403</v>
      </c>
      <c r="S1626" s="12">
        <f t="shared" si="104"/>
        <v>41283.158969907403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8282</v>
      </c>
      <c r="O1627" t="s">
        <v>8283</v>
      </c>
      <c r="P1627" s="5">
        <f t="shared" si="101"/>
        <v>1.5533333333333332</v>
      </c>
      <c r="Q1627" s="8">
        <f t="shared" si="102"/>
        <v>112.01923076923077</v>
      </c>
      <c r="R1627" s="12">
        <f t="shared" si="103"/>
        <v>41135.491354166668</v>
      </c>
      <c r="S1627" s="12">
        <f t="shared" si="104"/>
        <v>41163.491354166668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8282</v>
      </c>
      <c r="O1628" t="s">
        <v>8283</v>
      </c>
      <c r="P1628" s="5">
        <f t="shared" si="101"/>
        <v>1.0118750000000001</v>
      </c>
      <c r="Q1628" s="8">
        <f t="shared" si="102"/>
        <v>74.953703703703709</v>
      </c>
      <c r="R1628" s="12">
        <f t="shared" si="103"/>
        <v>41579.639664351846</v>
      </c>
      <c r="S1628" s="12">
        <f t="shared" si="104"/>
        <v>41609.681331018517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8282</v>
      </c>
      <c r="O1629" t="s">
        <v>8283</v>
      </c>
      <c r="P1629" s="5">
        <f t="shared" si="101"/>
        <v>1.17</v>
      </c>
      <c r="Q1629" s="8">
        <f t="shared" si="102"/>
        <v>61.578947368421055</v>
      </c>
      <c r="R1629" s="12">
        <f t="shared" si="103"/>
        <v>41205.498715277776</v>
      </c>
      <c r="S1629" s="12">
        <f t="shared" si="104"/>
        <v>41238.999305555553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8282</v>
      </c>
      <c r="O1630" t="s">
        <v>8283</v>
      </c>
      <c r="P1630" s="5">
        <f t="shared" si="101"/>
        <v>1.00925</v>
      </c>
      <c r="Q1630" s="8">
        <f t="shared" si="102"/>
        <v>45.875</v>
      </c>
      <c r="R1630" s="12">
        <f t="shared" si="103"/>
        <v>41774.528726851851</v>
      </c>
      <c r="S1630" s="12">
        <f t="shared" si="104"/>
        <v>41807.528726851851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8282</v>
      </c>
      <c r="O1631" t="s">
        <v>8283</v>
      </c>
      <c r="P1631" s="5">
        <f t="shared" si="101"/>
        <v>1.0366666666666666</v>
      </c>
      <c r="Q1631" s="8">
        <f t="shared" si="102"/>
        <v>75.853658536585371</v>
      </c>
      <c r="R1631" s="12">
        <f t="shared" si="103"/>
        <v>41645.658946759257</v>
      </c>
      <c r="S1631" s="12">
        <f t="shared" si="104"/>
        <v>41690.658946759257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8282</v>
      </c>
      <c r="O1632" t="s">
        <v>8283</v>
      </c>
      <c r="P1632" s="5">
        <f t="shared" si="101"/>
        <v>2.6524999999999999</v>
      </c>
      <c r="Q1632" s="8">
        <f t="shared" si="102"/>
        <v>84.206349206349202</v>
      </c>
      <c r="R1632" s="12">
        <f t="shared" si="103"/>
        <v>40939.629340277774</v>
      </c>
      <c r="S1632" s="12">
        <f t="shared" si="104"/>
        <v>40970.082638888889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8282</v>
      </c>
      <c r="O1633" t="s">
        <v>8283</v>
      </c>
      <c r="P1633" s="5">
        <f t="shared" si="101"/>
        <v>1.5590999999999999</v>
      </c>
      <c r="Q1633" s="8">
        <f t="shared" si="102"/>
        <v>117.22556390977444</v>
      </c>
      <c r="R1633" s="12">
        <f t="shared" si="103"/>
        <v>41164.65116898148</v>
      </c>
      <c r="S1633" s="12">
        <f t="shared" si="104"/>
        <v>41194.65116898148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8282</v>
      </c>
      <c r="O1634" t="s">
        <v>8283</v>
      </c>
      <c r="P1634" s="5">
        <f t="shared" si="101"/>
        <v>1.0162500000000001</v>
      </c>
      <c r="Q1634" s="8">
        <f t="shared" si="102"/>
        <v>86.489361702127653</v>
      </c>
      <c r="R1634" s="12">
        <f t="shared" si="103"/>
        <v>40750.132569444446</v>
      </c>
      <c r="S1634" s="12">
        <f t="shared" si="104"/>
        <v>40810.132569444446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8282</v>
      </c>
      <c r="O1635" t="s">
        <v>8283</v>
      </c>
      <c r="P1635" s="5">
        <f t="shared" si="101"/>
        <v>1</v>
      </c>
      <c r="Q1635" s="8">
        <f t="shared" si="102"/>
        <v>172.41379310344828</v>
      </c>
      <c r="R1635" s="12">
        <f t="shared" si="103"/>
        <v>40896.675416666665</v>
      </c>
      <c r="S1635" s="12">
        <f t="shared" si="104"/>
        <v>40924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8282</v>
      </c>
      <c r="O1636" t="s">
        <v>8283</v>
      </c>
      <c r="P1636" s="5">
        <f t="shared" si="101"/>
        <v>1.0049999999999999</v>
      </c>
      <c r="Q1636" s="8">
        <f t="shared" si="102"/>
        <v>62.8125</v>
      </c>
      <c r="R1636" s="12">
        <f t="shared" si="103"/>
        <v>40657.981493055551</v>
      </c>
      <c r="S1636" s="12">
        <f t="shared" si="104"/>
        <v>40696.040972222218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8282</v>
      </c>
      <c r="O1637" t="s">
        <v>8283</v>
      </c>
      <c r="P1637" s="5">
        <f t="shared" si="101"/>
        <v>1.2529999999999999</v>
      </c>
      <c r="Q1637" s="8">
        <f t="shared" si="102"/>
        <v>67.729729729729726</v>
      </c>
      <c r="R1637" s="12">
        <f t="shared" si="103"/>
        <v>42502.660428240742</v>
      </c>
      <c r="S1637" s="12">
        <f t="shared" si="104"/>
        <v>42562.660428240742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8282</v>
      </c>
      <c r="O1638" t="s">
        <v>8283</v>
      </c>
      <c r="P1638" s="5">
        <f t="shared" si="101"/>
        <v>1.0355555555555556</v>
      </c>
      <c r="Q1638" s="8">
        <f t="shared" si="102"/>
        <v>53.5632183908046</v>
      </c>
      <c r="R1638" s="12">
        <f t="shared" si="103"/>
        <v>40662.878333333334</v>
      </c>
      <c r="S1638" s="12">
        <f t="shared" si="104"/>
        <v>40705.958333333328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8282</v>
      </c>
      <c r="O1639" t="s">
        <v>8283</v>
      </c>
      <c r="P1639" s="5">
        <f t="shared" si="101"/>
        <v>1.038</v>
      </c>
      <c r="Q1639" s="8">
        <f t="shared" si="102"/>
        <v>34.6</v>
      </c>
      <c r="R1639" s="12">
        <f t="shared" si="103"/>
        <v>40122.543287037035</v>
      </c>
      <c r="S1639" s="12">
        <f t="shared" si="104"/>
        <v>40178.777083333327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8282</v>
      </c>
      <c r="O1640" t="s">
        <v>8283</v>
      </c>
      <c r="P1640" s="5">
        <f t="shared" si="101"/>
        <v>1.05</v>
      </c>
      <c r="Q1640" s="8">
        <f t="shared" si="102"/>
        <v>38.888888888888886</v>
      </c>
      <c r="R1640" s="12">
        <f t="shared" si="103"/>
        <v>41288.478796296295</v>
      </c>
      <c r="S1640" s="12">
        <f t="shared" si="104"/>
        <v>41333.684027777774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8282</v>
      </c>
      <c r="O1641" t="s">
        <v>8283</v>
      </c>
      <c r="P1641" s="5">
        <f t="shared" si="101"/>
        <v>1</v>
      </c>
      <c r="Q1641" s="8">
        <f t="shared" si="102"/>
        <v>94.736842105263165</v>
      </c>
      <c r="R1641" s="12">
        <f t="shared" si="103"/>
        <v>40941.444039351853</v>
      </c>
      <c r="S1641" s="12">
        <f t="shared" si="104"/>
        <v>40971.444039351853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8282</v>
      </c>
      <c r="O1642" t="s">
        <v>8283</v>
      </c>
      <c r="P1642" s="5">
        <f t="shared" si="101"/>
        <v>1.6986000000000001</v>
      </c>
      <c r="Q1642" s="8">
        <f t="shared" si="102"/>
        <v>39.967058823529413</v>
      </c>
      <c r="R1642" s="12">
        <f t="shared" si="103"/>
        <v>40379.022627314815</v>
      </c>
      <c r="S1642" s="12">
        <f t="shared" si="104"/>
        <v>40392.874305555553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8282</v>
      </c>
      <c r="O1643" t="s">
        <v>8303</v>
      </c>
      <c r="P1643" s="5">
        <f t="shared" si="101"/>
        <v>1.014</v>
      </c>
      <c r="Q1643" s="8">
        <f t="shared" si="102"/>
        <v>97.5</v>
      </c>
      <c r="R1643" s="12">
        <f t="shared" si="103"/>
        <v>41962.388240740744</v>
      </c>
      <c r="S1643" s="12">
        <f t="shared" si="104"/>
        <v>41992.388240740744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8282</v>
      </c>
      <c r="O1644" t="s">
        <v>8303</v>
      </c>
      <c r="P1644" s="5">
        <f t="shared" si="101"/>
        <v>1</v>
      </c>
      <c r="Q1644" s="8">
        <f t="shared" si="102"/>
        <v>42.857142857142854</v>
      </c>
      <c r="R1644" s="12">
        <f t="shared" si="103"/>
        <v>40687.816284722219</v>
      </c>
      <c r="S1644" s="12">
        <f t="shared" si="104"/>
        <v>40707.816284722219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8282</v>
      </c>
      <c r="O1645" t="s">
        <v>8303</v>
      </c>
      <c r="P1645" s="5">
        <f t="shared" si="101"/>
        <v>1.2470000000000001</v>
      </c>
      <c r="Q1645" s="8">
        <f t="shared" si="102"/>
        <v>168.51351351351352</v>
      </c>
      <c r="R1645" s="12">
        <f t="shared" si="103"/>
        <v>41146.615879629629</v>
      </c>
      <c r="S1645" s="12">
        <f t="shared" si="104"/>
        <v>41176.615879629629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8282</v>
      </c>
      <c r="O1646" t="s">
        <v>8303</v>
      </c>
      <c r="P1646" s="5">
        <f t="shared" si="101"/>
        <v>1.095</v>
      </c>
      <c r="Q1646" s="8">
        <f t="shared" si="102"/>
        <v>85.546875</v>
      </c>
      <c r="R1646" s="12">
        <f t="shared" si="103"/>
        <v>41174.851388888885</v>
      </c>
      <c r="S1646" s="12">
        <f t="shared" si="104"/>
        <v>41234.893055555549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8282</v>
      </c>
      <c r="O1647" t="s">
        <v>8303</v>
      </c>
      <c r="P1647" s="5">
        <f t="shared" si="101"/>
        <v>1.1080000000000001</v>
      </c>
      <c r="Q1647" s="8">
        <f t="shared" si="102"/>
        <v>554</v>
      </c>
      <c r="R1647" s="12">
        <f t="shared" si="103"/>
        <v>41521.40902777778</v>
      </c>
      <c r="S1647" s="12">
        <f t="shared" si="104"/>
        <v>41535.40902777778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8282</v>
      </c>
      <c r="O1648" t="s">
        <v>8303</v>
      </c>
      <c r="P1648" s="5">
        <f t="shared" si="101"/>
        <v>1.1020000000000001</v>
      </c>
      <c r="Q1648" s="8">
        <f t="shared" si="102"/>
        <v>26.554216867469879</v>
      </c>
      <c r="R1648" s="12">
        <f t="shared" si="103"/>
        <v>41833.241932870369</v>
      </c>
      <c r="S1648" s="12">
        <f t="shared" si="104"/>
        <v>41865.549305555549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8282</v>
      </c>
      <c r="O1649" t="s">
        <v>8303</v>
      </c>
      <c r="P1649" s="5">
        <f t="shared" si="101"/>
        <v>1.0471999999999999</v>
      </c>
      <c r="Q1649" s="8">
        <f t="shared" si="102"/>
        <v>113.82608695652173</v>
      </c>
      <c r="R1649" s="12">
        <f t="shared" si="103"/>
        <v>41039.201122685183</v>
      </c>
      <c r="S1649" s="12">
        <f t="shared" si="104"/>
        <v>41069.201122685183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8282</v>
      </c>
      <c r="O1650" t="s">
        <v>8303</v>
      </c>
      <c r="P1650" s="5">
        <f t="shared" si="101"/>
        <v>1.2526086956521738</v>
      </c>
      <c r="Q1650" s="8">
        <f t="shared" si="102"/>
        <v>32.011111111111113</v>
      </c>
      <c r="R1650" s="12">
        <f t="shared" si="103"/>
        <v>40592.496319444443</v>
      </c>
      <c r="S1650" s="12">
        <f t="shared" si="104"/>
        <v>40622.454652777778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8282</v>
      </c>
      <c r="O1651" t="s">
        <v>8303</v>
      </c>
      <c r="P1651" s="5">
        <f t="shared" si="101"/>
        <v>1.0058763157894737</v>
      </c>
      <c r="Q1651" s="8">
        <f t="shared" si="102"/>
        <v>47.189259259259259</v>
      </c>
      <c r="R1651" s="12">
        <f t="shared" si="103"/>
        <v>41737.476331018515</v>
      </c>
      <c r="S1651" s="12">
        <f t="shared" si="104"/>
        <v>41782.476331018515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8282</v>
      </c>
      <c r="O1652" t="s">
        <v>8303</v>
      </c>
      <c r="P1652" s="5">
        <f t="shared" si="101"/>
        <v>1.4155</v>
      </c>
      <c r="Q1652" s="8">
        <f t="shared" si="102"/>
        <v>88.46875</v>
      </c>
      <c r="R1652" s="12">
        <f t="shared" si="103"/>
        <v>41526.227280092593</v>
      </c>
      <c r="S1652" s="12">
        <f t="shared" si="104"/>
        <v>41556.227280092593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8282</v>
      </c>
      <c r="O1653" t="s">
        <v>8303</v>
      </c>
      <c r="P1653" s="5">
        <f t="shared" si="101"/>
        <v>1.0075000000000001</v>
      </c>
      <c r="Q1653" s="8">
        <f t="shared" si="102"/>
        <v>100.75</v>
      </c>
      <c r="R1653" s="12">
        <f t="shared" si="103"/>
        <v>40625.692361111105</v>
      </c>
      <c r="S1653" s="12">
        <f t="shared" si="104"/>
        <v>40659.082638888889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8282</v>
      </c>
      <c r="O1654" t="s">
        <v>8303</v>
      </c>
      <c r="P1654" s="5">
        <f t="shared" si="101"/>
        <v>1.0066666666666666</v>
      </c>
      <c r="Q1654" s="8">
        <f t="shared" si="102"/>
        <v>64.714285714285708</v>
      </c>
      <c r="R1654" s="12">
        <f t="shared" si="103"/>
        <v>41572.284641203703</v>
      </c>
      <c r="S1654" s="12">
        <f t="shared" si="104"/>
        <v>41602.326307870368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8282</v>
      </c>
      <c r="O1655" t="s">
        <v>8303</v>
      </c>
      <c r="P1655" s="5">
        <f t="shared" si="101"/>
        <v>1.7423040000000001</v>
      </c>
      <c r="Q1655" s="8">
        <f t="shared" si="102"/>
        <v>51.854285714285716</v>
      </c>
      <c r="R1655" s="12">
        <f t="shared" si="103"/>
        <v>40626.626111111109</v>
      </c>
      <c r="S1655" s="12">
        <f t="shared" si="104"/>
        <v>40657.626111111109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8282</v>
      </c>
      <c r="O1656" t="s">
        <v>8303</v>
      </c>
      <c r="P1656" s="5">
        <f t="shared" si="101"/>
        <v>1.199090909090909</v>
      </c>
      <c r="Q1656" s="8">
        <f t="shared" si="102"/>
        <v>38.794117647058826</v>
      </c>
      <c r="R1656" s="12">
        <f t="shared" si="103"/>
        <v>40987.682407407403</v>
      </c>
      <c r="S1656" s="12">
        <f t="shared" si="104"/>
        <v>41017.682407407403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8282</v>
      </c>
      <c r="O1657" t="s">
        <v>8303</v>
      </c>
      <c r="P1657" s="5">
        <f t="shared" si="101"/>
        <v>1.4286666666666668</v>
      </c>
      <c r="Q1657" s="8">
        <f t="shared" si="102"/>
        <v>44.645833333333336</v>
      </c>
      <c r="R1657" s="12">
        <f t="shared" si="103"/>
        <v>40974.583564814813</v>
      </c>
      <c r="S1657" s="12">
        <f t="shared" si="104"/>
        <v>41004.541898148142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8282</v>
      </c>
      <c r="O1658" t="s">
        <v>8303</v>
      </c>
      <c r="P1658" s="5">
        <f t="shared" si="101"/>
        <v>1.0033493333333334</v>
      </c>
      <c r="Q1658" s="8">
        <f t="shared" si="102"/>
        <v>156.77333333333334</v>
      </c>
      <c r="R1658" s="12">
        <f t="shared" si="103"/>
        <v>41226.720509259256</v>
      </c>
      <c r="S1658" s="12">
        <f t="shared" si="104"/>
        <v>41256.720509259256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8282</v>
      </c>
      <c r="O1659" t="s">
        <v>8303</v>
      </c>
      <c r="P1659" s="5">
        <f t="shared" si="101"/>
        <v>1.0493380000000001</v>
      </c>
      <c r="Q1659" s="8">
        <f t="shared" si="102"/>
        <v>118.70339366515837</v>
      </c>
      <c r="R1659" s="12">
        <f t="shared" si="103"/>
        <v>41023.573703703703</v>
      </c>
      <c r="S1659" s="12">
        <f t="shared" si="104"/>
        <v>41053.573703703703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8282</v>
      </c>
      <c r="O1660" t="s">
        <v>8303</v>
      </c>
      <c r="P1660" s="5">
        <f t="shared" si="101"/>
        <v>1.3223333333333334</v>
      </c>
      <c r="Q1660" s="8">
        <f t="shared" si="102"/>
        <v>74.149532710280369</v>
      </c>
      <c r="R1660" s="12">
        <f t="shared" si="103"/>
        <v>41223.013506944444</v>
      </c>
      <c r="S1660" s="12">
        <f t="shared" si="104"/>
        <v>41261.388888888883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8282</v>
      </c>
      <c r="O1661" t="s">
        <v>8303</v>
      </c>
      <c r="P1661" s="5">
        <f t="shared" si="101"/>
        <v>1.1279999999999999</v>
      </c>
      <c r="Q1661" s="8">
        <f t="shared" si="102"/>
        <v>12.533333333333333</v>
      </c>
      <c r="R1661" s="12">
        <f t="shared" si="103"/>
        <v>41596.705104166664</v>
      </c>
      <c r="S1661" s="12">
        <f t="shared" si="104"/>
        <v>41625.291666666664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8282</v>
      </c>
      <c r="O1662" t="s">
        <v>8303</v>
      </c>
      <c r="P1662" s="5">
        <f t="shared" si="101"/>
        <v>12.5375</v>
      </c>
      <c r="Q1662" s="8">
        <f t="shared" si="102"/>
        <v>27.861111111111111</v>
      </c>
      <c r="R1662" s="12">
        <f t="shared" si="103"/>
        <v>42459.485532407409</v>
      </c>
      <c r="S1662" s="12">
        <f t="shared" si="104"/>
        <v>42490.707638888889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8282</v>
      </c>
      <c r="O1663" t="s">
        <v>8303</v>
      </c>
      <c r="P1663" s="5">
        <f t="shared" si="101"/>
        <v>1.0250632911392406</v>
      </c>
      <c r="Q1663" s="8">
        <f t="shared" si="102"/>
        <v>80.178217821782184</v>
      </c>
      <c r="R1663" s="12">
        <f t="shared" si="103"/>
        <v>42343.789710648147</v>
      </c>
      <c r="S1663" s="12">
        <f t="shared" si="104"/>
        <v>42386.666666666664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8282</v>
      </c>
      <c r="O1664" t="s">
        <v>8303</v>
      </c>
      <c r="P1664" s="5">
        <f t="shared" si="101"/>
        <v>1.026375</v>
      </c>
      <c r="Q1664" s="8">
        <f t="shared" si="102"/>
        <v>132.43548387096774</v>
      </c>
      <c r="R1664" s="12">
        <f t="shared" si="103"/>
        <v>40847.99</v>
      </c>
      <c r="S1664" s="12">
        <f t="shared" si="104"/>
        <v>40908.031666666662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8282</v>
      </c>
      <c r="O1665" t="s">
        <v>8303</v>
      </c>
      <c r="P1665" s="5">
        <f t="shared" si="101"/>
        <v>1.08</v>
      </c>
      <c r="Q1665" s="8">
        <f t="shared" si="102"/>
        <v>33.75</v>
      </c>
      <c r="R1665" s="12">
        <f t="shared" si="103"/>
        <v>42005.813738425924</v>
      </c>
      <c r="S1665" s="12">
        <f t="shared" si="104"/>
        <v>42035.813738425924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8282</v>
      </c>
      <c r="O1666" t="s">
        <v>8303</v>
      </c>
      <c r="P1666" s="5">
        <f t="shared" si="101"/>
        <v>1.2240879999999998</v>
      </c>
      <c r="Q1666" s="8">
        <f t="shared" si="102"/>
        <v>34.384494382022467</v>
      </c>
      <c r="R1666" s="12">
        <f t="shared" si="103"/>
        <v>40939.553449074076</v>
      </c>
      <c r="S1666" s="12">
        <f t="shared" si="104"/>
        <v>40983.957638888889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8282</v>
      </c>
      <c r="O1667" t="s">
        <v>8303</v>
      </c>
      <c r="P1667" s="5">
        <f t="shared" ref="P1667:P1730" si="105">(E1667/D1667)</f>
        <v>1.1945714285714286</v>
      </c>
      <c r="Q1667" s="8">
        <f t="shared" ref="Q1667:Q1730" si="106">IF(L1667=0,"$0",(E1667/L1667))</f>
        <v>44.956989247311824</v>
      </c>
      <c r="R1667" s="12">
        <f t="shared" ref="R1667:R1730" si="107">(J1667/86400)+25569+(-5/24)</f>
        <v>40564.441122685181</v>
      </c>
      <c r="S1667" s="12">
        <f t="shared" ref="S1667:S1730" si="108">(I1667/86400)+25569+(-5/24)</f>
        <v>40595.916666666664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8282</v>
      </c>
      <c r="O1668" t="s">
        <v>8303</v>
      </c>
      <c r="P1668" s="5">
        <f t="shared" si="105"/>
        <v>1.6088</v>
      </c>
      <c r="Q1668" s="8">
        <f t="shared" si="106"/>
        <v>41.04081632653061</v>
      </c>
      <c r="R1668" s="12">
        <f t="shared" si="107"/>
        <v>41331.04482638889</v>
      </c>
      <c r="S1668" s="12">
        <f t="shared" si="108"/>
        <v>41361.003159722219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8282</v>
      </c>
      <c r="O1669" t="s">
        <v>8303</v>
      </c>
      <c r="P1669" s="5">
        <f t="shared" si="105"/>
        <v>1.2685294117647059</v>
      </c>
      <c r="Q1669" s="8">
        <f t="shared" si="106"/>
        <v>52.597560975609753</v>
      </c>
      <c r="R1669" s="12">
        <f t="shared" si="107"/>
        <v>41681.862245370365</v>
      </c>
      <c r="S1669" s="12">
        <f t="shared" si="108"/>
        <v>41709.082638888889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8282</v>
      </c>
      <c r="O1670" t="s">
        <v>8303</v>
      </c>
      <c r="P1670" s="5">
        <f t="shared" si="105"/>
        <v>1.026375</v>
      </c>
      <c r="Q1670" s="8">
        <f t="shared" si="106"/>
        <v>70.784482758620683</v>
      </c>
      <c r="R1670" s="12">
        <f t="shared" si="107"/>
        <v>40844.941423611112</v>
      </c>
      <c r="S1670" s="12">
        <f t="shared" si="108"/>
        <v>40874.983090277776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8282</v>
      </c>
      <c r="O1671" t="s">
        <v>8303</v>
      </c>
      <c r="P1671" s="5">
        <f t="shared" si="105"/>
        <v>1.3975</v>
      </c>
      <c r="Q1671" s="8">
        <f t="shared" si="106"/>
        <v>53.75</v>
      </c>
      <c r="R1671" s="12">
        <f t="shared" si="107"/>
        <v>42461.676805555551</v>
      </c>
      <c r="S1671" s="12">
        <f t="shared" si="108"/>
        <v>42521.676805555551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8282</v>
      </c>
      <c r="O1672" t="s">
        <v>8303</v>
      </c>
      <c r="P1672" s="5">
        <f t="shared" si="105"/>
        <v>1.026</v>
      </c>
      <c r="Q1672" s="8">
        <f t="shared" si="106"/>
        <v>44.608695652173914</v>
      </c>
      <c r="R1672" s="12">
        <f t="shared" si="107"/>
        <v>40313.722210648142</v>
      </c>
      <c r="S1672" s="12">
        <f t="shared" si="108"/>
        <v>40363.958333333328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8282</v>
      </c>
      <c r="O1673" t="s">
        <v>8303</v>
      </c>
      <c r="P1673" s="5">
        <f t="shared" si="105"/>
        <v>1.0067349999999999</v>
      </c>
      <c r="Q1673" s="8">
        <f t="shared" si="106"/>
        <v>26.148961038961041</v>
      </c>
      <c r="R1673" s="12">
        <f t="shared" si="107"/>
        <v>42553.335810185185</v>
      </c>
      <c r="S1673" s="12">
        <f t="shared" si="108"/>
        <v>42583.335810185185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8282</v>
      </c>
      <c r="O1674" t="s">
        <v>8303</v>
      </c>
      <c r="P1674" s="5">
        <f t="shared" si="105"/>
        <v>1.1294117647058823</v>
      </c>
      <c r="Q1674" s="8">
        <f t="shared" si="106"/>
        <v>39.183673469387756</v>
      </c>
      <c r="R1674" s="12">
        <f t="shared" si="107"/>
        <v>41034.448263888888</v>
      </c>
      <c r="S1674" s="12">
        <f t="shared" si="108"/>
        <v>41064.448263888888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8282</v>
      </c>
      <c r="O1675" t="s">
        <v>8303</v>
      </c>
      <c r="P1675" s="5">
        <f t="shared" si="105"/>
        <v>1.2809523809523808</v>
      </c>
      <c r="Q1675" s="8">
        <f t="shared" si="106"/>
        <v>45.593220338983052</v>
      </c>
      <c r="R1675" s="12">
        <f t="shared" si="107"/>
        <v>42039.670046296298</v>
      </c>
      <c r="S1675" s="12">
        <f t="shared" si="108"/>
        <v>42069.670046296298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8282</v>
      </c>
      <c r="O1676" t="s">
        <v>8303</v>
      </c>
      <c r="P1676" s="5">
        <f t="shared" si="105"/>
        <v>2.0169999999999999</v>
      </c>
      <c r="Q1676" s="8">
        <f t="shared" si="106"/>
        <v>89.247787610619469</v>
      </c>
      <c r="R1676" s="12">
        <f t="shared" si="107"/>
        <v>42569.397060185183</v>
      </c>
      <c r="S1676" s="12">
        <f t="shared" si="108"/>
        <v>42600.082638888889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8282</v>
      </c>
      <c r="O1677" t="s">
        <v>8303</v>
      </c>
      <c r="P1677" s="5">
        <f t="shared" si="105"/>
        <v>1.37416</v>
      </c>
      <c r="Q1677" s="8">
        <f t="shared" si="106"/>
        <v>40.416470588235299</v>
      </c>
      <c r="R1677" s="12">
        <f t="shared" si="107"/>
        <v>40802.524768518517</v>
      </c>
      <c r="S1677" s="12">
        <f t="shared" si="108"/>
        <v>40832.710416666661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8282</v>
      </c>
      <c r="O1678" t="s">
        <v>8303</v>
      </c>
      <c r="P1678" s="5">
        <f t="shared" si="105"/>
        <v>1.1533333333333333</v>
      </c>
      <c r="Q1678" s="8">
        <f t="shared" si="106"/>
        <v>82.38095238095238</v>
      </c>
      <c r="R1678" s="12">
        <f t="shared" si="107"/>
        <v>40973.517905092587</v>
      </c>
      <c r="S1678" s="12">
        <f t="shared" si="108"/>
        <v>41019.957638888889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8282</v>
      </c>
      <c r="O1679" t="s">
        <v>8303</v>
      </c>
      <c r="P1679" s="5">
        <f t="shared" si="105"/>
        <v>1.1166666666666667</v>
      </c>
      <c r="Q1679" s="8">
        <f t="shared" si="106"/>
        <v>159.52380952380952</v>
      </c>
      <c r="R1679" s="12">
        <f t="shared" si="107"/>
        <v>42416.198796296296</v>
      </c>
      <c r="S1679" s="12">
        <f t="shared" si="108"/>
        <v>42476.040972222218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8282</v>
      </c>
      <c r="O1680" t="s">
        <v>8303</v>
      </c>
      <c r="P1680" s="5">
        <f t="shared" si="105"/>
        <v>1.1839999999999999</v>
      </c>
      <c r="Q1680" s="8">
        <f t="shared" si="106"/>
        <v>36.244897959183675</v>
      </c>
      <c r="R1680" s="12">
        <f t="shared" si="107"/>
        <v>41662.646655092591</v>
      </c>
      <c r="S1680" s="12">
        <f t="shared" si="108"/>
        <v>41676.646655092591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8282</v>
      </c>
      <c r="O1681" t="s">
        <v>8303</v>
      </c>
      <c r="P1681" s="5">
        <f t="shared" si="105"/>
        <v>1.75</v>
      </c>
      <c r="Q1681" s="8">
        <f t="shared" si="106"/>
        <v>62.5</v>
      </c>
      <c r="R1681" s="12">
        <f t="shared" si="107"/>
        <v>40722.860474537032</v>
      </c>
      <c r="S1681" s="12">
        <f t="shared" si="108"/>
        <v>40745.860474537032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8282</v>
      </c>
      <c r="O1682" t="s">
        <v>8303</v>
      </c>
      <c r="P1682" s="5">
        <f t="shared" si="105"/>
        <v>1.175</v>
      </c>
      <c r="Q1682" s="8">
        <f t="shared" si="106"/>
        <v>47</v>
      </c>
      <c r="R1682" s="12">
        <f t="shared" si="107"/>
        <v>41802.549386574072</v>
      </c>
      <c r="S1682" s="12">
        <f t="shared" si="108"/>
        <v>41832.549386574072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8282</v>
      </c>
      <c r="O1683" t="s">
        <v>8304</v>
      </c>
      <c r="P1683" s="5">
        <f t="shared" si="105"/>
        <v>1.0142212307692309</v>
      </c>
      <c r="Q1683" s="8">
        <f t="shared" si="106"/>
        <v>74.575090497737563</v>
      </c>
      <c r="R1683" s="12">
        <f t="shared" si="107"/>
        <v>42773.91300925926</v>
      </c>
      <c r="S1683" s="12">
        <f t="shared" si="108"/>
        <v>42822.874999999993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8282</v>
      </c>
      <c r="O1684" t="s">
        <v>8304</v>
      </c>
      <c r="P1684" s="5">
        <f t="shared" si="105"/>
        <v>0</v>
      </c>
      <c r="Q1684" s="8" t="str">
        <f t="shared" si="106"/>
        <v>$0</v>
      </c>
      <c r="R1684" s="12">
        <f t="shared" si="107"/>
        <v>42779.005324074074</v>
      </c>
      <c r="S1684" s="12">
        <f t="shared" si="108"/>
        <v>42838.963657407403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8282</v>
      </c>
      <c r="O1685" t="s">
        <v>8304</v>
      </c>
      <c r="P1685" s="5">
        <f t="shared" si="105"/>
        <v>0.21714285714285714</v>
      </c>
      <c r="Q1685" s="8">
        <f t="shared" si="106"/>
        <v>76</v>
      </c>
      <c r="R1685" s="12">
        <f t="shared" si="107"/>
        <v>42808.57335648148</v>
      </c>
      <c r="S1685" s="12">
        <f t="shared" si="108"/>
        <v>42832.57335648148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8282</v>
      </c>
      <c r="O1686" t="s">
        <v>8304</v>
      </c>
      <c r="P1686" s="5">
        <f t="shared" si="105"/>
        <v>1.0912500000000001</v>
      </c>
      <c r="Q1686" s="8">
        <f t="shared" si="106"/>
        <v>86.43564356435644</v>
      </c>
      <c r="R1686" s="12">
        <f t="shared" si="107"/>
        <v>42783.606956018521</v>
      </c>
      <c r="S1686" s="12">
        <f t="shared" si="108"/>
        <v>42811.565289351849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8282</v>
      </c>
      <c r="O1687" t="s">
        <v>8304</v>
      </c>
      <c r="P1687" s="5">
        <f t="shared" si="105"/>
        <v>1.0285714285714285</v>
      </c>
      <c r="Q1687" s="8">
        <f t="shared" si="106"/>
        <v>24</v>
      </c>
      <c r="R1687" s="12">
        <f t="shared" si="107"/>
        <v>42788.041932870365</v>
      </c>
      <c r="S1687" s="12">
        <f t="shared" si="108"/>
        <v>42818.0002662037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8282</v>
      </c>
      <c r="O1688" t="s">
        <v>8304</v>
      </c>
      <c r="P1688" s="5">
        <f t="shared" si="105"/>
        <v>3.5999999999999999E-3</v>
      </c>
      <c r="Q1688" s="8">
        <f t="shared" si="106"/>
        <v>18</v>
      </c>
      <c r="R1688" s="12">
        <f t="shared" si="107"/>
        <v>42792.635636574072</v>
      </c>
      <c r="S1688" s="12">
        <f t="shared" si="108"/>
        <v>42852.593969907401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8282</v>
      </c>
      <c r="O1689" t="s">
        <v>8304</v>
      </c>
      <c r="P1689" s="5">
        <f t="shared" si="105"/>
        <v>0.3125</v>
      </c>
      <c r="Q1689" s="8">
        <f t="shared" si="106"/>
        <v>80.128205128205124</v>
      </c>
      <c r="R1689" s="12">
        <f t="shared" si="107"/>
        <v>42801.838483796295</v>
      </c>
      <c r="S1689" s="12">
        <f t="shared" si="108"/>
        <v>42835.635416666664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8282</v>
      </c>
      <c r="O1690" t="s">
        <v>8304</v>
      </c>
      <c r="P1690" s="5">
        <f t="shared" si="105"/>
        <v>0.443</v>
      </c>
      <c r="Q1690" s="8">
        <f t="shared" si="106"/>
        <v>253.14285714285714</v>
      </c>
      <c r="R1690" s="12">
        <f t="shared" si="107"/>
        <v>42804.326319444437</v>
      </c>
      <c r="S1690" s="12">
        <f t="shared" si="108"/>
        <v>42834.28465277778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8282</v>
      </c>
      <c r="O1691" t="s">
        <v>8304</v>
      </c>
      <c r="P1691" s="5">
        <f t="shared" si="105"/>
        <v>1</v>
      </c>
      <c r="Q1691" s="8">
        <f t="shared" si="106"/>
        <v>171.42857142857142</v>
      </c>
      <c r="R1691" s="12">
        <f t="shared" si="107"/>
        <v>42780.734143518515</v>
      </c>
      <c r="S1691" s="12">
        <f t="shared" si="108"/>
        <v>42810.692476851851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8282</v>
      </c>
      <c r="O1692" t="s">
        <v>8304</v>
      </c>
      <c r="P1692" s="5">
        <f t="shared" si="105"/>
        <v>0.254</v>
      </c>
      <c r="Q1692" s="8">
        <f t="shared" si="106"/>
        <v>57.727272727272727</v>
      </c>
      <c r="R1692" s="12">
        <f t="shared" si="107"/>
        <v>42801.222708333335</v>
      </c>
      <c r="S1692" s="12">
        <f t="shared" si="108"/>
        <v>42831.181041666663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8282</v>
      </c>
      <c r="O1693" t="s">
        <v>8304</v>
      </c>
      <c r="P1693" s="5">
        <f t="shared" si="105"/>
        <v>0.33473333333333333</v>
      </c>
      <c r="Q1693" s="8">
        <f t="shared" si="106"/>
        <v>264.26315789473682</v>
      </c>
      <c r="R1693" s="12">
        <f t="shared" si="107"/>
        <v>42795.493148148147</v>
      </c>
      <c r="S1693" s="12">
        <f t="shared" si="108"/>
        <v>42827.833333333336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8282</v>
      </c>
      <c r="O1694" t="s">
        <v>8304</v>
      </c>
      <c r="P1694" s="5">
        <f t="shared" si="105"/>
        <v>0.47799999999999998</v>
      </c>
      <c r="Q1694" s="8">
        <f t="shared" si="106"/>
        <v>159.33333333333334</v>
      </c>
      <c r="R1694" s="12">
        <f t="shared" si="107"/>
        <v>42787.94290509259</v>
      </c>
      <c r="S1694" s="12">
        <f t="shared" si="108"/>
        <v>42820.790972222218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8282</v>
      </c>
      <c r="O1695" t="s">
        <v>8304</v>
      </c>
      <c r="P1695" s="5">
        <f t="shared" si="105"/>
        <v>9.3333333333333338E-2</v>
      </c>
      <c r="Q1695" s="8">
        <f t="shared" si="106"/>
        <v>35</v>
      </c>
      <c r="R1695" s="12">
        <f t="shared" si="107"/>
        <v>42803.711944444447</v>
      </c>
      <c r="S1695" s="12">
        <f t="shared" si="108"/>
        <v>42834.624999999993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8282</v>
      </c>
      <c r="O1696" t="s">
        <v>8304</v>
      </c>
      <c r="P1696" s="5">
        <f t="shared" si="105"/>
        <v>5.0000000000000001E-4</v>
      </c>
      <c r="Q1696" s="8">
        <f t="shared" si="106"/>
        <v>5</v>
      </c>
      <c r="R1696" s="12">
        <f t="shared" si="107"/>
        <v>42791.461504629631</v>
      </c>
      <c r="S1696" s="12">
        <f t="shared" si="108"/>
        <v>42820.98333333333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8282</v>
      </c>
      <c r="O1697" t="s">
        <v>8304</v>
      </c>
      <c r="P1697" s="5">
        <f t="shared" si="105"/>
        <v>0.11708333333333333</v>
      </c>
      <c r="Q1697" s="8">
        <f t="shared" si="106"/>
        <v>61.086956521739133</v>
      </c>
      <c r="R1697" s="12">
        <f t="shared" si="107"/>
        <v>42800.823078703703</v>
      </c>
      <c r="S1697" s="12">
        <f t="shared" si="108"/>
        <v>42834.833333333336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8282</v>
      </c>
      <c r="O1698" t="s">
        <v>8304</v>
      </c>
      <c r="P1698" s="5">
        <f t="shared" si="105"/>
        <v>0</v>
      </c>
      <c r="Q1698" s="8" t="str">
        <f t="shared" si="106"/>
        <v>$0</v>
      </c>
      <c r="R1698" s="12">
        <f t="shared" si="107"/>
        <v>42795.861238425925</v>
      </c>
      <c r="S1698" s="12">
        <f t="shared" si="108"/>
        <v>42825.819571759253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8282</v>
      </c>
      <c r="O1699" t="s">
        <v>8304</v>
      </c>
      <c r="P1699" s="5">
        <f t="shared" si="105"/>
        <v>0.20208000000000001</v>
      </c>
      <c r="Q1699" s="8">
        <f t="shared" si="106"/>
        <v>114.81818181818181</v>
      </c>
      <c r="R1699" s="12">
        <f t="shared" si="107"/>
        <v>42804.824629629627</v>
      </c>
      <c r="S1699" s="12">
        <f t="shared" si="108"/>
        <v>42834.782962962963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8282</v>
      </c>
      <c r="O1700" t="s">
        <v>8304</v>
      </c>
      <c r="P1700" s="5">
        <f t="shared" si="105"/>
        <v>0</v>
      </c>
      <c r="Q1700" s="8" t="str">
        <f t="shared" si="106"/>
        <v>$0</v>
      </c>
      <c r="R1700" s="12">
        <f t="shared" si="107"/>
        <v>42795.999537037038</v>
      </c>
      <c r="S1700" s="12">
        <f t="shared" si="108"/>
        <v>42819.939583333333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8282</v>
      </c>
      <c r="O1701" t="s">
        <v>8304</v>
      </c>
      <c r="P1701" s="5">
        <f t="shared" si="105"/>
        <v>4.2311459353574929E-2</v>
      </c>
      <c r="Q1701" s="8">
        <f t="shared" si="106"/>
        <v>54</v>
      </c>
      <c r="R1701" s="12">
        <f t="shared" si="107"/>
        <v>42806.655613425923</v>
      </c>
      <c r="S1701" s="12">
        <f t="shared" si="108"/>
        <v>42836.655613425923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8282</v>
      </c>
      <c r="O1702" t="s">
        <v>8304</v>
      </c>
      <c r="P1702" s="5">
        <f t="shared" si="105"/>
        <v>0.2606</v>
      </c>
      <c r="Q1702" s="8">
        <f t="shared" si="106"/>
        <v>65.974683544303801</v>
      </c>
      <c r="R1702" s="12">
        <f t="shared" si="107"/>
        <v>42795.863310185181</v>
      </c>
      <c r="S1702" s="12">
        <f t="shared" si="108"/>
        <v>42825.958333333336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8282</v>
      </c>
      <c r="O1703" t="s">
        <v>8304</v>
      </c>
      <c r="P1703" s="5">
        <f t="shared" si="105"/>
        <v>1.9801980198019802E-3</v>
      </c>
      <c r="Q1703" s="8">
        <f t="shared" si="106"/>
        <v>5</v>
      </c>
      <c r="R1703" s="12">
        <f t="shared" si="107"/>
        <v>41989.456076388888</v>
      </c>
      <c r="S1703" s="12">
        <f t="shared" si="108"/>
        <v>42019.456076388888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8282</v>
      </c>
      <c r="O1704" t="s">
        <v>8304</v>
      </c>
      <c r="P1704" s="5">
        <f t="shared" si="105"/>
        <v>6.0606060606060605E-5</v>
      </c>
      <c r="Q1704" s="8">
        <f t="shared" si="106"/>
        <v>1</v>
      </c>
      <c r="R1704" s="12">
        <f t="shared" si="107"/>
        <v>42063.661458333336</v>
      </c>
      <c r="S1704" s="12">
        <f t="shared" si="108"/>
        <v>42093.619791666664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8282</v>
      </c>
      <c r="O1705" t="s">
        <v>8304</v>
      </c>
      <c r="P1705" s="5">
        <f t="shared" si="105"/>
        <v>1.0200000000000001E-2</v>
      </c>
      <c r="Q1705" s="8">
        <f t="shared" si="106"/>
        <v>25.5</v>
      </c>
      <c r="R1705" s="12">
        <f t="shared" si="107"/>
        <v>42187.073344907403</v>
      </c>
      <c r="S1705" s="12">
        <f t="shared" si="108"/>
        <v>42247.073344907403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8282</v>
      </c>
      <c r="O1706" t="s">
        <v>8304</v>
      </c>
      <c r="P1706" s="5">
        <f t="shared" si="105"/>
        <v>0.65100000000000002</v>
      </c>
      <c r="Q1706" s="8">
        <f t="shared" si="106"/>
        <v>118.36363636363636</v>
      </c>
      <c r="R1706" s="12">
        <f t="shared" si="107"/>
        <v>42020.931400462963</v>
      </c>
      <c r="S1706" s="12">
        <f t="shared" si="108"/>
        <v>42050.931400462963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8282</v>
      </c>
      <c r="O1707" t="s">
        <v>8304</v>
      </c>
      <c r="P1707" s="5">
        <f t="shared" si="105"/>
        <v>0</v>
      </c>
      <c r="Q1707" s="8" t="str">
        <f t="shared" si="106"/>
        <v>$0</v>
      </c>
      <c r="R1707" s="12">
        <f t="shared" si="107"/>
        <v>42244.808402777773</v>
      </c>
      <c r="S1707" s="12">
        <f t="shared" si="108"/>
        <v>42256.458333333336</v>
      </c>
    </row>
    <row r="1708" spans="1:19" ht="64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8282</v>
      </c>
      <c r="O1708" t="s">
        <v>8304</v>
      </c>
      <c r="P1708" s="5">
        <f t="shared" si="105"/>
        <v>0</v>
      </c>
      <c r="Q1708" s="8" t="str">
        <f t="shared" si="106"/>
        <v>$0</v>
      </c>
      <c r="R1708" s="12">
        <f t="shared" si="107"/>
        <v>42179.098055555551</v>
      </c>
      <c r="S1708" s="12">
        <f t="shared" si="108"/>
        <v>42239.098055555551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8282</v>
      </c>
      <c r="O1709" t="s">
        <v>8304</v>
      </c>
      <c r="P1709" s="5">
        <f t="shared" si="105"/>
        <v>9.74E-2</v>
      </c>
      <c r="Q1709" s="8">
        <f t="shared" si="106"/>
        <v>54.111111111111114</v>
      </c>
      <c r="R1709" s="12">
        <f t="shared" si="107"/>
        <v>42427.512673611105</v>
      </c>
      <c r="S1709" s="12">
        <f t="shared" si="108"/>
        <v>42457.471006944441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8282</v>
      </c>
      <c r="O1710" t="s">
        <v>8304</v>
      </c>
      <c r="P1710" s="5">
        <f t="shared" si="105"/>
        <v>0</v>
      </c>
      <c r="Q1710" s="8" t="str">
        <f t="shared" si="106"/>
        <v>$0</v>
      </c>
      <c r="R1710" s="12">
        <f t="shared" si="107"/>
        <v>42451.658634259256</v>
      </c>
      <c r="S1710" s="12">
        <f t="shared" si="108"/>
        <v>42491.658634259256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8282</v>
      </c>
      <c r="O1711" t="s">
        <v>8304</v>
      </c>
      <c r="P1711" s="5">
        <f t="shared" si="105"/>
        <v>4.8571428571428571E-2</v>
      </c>
      <c r="Q1711" s="8">
        <f t="shared" si="106"/>
        <v>21.25</v>
      </c>
      <c r="R1711" s="12">
        <f t="shared" si="107"/>
        <v>41841.355486111112</v>
      </c>
      <c r="S1711" s="12">
        <f t="shared" si="108"/>
        <v>41882.610416666663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8282</v>
      </c>
      <c r="O1712" t="s">
        <v>8304</v>
      </c>
      <c r="P1712" s="5">
        <f t="shared" si="105"/>
        <v>6.7999999999999996E-3</v>
      </c>
      <c r="Q1712" s="8">
        <f t="shared" si="106"/>
        <v>34</v>
      </c>
      <c r="R1712" s="12">
        <f t="shared" si="107"/>
        <v>42341.382962962962</v>
      </c>
      <c r="S1712" s="12">
        <f t="shared" si="108"/>
        <v>42387.333333333336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8282</v>
      </c>
      <c r="O1713" t="s">
        <v>8304</v>
      </c>
      <c r="P1713" s="5">
        <f t="shared" si="105"/>
        <v>0.105</v>
      </c>
      <c r="Q1713" s="8">
        <f t="shared" si="106"/>
        <v>525</v>
      </c>
      <c r="R1713" s="12">
        <f t="shared" si="107"/>
        <v>41852.437893518516</v>
      </c>
      <c r="S1713" s="12">
        <f t="shared" si="108"/>
        <v>41883.437893518516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8282</v>
      </c>
      <c r="O1714" t="s">
        <v>8304</v>
      </c>
      <c r="P1714" s="5">
        <f t="shared" si="105"/>
        <v>0</v>
      </c>
      <c r="Q1714" s="8" t="str">
        <f t="shared" si="106"/>
        <v>$0</v>
      </c>
      <c r="R1714" s="12">
        <f t="shared" si="107"/>
        <v>42125.705474537033</v>
      </c>
      <c r="S1714" s="12">
        <f t="shared" si="108"/>
        <v>42185.705474537033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8282</v>
      </c>
      <c r="O1715" t="s">
        <v>8304</v>
      </c>
      <c r="P1715" s="5">
        <f t="shared" si="105"/>
        <v>1.6666666666666666E-2</v>
      </c>
      <c r="Q1715" s="8">
        <f t="shared" si="106"/>
        <v>50</v>
      </c>
      <c r="R1715" s="12">
        <f t="shared" si="107"/>
        <v>41887.592731481483</v>
      </c>
      <c r="S1715" s="12">
        <f t="shared" si="108"/>
        <v>41917.592731481483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8282</v>
      </c>
      <c r="O1716" t="s">
        <v>8304</v>
      </c>
      <c r="P1716" s="5">
        <f t="shared" si="105"/>
        <v>7.868E-2</v>
      </c>
      <c r="Q1716" s="8">
        <f t="shared" si="106"/>
        <v>115.70588235294117</v>
      </c>
      <c r="R1716" s="12">
        <f t="shared" si="107"/>
        <v>42095.710196759253</v>
      </c>
      <c r="S1716" s="12">
        <f t="shared" si="108"/>
        <v>42125.710196759253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8282</v>
      </c>
      <c r="O1717" t="s">
        <v>8304</v>
      </c>
      <c r="P1717" s="5">
        <f t="shared" si="105"/>
        <v>2.2000000000000001E-3</v>
      </c>
      <c r="Q1717" s="8">
        <f t="shared" si="106"/>
        <v>5.5</v>
      </c>
      <c r="R1717" s="12">
        <f t="shared" si="107"/>
        <v>42064.009085648147</v>
      </c>
      <c r="S1717" s="12">
        <f t="shared" si="108"/>
        <v>42093.931944444441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8282</v>
      </c>
      <c r="O1718" t="s">
        <v>8304</v>
      </c>
      <c r="P1718" s="5">
        <f t="shared" si="105"/>
        <v>7.4999999999999997E-2</v>
      </c>
      <c r="Q1718" s="8">
        <f t="shared" si="106"/>
        <v>50</v>
      </c>
      <c r="R1718" s="12">
        <f t="shared" si="107"/>
        <v>42673.369201388887</v>
      </c>
      <c r="S1718" s="12">
        <f t="shared" si="108"/>
        <v>42713.410868055558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8282</v>
      </c>
      <c r="O1719" t="s">
        <v>8304</v>
      </c>
      <c r="P1719" s="5">
        <f t="shared" si="105"/>
        <v>0.42725880551301687</v>
      </c>
      <c r="Q1719" s="8">
        <f t="shared" si="106"/>
        <v>34.024390243902438</v>
      </c>
      <c r="R1719" s="12">
        <f t="shared" si="107"/>
        <v>42460.773587962962</v>
      </c>
      <c r="S1719" s="12">
        <f t="shared" si="108"/>
        <v>42480.958333333336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8282</v>
      </c>
      <c r="O1720" t="s">
        <v>8304</v>
      </c>
      <c r="P1720" s="5">
        <f t="shared" si="105"/>
        <v>2.142857142857143E-3</v>
      </c>
      <c r="Q1720" s="8">
        <f t="shared" si="106"/>
        <v>37.5</v>
      </c>
      <c r="R1720" s="12">
        <f t="shared" si="107"/>
        <v>42460.402187499996</v>
      </c>
      <c r="S1720" s="12">
        <f t="shared" si="108"/>
        <v>42503.999305555553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8282</v>
      </c>
      <c r="O1721" t="s">
        <v>8304</v>
      </c>
      <c r="P1721" s="5">
        <f t="shared" si="105"/>
        <v>8.7500000000000008E-3</v>
      </c>
      <c r="Q1721" s="8">
        <f t="shared" si="106"/>
        <v>11.666666666666666</v>
      </c>
      <c r="R1721" s="12">
        <f t="shared" si="107"/>
        <v>41869.326284722221</v>
      </c>
      <c r="S1721" s="12">
        <f t="shared" si="108"/>
        <v>41899.326284722221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8282</v>
      </c>
      <c r="O1722" t="s">
        <v>8304</v>
      </c>
      <c r="P1722" s="5">
        <f t="shared" si="105"/>
        <v>5.6250000000000001E-2</v>
      </c>
      <c r="Q1722" s="8">
        <f t="shared" si="106"/>
        <v>28.125</v>
      </c>
      <c r="R1722" s="12">
        <f t="shared" si="107"/>
        <v>41922.574895833335</v>
      </c>
      <c r="S1722" s="12">
        <f t="shared" si="108"/>
        <v>41952.616562499999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8282</v>
      </c>
      <c r="O1723" t="s">
        <v>8304</v>
      </c>
      <c r="P1723" s="5">
        <f t="shared" si="105"/>
        <v>0</v>
      </c>
      <c r="Q1723" s="8" t="str">
        <f t="shared" si="106"/>
        <v>$0</v>
      </c>
      <c r="R1723" s="12">
        <f t="shared" si="107"/>
        <v>42319.25304398148</v>
      </c>
      <c r="S1723" s="12">
        <f t="shared" si="108"/>
        <v>42349.25304398148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8282</v>
      </c>
      <c r="O1724" t="s">
        <v>8304</v>
      </c>
      <c r="P1724" s="5">
        <f t="shared" si="105"/>
        <v>3.4722222222222224E-4</v>
      </c>
      <c r="Q1724" s="8">
        <f t="shared" si="106"/>
        <v>1</v>
      </c>
      <c r="R1724" s="12">
        <f t="shared" si="107"/>
        <v>42425.752650462957</v>
      </c>
      <c r="S1724" s="12">
        <f t="shared" si="108"/>
        <v>42462.798611111109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8282</v>
      </c>
      <c r="O1725" t="s">
        <v>8304</v>
      </c>
      <c r="P1725" s="5">
        <f t="shared" si="105"/>
        <v>6.5000000000000002E-2</v>
      </c>
      <c r="Q1725" s="8">
        <f t="shared" si="106"/>
        <v>216.66666666666666</v>
      </c>
      <c r="R1725" s="12">
        <f t="shared" si="107"/>
        <v>42129.617071759254</v>
      </c>
      <c r="S1725" s="12">
        <f t="shared" si="108"/>
        <v>42186.041666666664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8282</v>
      </c>
      <c r="O1726" t="s">
        <v>8304</v>
      </c>
      <c r="P1726" s="5">
        <f t="shared" si="105"/>
        <v>5.8333333333333336E-3</v>
      </c>
      <c r="Q1726" s="8">
        <f t="shared" si="106"/>
        <v>8.75</v>
      </c>
      <c r="R1726" s="12">
        <f t="shared" si="107"/>
        <v>41912.724097222221</v>
      </c>
      <c r="S1726" s="12">
        <f t="shared" si="108"/>
        <v>41942.724097222221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8282</v>
      </c>
      <c r="O1727" t="s">
        <v>8304</v>
      </c>
      <c r="P1727" s="5">
        <f t="shared" si="105"/>
        <v>0.10181818181818182</v>
      </c>
      <c r="Q1727" s="8">
        <f t="shared" si="106"/>
        <v>62.222222222222221</v>
      </c>
      <c r="R1727" s="12">
        <f t="shared" si="107"/>
        <v>41845.759826388887</v>
      </c>
      <c r="S1727" s="12">
        <f t="shared" si="108"/>
        <v>41875.759826388887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8282</v>
      </c>
      <c r="O1728" t="s">
        <v>8304</v>
      </c>
      <c r="P1728" s="5">
        <f t="shared" si="105"/>
        <v>0.33784615384615385</v>
      </c>
      <c r="Q1728" s="8">
        <f t="shared" si="106"/>
        <v>137.25</v>
      </c>
      <c r="R1728" s="12">
        <f t="shared" si="107"/>
        <v>41788.711388888885</v>
      </c>
      <c r="S1728" s="12">
        <f t="shared" si="108"/>
        <v>41817.711388888885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8282</v>
      </c>
      <c r="O1729" t="s">
        <v>8304</v>
      </c>
      <c r="P1729" s="5">
        <f t="shared" si="105"/>
        <v>3.3333333333333332E-4</v>
      </c>
      <c r="Q1729" s="8">
        <f t="shared" si="106"/>
        <v>1</v>
      </c>
      <c r="R1729" s="12">
        <f t="shared" si="107"/>
        <v>42044.719641203701</v>
      </c>
      <c r="S1729" s="12">
        <f t="shared" si="108"/>
        <v>42099.249999999993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8282</v>
      </c>
      <c r="O1730" t="s">
        <v>8304</v>
      </c>
      <c r="P1730" s="5">
        <f t="shared" si="105"/>
        <v>0.68400000000000005</v>
      </c>
      <c r="Q1730" s="8">
        <f t="shared" si="106"/>
        <v>122.14285714285714</v>
      </c>
      <c r="R1730" s="12">
        <f t="shared" si="107"/>
        <v>42268.417523148142</v>
      </c>
      <c r="S1730" s="12">
        <f t="shared" si="108"/>
        <v>42298.417523148142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8282</v>
      </c>
      <c r="O1731" t="s">
        <v>8304</v>
      </c>
      <c r="P1731" s="5">
        <f t="shared" ref="P1731:P1794" si="109">(E1731/D1731)</f>
        <v>0</v>
      </c>
      <c r="Q1731" s="8" t="str">
        <f t="shared" ref="Q1731:Q1794" si="110">IF(L1731=0,"$0",(E1731/L1731))</f>
        <v>$0</v>
      </c>
      <c r="R1731" s="12">
        <f t="shared" ref="R1731:R1794" si="111">(J1731/86400)+25569+(-5/24)</f>
        <v>42470.843819444439</v>
      </c>
      <c r="S1731" s="12">
        <f t="shared" ref="S1731:S1794" si="112">(I1731/86400)+25569+(-5/24)</f>
        <v>42530.843819444439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8282</v>
      </c>
      <c r="O1732" t="s">
        <v>8304</v>
      </c>
      <c r="P1732" s="5">
        <f t="shared" si="109"/>
        <v>0</v>
      </c>
      <c r="Q1732" s="8" t="str">
        <f t="shared" si="110"/>
        <v>$0</v>
      </c>
      <c r="R1732" s="12">
        <f t="shared" si="111"/>
        <v>42271.879432870366</v>
      </c>
      <c r="S1732" s="12">
        <f t="shared" si="112"/>
        <v>42301.879432870366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8282</v>
      </c>
      <c r="O1733" t="s">
        <v>8304</v>
      </c>
      <c r="P1733" s="5">
        <f t="shared" si="109"/>
        <v>0</v>
      </c>
      <c r="Q1733" s="8" t="str">
        <f t="shared" si="110"/>
        <v>$0</v>
      </c>
      <c r="R1733" s="12">
        <f t="shared" si="111"/>
        <v>42152.698518518511</v>
      </c>
      <c r="S1733" s="12">
        <f t="shared" si="112"/>
        <v>42166.416666666664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8282</v>
      </c>
      <c r="O1734" t="s">
        <v>8304</v>
      </c>
      <c r="P1734" s="5">
        <f t="shared" si="109"/>
        <v>0</v>
      </c>
      <c r="Q1734" s="8" t="str">
        <f t="shared" si="110"/>
        <v>$0</v>
      </c>
      <c r="R1734" s="12">
        <f t="shared" si="111"/>
        <v>42325.475474537037</v>
      </c>
      <c r="S1734" s="12">
        <f t="shared" si="112"/>
        <v>42384.999999999993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8282</v>
      </c>
      <c r="O1735" t="s">
        <v>8304</v>
      </c>
      <c r="P1735" s="5">
        <f t="shared" si="109"/>
        <v>0</v>
      </c>
      <c r="Q1735" s="8" t="str">
        <f t="shared" si="110"/>
        <v>$0</v>
      </c>
      <c r="R1735" s="12">
        <f t="shared" si="111"/>
        <v>42614.467291666668</v>
      </c>
      <c r="S1735" s="12">
        <f t="shared" si="112"/>
        <v>42626.687499999993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8282</v>
      </c>
      <c r="O1736" t="s">
        <v>8304</v>
      </c>
      <c r="P1736" s="5">
        <f t="shared" si="109"/>
        <v>2.2222222222222223E-4</v>
      </c>
      <c r="Q1736" s="8">
        <f t="shared" si="110"/>
        <v>1</v>
      </c>
      <c r="R1736" s="12">
        <f t="shared" si="111"/>
        <v>42101.828194444439</v>
      </c>
      <c r="S1736" s="12">
        <f t="shared" si="112"/>
        <v>42131.828194444439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8282</v>
      </c>
      <c r="O1737" t="s">
        <v>8304</v>
      </c>
      <c r="P1737" s="5">
        <f t="shared" si="109"/>
        <v>0.11</v>
      </c>
      <c r="Q1737" s="8">
        <f t="shared" si="110"/>
        <v>55</v>
      </c>
      <c r="R1737" s="12">
        <f t="shared" si="111"/>
        <v>42559.605844907404</v>
      </c>
      <c r="S1737" s="12">
        <f t="shared" si="112"/>
        <v>42589.605844907404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8282</v>
      </c>
      <c r="O1738" t="s">
        <v>8304</v>
      </c>
      <c r="P1738" s="5">
        <f t="shared" si="109"/>
        <v>7.3333333333333332E-3</v>
      </c>
      <c r="Q1738" s="8">
        <f t="shared" si="110"/>
        <v>22</v>
      </c>
      <c r="R1738" s="12">
        <f t="shared" si="111"/>
        <v>42286.65315972222</v>
      </c>
      <c r="S1738" s="12">
        <f t="shared" si="112"/>
        <v>42316.694826388884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8282</v>
      </c>
      <c r="O1739" t="s">
        <v>8304</v>
      </c>
      <c r="P1739" s="5">
        <f t="shared" si="109"/>
        <v>0.21249999999999999</v>
      </c>
      <c r="Q1739" s="8">
        <f t="shared" si="110"/>
        <v>56.666666666666664</v>
      </c>
      <c r="R1739" s="12">
        <f t="shared" si="111"/>
        <v>42175.740648148145</v>
      </c>
      <c r="S1739" s="12">
        <f t="shared" si="112"/>
        <v>42205.740648148145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8282</v>
      </c>
      <c r="O1740" t="s">
        <v>8304</v>
      </c>
      <c r="P1740" s="5">
        <f t="shared" si="109"/>
        <v>4.0000000000000001E-3</v>
      </c>
      <c r="Q1740" s="8">
        <f t="shared" si="110"/>
        <v>20</v>
      </c>
      <c r="R1740" s="12">
        <f t="shared" si="111"/>
        <v>41884.665995370371</v>
      </c>
      <c r="S1740" s="12">
        <f t="shared" si="112"/>
        <v>41914.665995370371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8282</v>
      </c>
      <c r="O1741" t="s">
        <v>8304</v>
      </c>
      <c r="P1741" s="5">
        <f t="shared" si="109"/>
        <v>1E-3</v>
      </c>
      <c r="Q1741" s="8">
        <f t="shared" si="110"/>
        <v>1</v>
      </c>
      <c r="R1741" s="12">
        <f t="shared" si="111"/>
        <v>42435.665879629632</v>
      </c>
      <c r="S1741" s="12">
        <f t="shared" si="112"/>
        <v>42494.624212962961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8282</v>
      </c>
      <c r="O1742" t="s">
        <v>8304</v>
      </c>
      <c r="P1742" s="5">
        <f t="shared" si="109"/>
        <v>0</v>
      </c>
      <c r="Q1742" s="8" t="str">
        <f t="shared" si="110"/>
        <v>$0</v>
      </c>
      <c r="R1742" s="12">
        <f t="shared" si="111"/>
        <v>42171.609050925923</v>
      </c>
      <c r="S1742" s="12">
        <f t="shared" si="112"/>
        <v>42201.609050925923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8295</v>
      </c>
      <c r="O1743" t="s">
        <v>8296</v>
      </c>
      <c r="P1743" s="5">
        <f t="shared" si="109"/>
        <v>1.1083333333333334</v>
      </c>
      <c r="Q1743" s="8">
        <f t="shared" si="110"/>
        <v>25.576923076923077</v>
      </c>
      <c r="R1743" s="12">
        <f t="shared" si="111"/>
        <v>42120.419803240737</v>
      </c>
      <c r="S1743" s="12">
        <f t="shared" si="112"/>
        <v>42165.419803240737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8295</v>
      </c>
      <c r="O1744" t="s">
        <v>8296</v>
      </c>
      <c r="P1744" s="5">
        <f t="shared" si="109"/>
        <v>1.0874999999999999</v>
      </c>
      <c r="Q1744" s="8">
        <f t="shared" si="110"/>
        <v>63.970588235294116</v>
      </c>
      <c r="R1744" s="12">
        <f t="shared" si="111"/>
        <v>42710.668634259258</v>
      </c>
      <c r="S1744" s="12">
        <f t="shared" si="112"/>
        <v>42742.666666666664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8295</v>
      </c>
      <c r="O1745" t="s">
        <v>8296</v>
      </c>
      <c r="P1745" s="5">
        <f t="shared" si="109"/>
        <v>1.0041666666666667</v>
      </c>
      <c r="Q1745" s="8">
        <f t="shared" si="110"/>
        <v>89.925373134328353</v>
      </c>
      <c r="R1745" s="12">
        <f t="shared" si="111"/>
        <v>42586.717303240737</v>
      </c>
      <c r="S1745" s="12">
        <f t="shared" si="112"/>
        <v>42608.957638888889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8295</v>
      </c>
      <c r="O1746" t="s">
        <v>8296</v>
      </c>
      <c r="P1746" s="5">
        <f t="shared" si="109"/>
        <v>1.1845454545454546</v>
      </c>
      <c r="Q1746" s="8">
        <f t="shared" si="110"/>
        <v>93.071428571428569</v>
      </c>
      <c r="R1746" s="12">
        <f t="shared" si="111"/>
        <v>42026.396724537037</v>
      </c>
      <c r="S1746" s="12">
        <f t="shared" si="112"/>
        <v>42071.355057870365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8295</v>
      </c>
      <c r="O1747" t="s">
        <v>8296</v>
      </c>
      <c r="P1747" s="5">
        <f t="shared" si="109"/>
        <v>1.1401428571428571</v>
      </c>
      <c r="Q1747" s="8">
        <f t="shared" si="110"/>
        <v>89.674157303370791</v>
      </c>
      <c r="R1747" s="12">
        <f t="shared" si="111"/>
        <v>42690.051365740735</v>
      </c>
      <c r="S1747" s="12">
        <f t="shared" si="112"/>
        <v>42725.874999999993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8295</v>
      </c>
      <c r="O1748" t="s">
        <v>8296</v>
      </c>
      <c r="P1748" s="5">
        <f t="shared" si="109"/>
        <v>1.4810000000000001</v>
      </c>
      <c r="Q1748" s="8">
        <f t="shared" si="110"/>
        <v>207.61682242990653</v>
      </c>
      <c r="R1748" s="12">
        <f t="shared" si="111"/>
        <v>42667.968368055554</v>
      </c>
      <c r="S1748" s="12">
        <f t="shared" si="112"/>
        <v>42697.874999999993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8295</v>
      </c>
      <c r="O1749" t="s">
        <v>8296</v>
      </c>
      <c r="P1749" s="5">
        <f t="shared" si="109"/>
        <v>1.0495555555555556</v>
      </c>
      <c r="Q1749" s="8">
        <f t="shared" si="110"/>
        <v>59.408805031446541</v>
      </c>
      <c r="R1749" s="12">
        <f t="shared" si="111"/>
        <v>42292.22719907407</v>
      </c>
      <c r="S1749" s="12">
        <f t="shared" si="112"/>
        <v>42321.416666666664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8295</v>
      </c>
      <c r="O1750" t="s">
        <v>8296</v>
      </c>
      <c r="P1750" s="5">
        <f t="shared" si="109"/>
        <v>1.29948</v>
      </c>
      <c r="Q1750" s="8">
        <f t="shared" si="110"/>
        <v>358.97237569060775</v>
      </c>
      <c r="R1750" s="12">
        <f t="shared" si="111"/>
        <v>42219.742395833331</v>
      </c>
      <c r="S1750" s="12">
        <f t="shared" si="112"/>
        <v>42249.742395833331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8295</v>
      </c>
      <c r="O1751" t="s">
        <v>8296</v>
      </c>
      <c r="P1751" s="5">
        <f t="shared" si="109"/>
        <v>1.2348756218905472</v>
      </c>
      <c r="Q1751" s="8">
        <f t="shared" si="110"/>
        <v>94.736641221374043</v>
      </c>
      <c r="R1751" s="12">
        <f t="shared" si="111"/>
        <v>42758.767604166664</v>
      </c>
      <c r="S1751" s="12">
        <f t="shared" si="112"/>
        <v>42795.583333333336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8295</v>
      </c>
      <c r="O1752" t="s">
        <v>8296</v>
      </c>
      <c r="P1752" s="5">
        <f t="shared" si="109"/>
        <v>2.0162</v>
      </c>
      <c r="Q1752" s="8">
        <f t="shared" si="110"/>
        <v>80.647999999999996</v>
      </c>
      <c r="R1752" s="12">
        <f t="shared" si="111"/>
        <v>42454.628518518519</v>
      </c>
      <c r="S1752" s="12">
        <f t="shared" si="112"/>
        <v>42479.628518518519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8295</v>
      </c>
      <c r="O1753" t="s">
        <v>8296</v>
      </c>
      <c r="P1753" s="5">
        <f t="shared" si="109"/>
        <v>1.0289999999999999</v>
      </c>
      <c r="Q1753" s="8">
        <f t="shared" si="110"/>
        <v>168.68852459016392</v>
      </c>
      <c r="R1753" s="12">
        <f t="shared" si="111"/>
        <v>42052.573182870365</v>
      </c>
      <c r="S1753" s="12">
        <f t="shared" si="112"/>
        <v>42082.5315162037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8295</v>
      </c>
      <c r="O1754" t="s">
        <v>8296</v>
      </c>
      <c r="P1754" s="5">
        <f t="shared" si="109"/>
        <v>2.6016666666666666</v>
      </c>
      <c r="Q1754" s="8">
        <f t="shared" si="110"/>
        <v>34.68888888888889</v>
      </c>
      <c r="R1754" s="12">
        <f t="shared" si="111"/>
        <v>42627.044930555552</v>
      </c>
      <c r="S1754" s="12">
        <f t="shared" si="112"/>
        <v>42657.044930555552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8295</v>
      </c>
      <c r="O1755" t="s">
        <v>8296</v>
      </c>
      <c r="P1755" s="5">
        <f t="shared" si="109"/>
        <v>1.08</v>
      </c>
      <c r="Q1755" s="8">
        <f t="shared" si="110"/>
        <v>462.85714285714283</v>
      </c>
      <c r="R1755" s="12">
        <f t="shared" si="111"/>
        <v>42420.541296296295</v>
      </c>
      <c r="S1755" s="12">
        <f t="shared" si="112"/>
        <v>42450.499629629623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8295</v>
      </c>
      <c r="O1756" t="s">
        <v>8296</v>
      </c>
      <c r="P1756" s="5">
        <f t="shared" si="109"/>
        <v>1.1052941176470588</v>
      </c>
      <c r="Q1756" s="8">
        <f t="shared" si="110"/>
        <v>104.38888888888889</v>
      </c>
      <c r="R1756" s="12">
        <f t="shared" si="111"/>
        <v>42067.668437499997</v>
      </c>
      <c r="S1756" s="12">
        <f t="shared" si="112"/>
        <v>42097.626770833333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8295</v>
      </c>
      <c r="O1757" t="s">
        <v>8296</v>
      </c>
      <c r="P1757" s="5">
        <f t="shared" si="109"/>
        <v>1.2</v>
      </c>
      <c r="Q1757" s="8">
        <f t="shared" si="110"/>
        <v>7.5</v>
      </c>
      <c r="R1757" s="12">
        <f t="shared" si="111"/>
        <v>42252.580567129626</v>
      </c>
      <c r="S1757" s="12">
        <f t="shared" si="112"/>
        <v>42282.580567129626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8295</v>
      </c>
      <c r="O1758" t="s">
        <v>8296</v>
      </c>
      <c r="P1758" s="5">
        <f t="shared" si="109"/>
        <v>1.0282909090909091</v>
      </c>
      <c r="Q1758" s="8">
        <f t="shared" si="110"/>
        <v>47.13</v>
      </c>
      <c r="R1758" s="12">
        <f t="shared" si="111"/>
        <v>42570.959131944437</v>
      </c>
      <c r="S1758" s="12">
        <f t="shared" si="112"/>
        <v>42610.959131944437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8295</v>
      </c>
      <c r="O1759" t="s">
        <v>8296</v>
      </c>
      <c r="P1759" s="5">
        <f t="shared" si="109"/>
        <v>1.1599999999999999</v>
      </c>
      <c r="Q1759" s="8">
        <f t="shared" si="110"/>
        <v>414.28571428571428</v>
      </c>
      <c r="R1759" s="12">
        <f t="shared" si="111"/>
        <v>42733.619016203702</v>
      </c>
      <c r="S1759" s="12">
        <f t="shared" si="112"/>
        <v>42763.603472222218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8295</v>
      </c>
      <c r="O1760" t="s">
        <v>8296</v>
      </c>
      <c r="P1760" s="5">
        <f t="shared" si="109"/>
        <v>1.147</v>
      </c>
      <c r="Q1760" s="8">
        <f t="shared" si="110"/>
        <v>42.481481481481481</v>
      </c>
      <c r="R1760" s="12">
        <f t="shared" si="111"/>
        <v>42505.74759259259</v>
      </c>
      <c r="S1760" s="12">
        <f t="shared" si="112"/>
        <v>42565.74759259259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8295</v>
      </c>
      <c r="O1761" t="s">
        <v>8296</v>
      </c>
      <c r="P1761" s="5">
        <f t="shared" si="109"/>
        <v>1.0660000000000001</v>
      </c>
      <c r="Q1761" s="8">
        <f t="shared" si="110"/>
        <v>108.77551020408163</v>
      </c>
      <c r="R1761" s="12">
        <f t="shared" si="111"/>
        <v>42068.620706018519</v>
      </c>
      <c r="S1761" s="12">
        <f t="shared" si="112"/>
        <v>42088.579039351847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8295</v>
      </c>
      <c r="O1762" t="s">
        <v>8296</v>
      </c>
      <c r="P1762" s="5">
        <f t="shared" si="109"/>
        <v>1.6544000000000001</v>
      </c>
      <c r="Q1762" s="8">
        <f t="shared" si="110"/>
        <v>81.098039215686271</v>
      </c>
      <c r="R1762" s="12">
        <f t="shared" si="111"/>
        <v>42405.464270833334</v>
      </c>
      <c r="S1762" s="12">
        <f t="shared" si="112"/>
        <v>42425.464270833334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8295</v>
      </c>
      <c r="O1763" t="s">
        <v>8296</v>
      </c>
      <c r="P1763" s="5">
        <f t="shared" si="109"/>
        <v>1.55</v>
      </c>
      <c r="Q1763" s="8">
        <f t="shared" si="110"/>
        <v>51.666666666666664</v>
      </c>
      <c r="R1763" s="12">
        <f t="shared" si="111"/>
        <v>42209.359490740739</v>
      </c>
      <c r="S1763" s="12">
        <f t="shared" si="112"/>
        <v>42259.359490740739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8295</v>
      </c>
      <c r="O1764" t="s">
        <v>8296</v>
      </c>
      <c r="P1764" s="5">
        <f t="shared" si="109"/>
        <v>8.85</v>
      </c>
      <c r="Q1764" s="8">
        <f t="shared" si="110"/>
        <v>35.4</v>
      </c>
      <c r="R1764" s="12">
        <f t="shared" si="111"/>
        <v>42410.773668981477</v>
      </c>
      <c r="S1764" s="12">
        <f t="shared" si="112"/>
        <v>42440.773668981477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8295</v>
      </c>
      <c r="O1765" t="s">
        <v>8296</v>
      </c>
      <c r="P1765" s="5">
        <f t="shared" si="109"/>
        <v>1.0190833333333333</v>
      </c>
      <c r="Q1765" s="8">
        <f t="shared" si="110"/>
        <v>103.63559322033899</v>
      </c>
      <c r="R1765" s="12">
        <f t="shared" si="111"/>
        <v>42636.660185185181</v>
      </c>
      <c r="S1765" s="12">
        <f t="shared" si="112"/>
        <v>42666.660185185181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8295</v>
      </c>
      <c r="O1766" t="s">
        <v>8296</v>
      </c>
      <c r="P1766" s="5">
        <f t="shared" si="109"/>
        <v>0.19600000000000001</v>
      </c>
      <c r="Q1766" s="8">
        <f t="shared" si="110"/>
        <v>55.282051282051285</v>
      </c>
      <c r="R1766" s="12">
        <f t="shared" si="111"/>
        <v>41825.27753472222</v>
      </c>
      <c r="S1766" s="12">
        <f t="shared" si="112"/>
        <v>41854.27753472222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8295</v>
      </c>
      <c r="O1767" t="s">
        <v>8296</v>
      </c>
      <c r="P1767" s="5">
        <f t="shared" si="109"/>
        <v>0.59467839999999994</v>
      </c>
      <c r="Q1767" s="8">
        <f t="shared" si="110"/>
        <v>72.16970873786407</v>
      </c>
      <c r="R1767" s="12">
        <f t="shared" si="111"/>
        <v>41834.772129629629</v>
      </c>
      <c r="S1767" s="12">
        <f t="shared" si="112"/>
        <v>41864.772129629629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8295</v>
      </c>
      <c r="O1768" t="s">
        <v>8296</v>
      </c>
      <c r="P1768" s="5">
        <f t="shared" si="109"/>
        <v>0</v>
      </c>
      <c r="Q1768" s="8" t="str">
        <f t="shared" si="110"/>
        <v>$0</v>
      </c>
      <c r="R1768" s="12">
        <f t="shared" si="111"/>
        <v>41855.65148148148</v>
      </c>
      <c r="S1768" s="12">
        <f t="shared" si="112"/>
        <v>41876.65148148148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8295</v>
      </c>
      <c r="O1769" t="s">
        <v>8296</v>
      </c>
      <c r="P1769" s="5">
        <f t="shared" si="109"/>
        <v>0.4572</v>
      </c>
      <c r="Q1769" s="8">
        <f t="shared" si="110"/>
        <v>58.615384615384613</v>
      </c>
      <c r="R1769" s="12">
        <f t="shared" si="111"/>
        <v>41824.450046296297</v>
      </c>
      <c r="S1769" s="12">
        <f t="shared" si="112"/>
        <v>41854.450046296297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8295</v>
      </c>
      <c r="O1770" t="s">
        <v>8296</v>
      </c>
      <c r="P1770" s="5">
        <f t="shared" si="109"/>
        <v>3.7400000000000003E-2</v>
      </c>
      <c r="Q1770" s="8">
        <f t="shared" si="110"/>
        <v>12.466666666666667</v>
      </c>
      <c r="R1770" s="12">
        <f t="shared" si="111"/>
        <v>41849.352361111109</v>
      </c>
      <c r="S1770" s="12">
        <f t="shared" si="112"/>
        <v>41909.352361111109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8295</v>
      </c>
      <c r="O1771" t="s">
        <v>8296</v>
      </c>
      <c r="P1771" s="5">
        <f t="shared" si="109"/>
        <v>2.7025E-2</v>
      </c>
      <c r="Q1771" s="8">
        <f t="shared" si="110"/>
        <v>49.136363636363633</v>
      </c>
      <c r="R1771" s="12">
        <f t="shared" si="111"/>
        <v>41987.610636574071</v>
      </c>
      <c r="S1771" s="12">
        <f t="shared" si="112"/>
        <v>42017.610636574071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8295</v>
      </c>
      <c r="O1772" t="s">
        <v>8296</v>
      </c>
      <c r="P1772" s="5">
        <f t="shared" si="109"/>
        <v>0.56514285714285717</v>
      </c>
      <c r="Q1772" s="8">
        <f t="shared" si="110"/>
        <v>150.5</v>
      </c>
      <c r="R1772" s="12">
        <f t="shared" si="111"/>
        <v>41891.571689814817</v>
      </c>
      <c r="S1772" s="12">
        <f t="shared" si="112"/>
        <v>41926.571689814817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8295</v>
      </c>
      <c r="O1773" t="s">
        <v>8296</v>
      </c>
      <c r="P1773" s="5">
        <f t="shared" si="109"/>
        <v>0.21309523809523809</v>
      </c>
      <c r="Q1773" s="8">
        <f t="shared" si="110"/>
        <v>35.799999999999997</v>
      </c>
      <c r="R1773" s="12">
        <f t="shared" si="111"/>
        <v>41905.771296296291</v>
      </c>
      <c r="S1773" s="12">
        <f t="shared" si="112"/>
        <v>41935.771296296291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8295</v>
      </c>
      <c r="O1774" t="s">
        <v>8296</v>
      </c>
      <c r="P1774" s="5">
        <f t="shared" si="109"/>
        <v>0.156</v>
      </c>
      <c r="Q1774" s="8">
        <f t="shared" si="110"/>
        <v>45.157894736842103</v>
      </c>
      <c r="R1774" s="12">
        <f t="shared" si="111"/>
        <v>41766.509675925925</v>
      </c>
      <c r="S1774" s="12">
        <f t="shared" si="112"/>
        <v>41826.509675925925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8295</v>
      </c>
      <c r="O1775" t="s">
        <v>8296</v>
      </c>
      <c r="P1775" s="5">
        <f t="shared" si="109"/>
        <v>6.2566666666666673E-2</v>
      </c>
      <c r="Q1775" s="8">
        <f t="shared" si="110"/>
        <v>98.78947368421052</v>
      </c>
      <c r="R1775" s="12">
        <f t="shared" si="111"/>
        <v>41978.552060185182</v>
      </c>
      <c r="S1775" s="12">
        <f t="shared" si="112"/>
        <v>42023.552060185182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8295</v>
      </c>
      <c r="O1776" t="s">
        <v>8296</v>
      </c>
      <c r="P1776" s="5">
        <f t="shared" si="109"/>
        <v>0.4592</v>
      </c>
      <c r="Q1776" s="8">
        <f t="shared" si="110"/>
        <v>88.307692307692307</v>
      </c>
      <c r="R1776" s="12">
        <f t="shared" si="111"/>
        <v>41930.010324074072</v>
      </c>
      <c r="S1776" s="12">
        <f t="shared" si="112"/>
        <v>41972.415972222218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8295</v>
      </c>
      <c r="O1777" t="s">
        <v>8296</v>
      </c>
      <c r="P1777" s="5">
        <f t="shared" si="109"/>
        <v>0.65101538461538466</v>
      </c>
      <c r="Q1777" s="8">
        <f t="shared" si="110"/>
        <v>170.62903225806451</v>
      </c>
      <c r="R1777" s="12">
        <f t="shared" si="111"/>
        <v>41891.768055555549</v>
      </c>
      <c r="S1777" s="12">
        <f t="shared" si="112"/>
        <v>41936.768055555549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8295</v>
      </c>
      <c r="O1778" t="s">
        <v>8296</v>
      </c>
      <c r="P1778" s="5">
        <f t="shared" si="109"/>
        <v>6.7000000000000004E-2</v>
      </c>
      <c r="Q1778" s="8">
        <f t="shared" si="110"/>
        <v>83.75</v>
      </c>
      <c r="R1778" s="12">
        <f t="shared" si="111"/>
        <v>41905.748506944445</v>
      </c>
      <c r="S1778" s="12">
        <f t="shared" si="112"/>
        <v>41941.748506944445</v>
      </c>
    </row>
    <row r="1779" spans="1:19" ht="64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8295</v>
      </c>
      <c r="O1779" t="s">
        <v>8296</v>
      </c>
      <c r="P1779" s="5">
        <f t="shared" si="109"/>
        <v>0.135625</v>
      </c>
      <c r="Q1779" s="8">
        <f t="shared" si="110"/>
        <v>65.099999999999994</v>
      </c>
      <c r="R1779" s="12">
        <f t="shared" si="111"/>
        <v>42025.14876157407</v>
      </c>
      <c r="S1779" s="12">
        <f t="shared" si="112"/>
        <v>42055.14876157407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8295</v>
      </c>
      <c r="O1780" t="s">
        <v>8296</v>
      </c>
      <c r="P1780" s="5">
        <f t="shared" si="109"/>
        <v>1.9900000000000001E-2</v>
      </c>
      <c r="Q1780" s="8">
        <f t="shared" si="110"/>
        <v>66.333333333333329</v>
      </c>
      <c r="R1780" s="12">
        <f t="shared" si="111"/>
        <v>42045.655034722215</v>
      </c>
      <c r="S1780" s="12">
        <f t="shared" si="112"/>
        <v>42090.613368055558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8295</v>
      </c>
      <c r="O1781" t="s">
        <v>8296</v>
      </c>
      <c r="P1781" s="5">
        <f t="shared" si="109"/>
        <v>0.36236363636363639</v>
      </c>
      <c r="Q1781" s="8">
        <f t="shared" si="110"/>
        <v>104.89473684210526</v>
      </c>
      <c r="R1781" s="12">
        <f t="shared" si="111"/>
        <v>42585.483564814807</v>
      </c>
      <c r="S1781" s="12">
        <f t="shared" si="112"/>
        <v>42615.483564814807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8295</v>
      </c>
      <c r="O1782" t="s">
        <v>8296</v>
      </c>
      <c r="P1782" s="5">
        <f t="shared" si="109"/>
        <v>0.39743333333333336</v>
      </c>
      <c r="Q1782" s="8">
        <f t="shared" si="110"/>
        <v>78.440789473684205</v>
      </c>
      <c r="R1782" s="12">
        <f t="shared" si="111"/>
        <v>42493.392476851848</v>
      </c>
      <c r="S1782" s="12">
        <f t="shared" si="112"/>
        <v>42553.392476851848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8295</v>
      </c>
      <c r="O1783" t="s">
        <v>8296</v>
      </c>
      <c r="P1783" s="5">
        <f t="shared" si="109"/>
        <v>0.25763636363636366</v>
      </c>
      <c r="Q1783" s="8">
        <f t="shared" si="110"/>
        <v>59.041666666666664</v>
      </c>
      <c r="R1783" s="12">
        <f t="shared" si="111"/>
        <v>42597.409085648142</v>
      </c>
      <c r="S1783" s="12">
        <f t="shared" si="112"/>
        <v>42628.409085648142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8295</v>
      </c>
      <c r="O1784" t="s">
        <v>8296</v>
      </c>
      <c r="P1784" s="5">
        <f t="shared" si="109"/>
        <v>0.15491428571428573</v>
      </c>
      <c r="Q1784" s="8">
        <f t="shared" si="110"/>
        <v>71.34210526315789</v>
      </c>
      <c r="R1784" s="12">
        <f t="shared" si="111"/>
        <v>42388.366770833331</v>
      </c>
      <c r="S1784" s="12">
        <f t="shared" si="112"/>
        <v>42421.366770833331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8295</v>
      </c>
      <c r="O1785" t="s">
        <v>8296</v>
      </c>
      <c r="P1785" s="5">
        <f t="shared" si="109"/>
        <v>0.236925</v>
      </c>
      <c r="Q1785" s="8">
        <f t="shared" si="110"/>
        <v>51.227027027027027</v>
      </c>
      <c r="R1785" s="12">
        <f t="shared" si="111"/>
        <v>42115.741643518515</v>
      </c>
      <c r="S1785" s="12">
        <f t="shared" si="112"/>
        <v>42145.741643518515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8295</v>
      </c>
      <c r="O1786" t="s">
        <v>8296</v>
      </c>
      <c r="P1786" s="5">
        <f t="shared" si="109"/>
        <v>0.39760000000000001</v>
      </c>
      <c r="Q1786" s="8">
        <f t="shared" si="110"/>
        <v>60.242424242424242</v>
      </c>
      <c r="R1786" s="12">
        <f t="shared" si="111"/>
        <v>42003.447222222218</v>
      </c>
      <c r="S1786" s="12">
        <f t="shared" si="112"/>
        <v>42034.934027777774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8295</v>
      </c>
      <c r="O1787" t="s">
        <v>8296</v>
      </c>
      <c r="P1787" s="5">
        <f t="shared" si="109"/>
        <v>0.20220833333333332</v>
      </c>
      <c r="Q1787" s="8">
        <f t="shared" si="110"/>
        <v>44.935185185185183</v>
      </c>
      <c r="R1787" s="12">
        <f t="shared" si="111"/>
        <v>41896.926562499997</v>
      </c>
      <c r="S1787" s="12">
        <f t="shared" si="112"/>
        <v>41927.791666666664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8295</v>
      </c>
      <c r="O1788" t="s">
        <v>8296</v>
      </c>
      <c r="P1788" s="5">
        <f t="shared" si="109"/>
        <v>0.47631578947368419</v>
      </c>
      <c r="Q1788" s="8">
        <f t="shared" si="110"/>
        <v>31.206896551724139</v>
      </c>
      <c r="R1788" s="12">
        <f t="shared" si="111"/>
        <v>41958.342326388891</v>
      </c>
      <c r="S1788" s="12">
        <f t="shared" si="112"/>
        <v>41988.342326388891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8295</v>
      </c>
      <c r="O1789" t="s">
        <v>8296</v>
      </c>
      <c r="P1789" s="5">
        <f t="shared" si="109"/>
        <v>0.15329999999999999</v>
      </c>
      <c r="Q1789" s="8">
        <f t="shared" si="110"/>
        <v>63.875</v>
      </c>
      <c r="R1789" s="12">
        <f t="shared" si="111"/>
        <v>42068.447187499994</v>
      </c>
      <c r="S1789" s="12">
        <f t="shared" si="112"/>
        <v>42098.40552083333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8295</v>
      </c>
      <c r="O1790" t="s">
        <v>8296</v>
      </c>
      <c r="P1790" s="5">
        <f t="shared" si="109"/>
        <v>1.3818181818181818E-2</v>
      </c>
      <c r="Q1790" s="8">
        <f t="shared" si="110"/>
        <v>19</v>
      </c>
      <c r="R1790" s="12">
        <f t="shared" si="111"/>
        <v>41913.740069444444</v>
      </c>
      <c r="S1790" s="12">
        <f t="shared" si="112"/>
        <v>41943.740069444444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8295</v>
      </c>
      <c r="O1791" t="s">
        <v>8296</v>
      </c>
      <c r="P1791" s="5">
        <f t="shared" si="109"/>
        <v>5.0000000000000001E-3</v>
      </c>
      <c r="Q1791" s="8">
        <f t="shared" si="110"/>
        <v>10</v>
      </c>
      <c r="R1791" s="12">
        <f t="shared" si="111"/>
        <v>41956.041701388887</v>
      </c>
      <c r="S1791" s="12">
        <f t="shared" si="112"/>
        <v>42016.041701388887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8295</v>
      </c>
      <c r="O1792" t="s">
        <v>8296</v>
      </c>
      <c r="P1792" s="5">
        <f t="shared" si="109"/>
        <v>4.9575757575757579E-2</v>
      </c>
      <c r="Q1792" s="8">
        <f t="shared" si="110"/>
        <v>109.06666666666666</v>
      </c>
      <c r="R1792" s="12">
        <f t="shared" si="111"/>
        <v>42010.466180555552</v>
      </c>
      <c r="S1792" s="12">
        <f t="shared" si="112"/>
        <v>42040.466180555552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8295</v>
      </c>
      <c r="O1793" t="s">
        <v>8296</v>
      </c>
      <c r="P1793" s="5">
        <f t="shared" si="109"/>
        <v>3.5666666666666666E-2</v>
      </c>
      <c r="Q1793" s="8">
        <f t="shared" si="110"/>
        <v>26.75</v>
      </c>
      <c r="R1793" s="12">
        <f t="shared" si="111"/>
        <v>41973.532002314816</v>
      </c>
      <c r="S1793" s="12">
        <f t="shared" si="112"/>
        <v>42033.532002314816</v>
      </c>
    </row>
    <row r="1794" spans="1:19" ht="48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8295</v>
      </c>
      <c r="O1794" t="s">
        <v>8296</v>
      </c>
      <c r="P1794" s="5">
        <f t="shared" si="109"/>
        <v>0.61124000000000001</v>
      </c>
      <c r="Q1794" s="8">
        <f t="shared" si="110"/>
        <v>109.93525179856115</v>
      </c>
      <c r="R1794" s="12">
        <f t="shared" si="111"/>
        <v>42188.822708333326</v>
      </c>
      <c r="S1794" s="12">
        <f t="shared" si="112"/>
        <v>42226.082638888889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8295</v>
      </c>
      <c r="O1795" t="s">
        <v>8296</v>
      </c>
      <c r="P1795" s="5">
        <f t="shared" ref="P1795:P1858" si="113">(E1795/D1795)</f>
        <v>1.3333333333333334E-2</v>
      </c>
      <c r="Q1795" s="8">
        <f t="shared" ref="Q1795:Q1858" si="114">IF(L1795=0,"$0",(E1795/L1795))</f>
        <v>20</v>
      </c>
      <c r="R1795" s="12">
        <f t="shared" ref="R1795:R1858" si="115">(J1795/86400)+25569+(-5/24)</f>
        <v>41940.683333333327</v>
      </c>
      <c r="S1795" s="12">
        <f t="shared" ref="S1795:S1858" si="116">(I1795/86400)+25569+(-5/24)</f>
        <v>41970.724999999999</v>
      </c>
    </row>
    <row r="1796" spans="1:19" ht="64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8295</v>
      </c>
      <c r="O1796" t="s">
        <v>8296</v>
      </c>
      <c r="P1796" s="5">
        <f t="shared" si="113"/>
        <v>0.11077777777777778</v>
      </c>
      <c r="Q1796" s="8">
        <f t="shared" si="114"/>
        <v>55.388888888888886</v>
      </c>
      <c r="R1796" s="12">
        <f t="shared" si="115"/>
        <v>42011.342847222222</v>
      </c>
      <c r="S1796" s="12">
        <f t="shared" si="116"/>
        <v>42046.342847222222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8295</v>
      </c>
      <c r="O1797" t="s">
        <v>8296</v>
      </c>
      <c r="P1797" s="5">
        <f t="shared" si="113"/>
        <v>0.38735714285714284</v>
      </c>
      <c r="Q1797" s="8">
        <f t="shared" si="114"/>
        <v>133.90123456790124</v>
      </c>
      <c r="R1797" s="12">
        <f t="shared" si="115"/>
        <v>42628.080335648141</v>
      </c>
      <c r="S1797" s="12">
        <f t="shared" si="116"/>
        <v>42657.458333333336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8295</v>
      </c>
      <c r="O1798" t="s">
        <v>8296</v>
      </c>
      <c r="P1798" s="5">
        <f t="shared" si="113"/>
        <v>0.22052631578947368</v>
      </c>
      <c r="Q1798" s="8">
        <f t="shared" si="114"/>
        <v>48.720930232558139</v>
      </c>
      <c r="R1798" s="12">
        <f t="shared" si="115"/>
        <v>42515.231087962959</v>
      </c>
      <c r="S1798" s="12">
        <f t="shared" si="116"/>
        <v>42575.231087962959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8295</v>
      </c>
      <c r="O1799" t="s">
        <v>8296</v>
      </c>
      <c r="P1799" s="5">
        <f t="shared" si="113"/>
        <v>0.67549999999999999</v>
      </c>
      <c r="Q1799" s="8">
        <f t="shared" si="114"/>
        <v>48.25</v>
      </c>
      <c r="R1799" s="12">
        <f t="shared" si="115"/>
        <v>42689.360983796294</v>
      </c>
      <c r="S1799" s="12">
        <f t="shared" si="116"/>
        <v>42719.360983796294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8295</v>
      </c>
      <c r="O1800" t="s">
        <v>8296</v>
      </c>
      <c r="P1800" s="5">
        <f t="shared" si="113"/>
        <v>0.136375</v>
      </c>
      <c r="Q1800" s="8">
        <f t="shared" si="114"/>
        <v>58.972972972972975</v>
      </c>
      <c r="R1800" s="12">
        <f t="shared" si="115"/>
        <v>42344.118437499994</v>
      </c>
      <c r="S1800" s="12">
        <f t="shared" si="116"/>
        <v>42404.118437499994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8295</v>
      </c>
      <c r="O1801" t="s">
        <v>8296</v>
      </c>
      <c r="P1801" s="5">
        <f t="shared" si="113"/>
        <v>1.7457500000000001E-2</v>
      </c>
      <c r="Q1801" s="8">
        <f t="shared" si="114"/>
        <v>11.638333333333334</v>
      </c>
      <c r="R1801" s="12">
        <f t="shared" si="115"/>
        <v>41934.634351851848</v>
      </c>
      <c r="S1801" s="12">
        <f t="shared" si="116"/>
        <v>41954.676018518519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8295</v>
      </c>
      <c r="O1802" t="s">
        <v>8296</v>
      </c>
      <c r="P1802" s="5">
        <f t="shared" si="113"/>
        <v>0.20449632511889321</v>
      </c>
      <c r="Q1802" s="8">
        <f t="shared" si="114"/>
        <v>83.716814159292042</v>
      </c>
      <c r="R1802" s="12">
        <f t="shared" si="115"/>
        <v>42623.397800925923</v>
      </c>
      <c r="S1802" s="12">
        <f t="shared" si="116"/>
        <v>42653.397800925923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8295</v>
      </c>
      <c r="O1803" t="s">
        <v>8296</v>
      </c>
      <c r="P1803" s="5">
        <f t="shared" si="113"/>
        <v>0.13852941176470587</v>
      </c>
      <c r="Q1803" s="8">
        <f t="shared" si="114"/>
        <v>63.648648648648646</v>
      </c>
      <c r="R1803" s="12">
        <f t="shared" si="115"/>
        <v>42321.452175925922</v>
      </c>
      <c r="S1803" s="12">
        <f t="shared" si="116"/>
        <v>42353.298611111109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8295</v>
      </c>
      <c r="O1804" t="s">
        <v>8296</v>
      </c>
      <c r="P1804" s="5">
        <f t="shared" si="113"/>
        <v>0.48485714285714288</v>
      </c>
      <c r="Q1804" s="8">
        <f t="shared" si="114"/>
        <v>94.277777777777771</v>
      </c>
      <c r="R1804" s="12">
        <f t="shared" si="115"/>
        <v>42159.264236111114</v>
      </c>
      <c r="S1804" s="12">
        <f t="shared" si="116"/>
        <v>42182.707638888889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8295</v>
      </c>
      <c r="O1805" t="s">
        <v>8296</v>
      </c>
      <c r="P1805" s="5">
        <f t="shared" si="113"/>
        <v>0.308</v>
      </c>
      <c r="Q1805" s="8">
        <f t="shared" si="114"/>
        <v>71.86666666666666</v>
      </c>
      <c r="R1805" s="12">
        <f t="shared" si="115"/>
        <v>42017.863217592589</v>
      </c>
      <c r="S1805" s="12">
        <f t="shared" si="116"/>
        <v>42048.863217592589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8295</v>
      </c>
      <c r="O1806" t="s">
        <v>8296</v>
      </c>
      <c r="P1806" s="5">
        <f t="shared" si="113"/>
        <v>0.35174193548387095</v>
      </c>
      <c r="Q1806" s="8">
        <f t="shared" si="114"/>
        <v>104.84615384615384</v>
      </c>
      <c r="R1806" s="12">
        <f t="shared" si="115"/>
        <v>42282.469953703701</v>
      </c>
      <c r="S1806" s="12">
        <f t="shared" si="116"/>
        <v>42322.511620370373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8295</v>
      </c>
      <c r="O1807" t="s">
        <v>8296</v>
      </c>
      <c r="P1807" s="5">
        <f t="shared" si="113"/>
        <v>0.36404444444444445</v>
      </c>
      <c r="Q1807" s="8">
        <f t="shared" si="114"/>
        <v>67.139344262295083</v>
      </c>
      <c r="R1807" s="12">
        <f t="shared" si="115"/>
        <v>42247.595578703702</v>
      </c>
      <c r="S1807" s="12">
        <f t="shared" si="116"/>
        <v>42279.541666666664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8295</v>
      </c>
      <c r="O1808" t="s">
        <v>8296</v>
      </c>
      <c r="P1808" s="5">
        <f t="shared" si="113"/>
        <v>2.955E-2</v>
      </c>
      <c r="Q1808" s="8">
        <f t="shared" si="114"/>
        <v>73.875</v>
      </c>
      <c r="R1808" s="12">
        <f t="shared" si="115"/>
        <v>41877.429965277777</v>
      </c>
      <c r="S1808" s="12">
        <f t="shared" si="116"/>
        <v>41912.429965277777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8295</v>
      </c>
      <c r="O1809" t="s">
        <v>8296</v>
      </c>
      <c r="P1809" s="5">
        <f t="shared" si="113"/>
        <v>0.1106</v>
      </c>
      <c r="Q1809" s="8">
        <f t="shared" si="114"/>
        <v>69.125</v>
      </c>
      <c r="R1809" s="12">
        <f t="shared" si="115"/>
        <v>41879.860104166662</v>
      </c>
      <c r="S1809" s="12">
        <f t="shared" si="116"/>
        <v>41909.860104166662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8295</v>
      </c>
      <c r="O1810" t="s">
        <v>8296</v>
      </c>
      <c r="P1810" s="5">
        <f t="shared" si="113"/>
        <v>0.41407142857142859</v>
      </c>
      <c r="Q1810" s="8">
        <f t="shared" si="114"/>
        <v>120.77083333333333</v>
      </c>
      <c r="R1810" s="12">
        <f t="shared" si="115"/>
        <v>42742.472569444442</v>
      </c>
      <c r="S1810" s="12">
        <f t="shared" si="116"/>
        <v>42777.472569444442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8295</v>
      </c>
      <c r="O1811" t="s">
        <v>8296</v>
      </c>
      <c r="P1811" s="5">
        <f t="shared" si="113"/>
        <v>0.10857142857142857</v>
      </c>
      <c r="Q1811" s="8">
        <f t="shared" si="114"/>
        <v>42.222222222222221</v>
      </c>
      <c r="R1811" s="12">
        <f t="shared" si="115"/>
        <v>42029.699525462966</v>
      </c>
      <c r="S1811" s="12">
        <f t="shared" si="116"/>
        <v>42064.699525462966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8295</v>
      </c>
      <c r="O1812" t="s">
        <v>8296</v>
      </c>
      <c r="P1812" s="5">
        <f t="shared" si="113"/>
        <v>3.3333333333333333E-2</v>
      </c>
      <c r="Q1812" s="8">
        <f t="shared" si="114"/>
        <v>7.5</v>
      </c>
      <c r="R1812" s="12">
        <f t="shared" si="115"/>
        <v>41860.701689814814</v>
      </c>
      <c r="S1812" s="12">
        <f t="shared" si="116"/>
        <v>41872.701689814814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8295</v>
      </c>
      <c r="O1813" t="s">
        <v>8296</v>
      </c>
      <c r="P1813" s="5">
        <f t="shared" si="113"/>
        <v>7.407407407407407E-4</v>
      </c>
      <c r="Q1813" s="8">
        <f t="shared" si="114"/>
        <v>1.5384615384615385</v>
      </c>
      <c r="R1813" s="12">
        <f t="shared" si="115"/>
        <v>41876.225347222222</v>
      </c>
      <c r="S1813" s="12">
        <f t="shared" si="116"/>
        <v>41935.958333333328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8295</v>
      </c>
      <c r="O1814" t="s">
        <v>8296</v>
      </c>
      <c r="P1814" s="5">
        <f t="shared" si="113"/>
        <v>0.13307692307692306</v>
      </c>
      <c r="Q1814" s="8">
        <f t="shared" si="114"/>
        <v>37.608695652173914</v>
      </c>
      <c r="R1814" s="12">
        <f t="shared" si="115"/>
        <v>42524.110370370363</v>
      </c>
      <c r="S1814" s="12">
        <f t="shared" si="116"/>
        <v>42554.110370370363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8295</v>
      </c>
      <c r="O1815" t="s">
        <v>8296</v>
      </c>
      <c r="P1815" s="5">
        <f t="shared" si="113"/>
        <v>0</v>
      </c>
      <c r="Q1815" s="8" t="str">
        <f t="shared" si="114"/>
        <v>$0</v>
      </c>
      <c r="R1815" s="12">
        <f t="shared" si="115"/>
        <v>41829.68069444444</v>
      </c>
      <c r="S1815" s="12">
        <f t="shared" si="116"/>
        <v>41859.68069444444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8295</v>
      </c>
      <c r="O1816" t="s">
        <v>8296</v>
      </c>
      <c r="P1816" s="5">
        <f t="shared" si="113"/>
        <v>0.49183333333333334</v>
      </c>
      <c r="Q1816" s="8">
        <f t="shared" si="114"/>
        <v>42.157142857142858</v>
      </c>
      <c r="R1816" s="12">
        <f t="shared" si="115"/>
        <v>42033.105740740742</v>
      </c>
      <c r="S1816" s="12">
        <f t="shared" si="116"/>
        <v>42063.105740740742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8295</v>
      </c>
      <c r="O1817" t="s">
        <v>8296</v>
      </c>
      <c r="P1817" s="5">
        <f t="shared" si="113"/>
        <v>0</v>
      </c>
      <c r="Q1817" s="8" t="str">
        <f t="shared" si="114"/>
        <v>$0</v>
      </c>
      <c r="R1817" s="12">
        <f t="shared" si="115"/>
        <v>42172.698344907403</v>
      </c>
      <c r="S1817" s="12">
        <f t="shared" si="116"/>
        <v>42186.698344907403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8295</v>
      </c>
      <c r="O1818" t="s">
        <v>8296</v>
      </c>
      <c r="P1818" s="5">
        <f t="shared" si="113"/>
        <v>2.036E-2</v>
      </c>
      <c r="Q1818" s="8">
        <f t="shared" si="114"/>
        <v>84.833333333333329</v>
      </c>
      <c r="R1818" s="12">
        <f t="shared" si="115"/>
        <v>42548.667858796289</v>
      </c>
      <c r="S1818" s="12">
        <f t="shared" si="116"/>
        <v>42576.583333333336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8295</v>
      </c>
      <c r="O1819" t="s">
        <v>8296</v>
      </c>
      <c r="P1819" s="5">
        <f t="shared" si="113"/>
        <v>0.52327777777777773</v>
      </c>
      <c r="Q1819" s="8">
        <f t="shared" si="114"/>
        <v>94.19</v>
      </c>
      <c r="R1819" s="12">
        <f t="shared" si="115"/>
        <v>42705.453784722216</v>
      </c>
      <c r="S1819" s="12">
        <f t="shared" si="116"/>
        <v>42765.082638888889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8295</v>
      </c>
      <c r="O1820" t="s">
        <v>8296</v>
      </c>
      <c r="P1820" s="5">
        <f t="shared" si="113"/>
        <v>0</v>
      </c>
      <c r="Q1820" s="8" t="str">
        <f t="shared" si="114"/>
        <v>$0</v>
      </c>
      <c r="R1820" s="12">
        <f t="shared" si="115"/>
        <v>42067.026041666664</v>
      </c>
      <c r="S1820" s="12">
        <f t="shared" si="116"/>
        <v>42096.984374999993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8295</v>
      </c>
      <c r="O1821" t="s">
        <v>8296</v>
      </c>
      <c r="P1821" s="5">
        <f t="shared" si="113"/>
        <v>2.0833333333333332E-2</v>
      </c>
      <c r="Q1821" s="8">
        <f t="shared" si="114"/>
        <v>6.25</v>
      </c>
      <c r="R1821" s="12">
        <f t="shared" si="115"/>
        <v>41820.543935185182</v>
      </c>
      <c r="S1821" s="12">
        <f t="shared" si="116"/>
        <v>41850.543935185182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8295</v>
      </c>
      <c r="O1822" t="s">
        <v>8296</v>
      </c>
      <c r="P1822" s="5">
        <f t="shared" si="113"/>
        <v>6.565384615384616E-2</v>
      </c>
      <c r="Q1822" s="8">
        <f t="shared" si="114"/>
        <v>213.375</v>
      </c>
      <c r="R1822" s="12">
        <f t="shared" si="115"/>
        <v>42064.876041666663</v>
      </c>
      <c r="S1822" s="12">
        <f t="shared" si="116"/>
        <v>42094.834374999999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8282</v>
      </c>
      <c r="O1823" t="s">
        <v>8283</v>
      </c>
      <c r="P1823" s="5">
        <f t="shared" si="113"/>
        <v>1.3489</v>
      </c>
      <c r="Q1823" s="8">
        <f t="shared" si="114"/>
        <v>59.162280701754383</v>
      </c>
      <c r="R1823" s="12">
        <f t="shared" si="115"/>
        <v>40926.110729166663</v>
      </c>
      <c r="S1823" s="12">
        <f t="shared" si="116"/>
        <v>40971.110729166663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8282</v>
      </c>
      <c r="O1824" t="s">
        <v>8283</v>
      </c>
      <c r="P1824" s="5">
        <f t="shared" si="113"/>
        <v>1</v>
      </c>
      <c r="Q1824" s="8">
        <f t="shared" si="114"/>
        <v>27.272727272727273</v>
      </c>
      <c r="R1824" s="12">
        <f t="shared" si="115"/>
        <v>41634.588680555556</v>
      </c>
      <c r="S1824" s="12">
        <f t="shared" si="116"/>
        <v>41670.584027777775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8282</v>
      </c>
      <c r="O1825" t="s">
        <v>8283</v>
      </c>
      <c r="P1825" s="5">
        <f t="shared" si="113"/>
        <v>1.1585714285714286</v>
      </c>
      <c r="Q1825" s="8">
        <f t="shared" si="114"/>
        <v>24.575757575757574</v>
      </c>
      <c r="R1825" s="12">
        <f t="shared" si="115"/>
        <v>41176.47657407407</v>
      </c>
      <c r="S1825" s="12">
        <f t="shared" si="116"/>
        <v>41206.47657407407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8282</v>
      </c>
      <c r="O1826" t="s">
        <v>8283</v>
      </c>
      <c r="P1826" s="5">
        <f t="shared" si="113"/>
        <v>1.0006666666666666</v>
      </c>
      <c r="Q1826" s="8">
        <f t="shared" si="114"/>
        <v>75.05</v>
      </c>
      <c r="R1826" s="12">
        <f t="shared" si="115"/>
        <v>41626.707951388882</v>
      </c>
      <c r="S1826" s="12">
        <f t="shared" si="116"/>
        <v>41646.880555555552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8282</v>
      </c>
      <c r="O1827" t="s">
        <v>8283</v>
      </c>
      <c r="P1827" s="5">
        <f t="shared" si="113"/>
        <v>1.0505</v>
      </c>
      <c r="Q1827" s="8">
        <f t="shared" si="114"/>
        <v>42.02</v>
      </c>
      <c r="R1827" s="12">
        <f t="shared" si="115"/>
        <v>41443.626192129625</v>
      </c>
      <c r="S1827" s="12">
        <f t="shared" si="116"/>
        <v>41466.626192129625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8282</v>
      </c>
      <c r="O1828" t="s">
        <v>8283</v>
      </c>
      <c r="P1828" s="5">
        <f t="shared" si="113"/>
        <v>1.01</v>
      </c>
      <c r="Q1828" s="8">
        <f t="shared" si="114"/>
        <v>53.157894736842103</v>
      </c>
      <c r="R1828" s="12">
        <f t="shared" si="115"/>
        <v>41657.715474537035</v>
      </c>
      <c r="S1828" s="12">
        <f t="shared" si="116"/>
        <v>41687.715474537035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8282</v>
      </c>
      <c r="O1829" t="s">
        <v>8283</v>
      </c>
      <c r="P1829" s="5">
        <f t="shared" si="113"/>
        <v>1.0066250000000001</v>
      </c>
      <c r="Q1829" s="8">
        <f t="shared" si="114"/>
        <v>83.885416666666671</v>
      </c>
      <c r="R1829" s="12">
        <f t="shared" si="115"/>
        <v>40555.117604166662</v>
      </c>
      <c r="S1829" s="12">
        <f t="shared" si="116"/>
        <v>40605.117604166662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8282</v>
      </c>
      <c r="O1830" t="s">
        <v>8283</v>
      </c>
      <c r="P1830" s="5">
        <f t="shared" si="113"/>
        <v>1.0016</v>
      </c>
      <c r="Q1830" s="8">
        <f t="shared" si="114"/>
        <v>417.33333333333331</v>
      </c>
      <c r="R1830" s="12">
        <f t="shared" si="115"/>
        <v>41736.691319444442</v>
      </c>
      <c r="S1830" s="12">
        <f t="shared" si="116"/>
        <v>41768.708333333328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8282</v>
      </c>
      <c r="O1831" t="s">
        <v>8283</v>
      </c>
      <c r="P1831" s="5">
        <f t="shared" si="113"/>
        <v>1.6668333333333334</v>
      </c>
      <c r="Q1831" s="8">
        <f t="shared" si="114"/>
        <v>75.765151515151516</v>
      </c>
      <c r="R1831" s="12">
        <f t="shared" si="115"/>
        <v>40515.879293981481</v>
      </c>
      <c r="S1831" s="12">
        <f t="shared" si="116"/>
        <v>40564.708333333328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8282</v>
      </c>
      <c r="O1832" t="s">
        <v>8283</v>
      </c>
      <c r="P1832" s="5">
        <f t="shared" si="113"/>
        <v>1.0153333333333334</v>
      </c>
      <c r="Q1832" s="8">
        <f t="shared" si="114"/>
        <v>67.389380530973455</v>
      </c>
      <c r="R1832" s="12">
        <f t="shared" si="115"/>
        <v>41664.475775462961</v>
      </c>
      <c r="S1832" s="12">
        <f t="shared" si="116"/>
        <v>41694.475775462961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8282</v>
      </c>
      <c r="O1833" t="s">
        <v>8283</v>
      </c>
      <c r="P1833" s="5">
        <f t="shared" si="113"/>
        <v>1.03</v>
      </c>
      <c r="Q1833" s="8">
        <f t="shared" si="114"/>
        <v>73.571428571428569</v>
      </c>
      <c r="R1833" s="12">
        <f t="shared" si="115"/>
        <v>41026.787766203699</v>
      </c>
      <c r="S1833" s="12">
        <f t="shared" si="116"/>
        <v>41041.787766203699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8282</v>
      </c>
      <c r="O1834" t="s">
        <v>8283</v>
      </c>
      <c r="P1834" s="5">
        <f t="shared" si="113"/>
        <v>1.4285714285714286</v>
      </c>
      <c r="Q1834" s="8">
        <f t="shared" si="114"/>
        <v>25</v>
      </c>
      <c r="R1834" s="12">
        <f t="shared" si="115"/>
        <v>40576.331331018519</v>
      </c>
      <c r="S1834" s="12">
        <f t="shared" si="116"/>
        <v>40606.331331018519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8282</v>
      </c>
      <c r="O1835" t="s">
        <v>8283</v>
      </c>
      <c r="P1835" s="5">
        <f t="shared" si="113"/>
        <v>2.625</v>
      </c>
      <c r="Q1835" s="8">
        <f t="shared" si="114"/>
        <v>42</v>
      </c>
      <c r="R1835" s="12">
        <f t="shared" si="115"/>
        <v>41302.835682870369</v>
      </c>
      <c r="S1835" s="12">
        <f t="shared" si="116"/>
        <v>41335.124305555553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8282</v>
      </c>
      <c r="O1836" t="s">
        <v>8283</v>
      </c>
      <c r="P1836" s="5">
        <f t="shared" si="113"/>
        <v>1.1805000000000001</v>
      </c>
      <c r="Q1836" s="8">
        <f t="shared" si="114"/>
        <v>131.16666666666666</v>
      </c>
      <c r="R1836" s="12">
        <f t="shared" si="115"/>
        <v>41988.755729166667</v>
      </c>
      <c r="S1836" s="12">
        <f t="shared" si="116"/>
        <v>42028.755729166667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8282</v>
      </c>
      <c r="O1837" t="s">
        <v>8283</v>
      </c>
      <c r="P1837" s="5">
        <f t="shared" si="113"/>
        <v>1.04</v>
      </c>
      <c r="Q1837" s="8">
        <f t="shared" si="114"/>
        <v>47.272727272727273</v>
      </c>
      <c r="R1837" s="12">
        <f t="shared" si="115"/>
        <v>42430.49387731481</v>
      </c>
      <c r="S1837" s="12">
        <f t="shared" si="116"/>
        <v>42460.452210648145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8282</v>
      </c>
      <c r="O1838" t="s">
        <v>8283</v>
      </c>
      <c r="P1838" s="5">
        <f t="shared" si="113"/>
        <v>2.0034000000000001</v>
      </c>
      <c r="Q1838" s="8">
        <f t="shared" si="114"/>
        <v>182.12727272727273</v>
      </c>
      <c r="R1838" s="12">
        <f t="shared" si="115"/>
        <v>41305.601030092592</v>
      </c>
      <c r="S1838" s="12">
        <f t="shared" si="116"/>
        <v>41322.601030092592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8282</v>
      </c>
      <c r="O1839" t="s">
        <v>8283</v>
      </c>
      <c r="P1839" s="5">
        <f t="shared" si="113"/>
        <v>3.0683333333333334</v>
      </c>
      <c r="Q1839" s="8">
        <f t="shared" si="114"/>
        <v>61.366666666666667</v>
      </c>
      <c r="R1839" s="12">
        <f t="shared" si="115"/>
        <v>40925.839525462965</v>
      </c>
      <c r="S1839" s="12">
        <f t="shared" si="116"/>
        <v>40985.797858796293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8282</v>
      </c>
      <c r="O1840" t="s">
        <v>8283</v>
      </c>
      <c r="P1840" s="5">
        <f t="shared" si="113"/>
        <v>1.00149</v>
      </c>
      <c r="Q1840" s="8">
        <f t="shared" si="114"/>
        <v>35.767499999999998</v>
      </c>
      <c r="R1840" s="12">
        <f t="shared" si="115"/>
        <v>40788.578206018516</v>
      </c>
      <c r="S1840" s="12">
        <f t="shared" si="116"/>
        <v>40816.916666666664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8282</v>
      </c>
      <c r="O1841" t="s">
        <v>8283</v>
      </c>
      <c r="P1841" s="5">
        <f t="shared" si="113"/>
        <v>2.0529999999999999</v>
      </c>
      <c r="Q1841" s="8">
        <f t="shared" si="114"/>
        <v>45.62222222222222</v>
      </c>
      <c r="R1841" s="12">
        <f t="shared" si="115"/>
        <v>42614.513680555552</v>
      </c>
      <c r="S1841" s="12">
        <f t="shared" si="116"/>
        <v>42644.513680555552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8282</v>
      </c>
      <c r="O1842" t="s">
        <v>8283</v>
      </c>
      <c r="P1842" s="5">
        <f t="shared" si="113"/>
        <v>1.0888888888888888</v>
      </c>
      <c r="Q1842" s="8">
        <f t="shared" si="114"/>
        <v>75.384615384615387</v>
      </c>
      <c r="R1842" s="12">
        <f t="shared" si="115"/>
        <v>41381.88784722222</v>
      </c>
      <c r="S1842" s="12">
        <f t="shared" si="116"/>
        <v>41400.999305555553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8282</v>
      </c>
      <c r="O1843" t="s">
        <v>8283</v>
      </c>
      <c r="P1843" s="5">
        <f t="shared" si="113"/>
        <v>1.0175000000000001</v>
      </c>
      <c r="Q1843" s="8">
        <f t="shared" si="114"/>
        <v>50.875</v>
      </c>
      <c r="R1843" s="12">
        <f t="shared" si="115"/>
        <v>41745.637094907404</v>
      </c>
      <c r="S1843" s="12">
        <f t="shared" si="116"/>
        <v>41778.999305555553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8282</v>
      </c>
      <c r="O1844" t="s">
        <v>8283</v>
      </c>
      <c r="P1844" s="5">
        <f t="shared" si="113"/>
        <v>1.2524999999999999</v>
      </c>
      <c r="Q1844" s="8">
        <f t="shared" si="114"/>
        <v>119.28571428571429</v>
      </c>
      <c r="R1844" s="12">
        <f t="shared" si="115"/>
        <v>42031.423391203702</v>
      </c>
      <c r="S1844" s="12">
        <f t="shared" si="116"/>
        <v>42065.040972222218</v>
      </c>
    </row>
    <row r="1845" spans="1:19" ht="64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8282</v>
      </c>
      <c r="O1845" t="s">
        <v>8283</v>
      </c>
      <c r="P1845" s="5">
        <f t="shared" si="113"/>
        <v>1.2400610000000001</v>
      </c>
      <c r="Q1845" s="8">
        <f t="shared" si="114"/>
        <v>92.541865671641801</v>
      </c>
      <c r="R1845" s="12">
        <f t="shared" si="115"/>
        <v>40564.786504629628</v>
      </c>
      <c r="S1845" s="12">
        <f t="shared" si="116"/>
        <v>40594.786504629628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8282</v>
      </c>
      <c r="O1846" t="s">
        <v>8283</v>
      </c>
      <c r="P1846" s="5">
        <f t="shared" si="113"/>
        <v>1.014</v>
      </c>
      <c r="Q1846" s="8">
        <f t="shared" si="114"/>
        <v>76.05</v>
      </c>
      <c r="R1846" s="12">
        <f t="shared" si="115"/>
        <v>40666.765208333331</v>
      </c>
      <c r="S1846" s="12">
        <f t="shared" si="116"/>
        <v>40704.916666666664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8282</v>
      </c>
      <c r="O1847" t="s">
        <v>8283</v>
      </c>
      <c r="P1847" s="5">
        <f t="shared" si="113"/>
        <v>1</v>
      </c>
      <c r="Q1847" s="8">
        <f t="shared" si="114"/>
        <v>52.631578947368418</v>
      </c>
      <c r="R1847" s="12">
        <f t="shared" si="115"/>
        <v>42523.124976851854</v>
      </c>
      <c r="S1847" s="12">
        <f t="shared" si="116"/>
        <v>42537.996527777774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8282</v>
      </c>
      <c r="O1848" t="s">
        <v>8283</v>
      </c>
      <c r="P1848" s="5">
        <f t="shared" si="113"/>
        <v>1.3792666666666666</v>
      </c>
      <c r="Q1848" s="8">
        <f t="shared" si="114"/>
        <v>98.990430622009569</v>
      </c>
      <c r="R1848" s="12">
        <f t="shared" si="115"/>
        <v>41228.441863425927</v>
      </c>
      <c r="S1848" s="12">
        <f t="shared" si="116"/>
        <v>41258.441863425927</v>
      </c>
    </row>
    <row r="1849" spans="1:19" ht="64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8282</v>
      </c>
      <c r="O1849" t="s">
        <v>8283</v>
      </c>
      <c r="P1849" s="5">
        <f t="shared" si="113"/>
        <v>1.2088000000000001</v>
      </c>
      <c r="Q1849" s="8">
        <f t="shared" si="114"/>
        <v>79.526315789473685</v>
      </c>
      <c r="R1849" s="12">
        <f t="shared" si="115"/>
        <v>42094.028148148143</v>
      </c>
      <c r="S1849" s="12">
        <f t="shared" si="116"/>
        <v>42115.028148148143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8282</v>
      </c>
      <c r="O1850" t="s">
        <v>8283</v>
      </c>
      <c r="P1850" s="5">
        <f t="shared" si="113"/>
        <v>1.0736666666666668</v>
      </c>
      <c r="Q1850" s="8">
        <f t="shared" si="114"/>
        <v>134.20833333333334</v>
      </c>
      <c r="R1850" s="12">
        <f t="shared" si="115"/>
        <v>40691.579722222217</v>
      </c>
      <c r="S1850" s="12">
        <f t="shared" si="116"/>
        <v>40755.082638888889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8282</v>
      </c>
      <c r="O1851" t="s">
        <v>8283</v>
      </c>
      <c r="P1851" s="5">
        <f t="shared" si="113"/>
        <v>1.0033333333333334</v>
      </c>
      <c r="Q1851" s="8">
        <f t="shared" si="114"/>
        <v>37.625</v>
      </c>
      <c r="R1851" s="12">
        <f t="shared" si="115"/>
        <v>41169.637256944443</v>
      </c>
      <c r="S1851" s="12">
        <f t="shared" si="116"/>
        <v>41199.637256944443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8282</v>
      </c>
      <c r="O1852" t="s">
        <v>8283</v>
      </c>
      <c r="P1852" s="5">
        <f t="shared" si="113"/>
        <v>1.0152222222222222</v>
      </c>
      <c r="Q1852" s="8">
        <f t="shared" si="114"/>
        <v>51.044692737430168</v>
      </c>
      <c r="R1852" s="12">
        <f t="shared" si="115"/>
        <v>41800.751157407409</v>
      </c>
      <c r="S1852" s="12">
        <f t="shared" si="116"/>
        <v>41830.751157407409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8282</v>
      </c>
      <c r="O1853" t="s">
        <v>8283</v>
      </c>
      <c r="P1853" s="5">
        <f t="shared" si="113"/>
        <v>1.0007692307692309</v>
      </c>
      <c r="Q1853" s="8">
        <f t="shared" si="114"/>
        <v>50.03846153846154</v>
      </c>
      <c r="R1853" s="12">
        <f t="shared" si="115"/>
        <v>41827.69835648148</v>
      </c>
      <c r="S1853" s="12">
        <f t="shared" si="116"/>
        <v>41847.833333333328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8282</v>
      </c>
      <c r="O1854" t="s">
        <v>8283</v>
      </c>
      <c r="P1854" s="5">
        <f t="shared" si="113"/>
        <v>1.1696666666666666</v>
      </c>
      <c r="Q1854" s="8">
        <f t="shared" si="114"/>
        <v>133.93129770992365</v>
      </c>
      <c r="R1854" s="12">
        <f t="shared" si="115"/>
        <v>42081.563101851854</v>
      </c>
      <c r="S1854" s="12">
        <f t="shared" si="116"/>
        <v>42118.791666666664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8282</v>
      </c>
      <c r="O1855" t="s">
        <v>8283</v>
      </c>
      <c r="P1855" s="5">
        <f t="shared" si="113"/>
        <v>1.01875</v>
      </c>
      <c r="Q1855" s="8">
        <f t="shared" si="114"/>
        <v>58.214285714285715</v>
      </c>
      <c r="R1855" s="12">
        <f t="shared" si="115"/>
        <v>41176.852048611108</v>
      </c>
      <c r="S1855" s="12">
        <f t="shared" si="116"/>
        <v>41226.893715277773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8282</v>
      </c>
      <c r="O1856" t="s">
        <v>8283</v>
      </c>
      <c r="P1856" s="5">
        <f t="shared" si="113"/>
        <v>1.0212366666666666</v>
      </c>
      <c r="Q1856" s="8">
        <f t="shared" si="114"/>
        <v>88.037643678160919</v>
      </c>
      <c r="R1856" s="12">
        <f t="shared" si="115"/>
        <v>41387.812928240739</v>
      </c>
      <c r="S1856" s="12">
        <f t="shared" si="116"/>
        <v>41417.812928240739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8282</v>
      </c>
      <c r="O1857" t="s">
        <v>8283</v>
      </c>
      <c r="P1857" s="5">
        <f t="shared" si="113"/>
        <v>1.5405897142857143</v>
      </c>
      <c r="Q1857" s="8">
        <f t="shared" si="114"/>
        <v>70.576753926701571</v>
      </c>
      <c r="R1857" s="12">
        <f t="shared" si="115"/>
        <v>41600.330324074072</v>
      </c>
      <c r="S1857" s="12">
        <f t="shared" si="116"/>
        <v>41645.330324074072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8282</v>
      </c>
      <c r="O1858" t="s">
        <v>8283</v>
      </c>
      <c r="P1858" s="5">
        <f t="shared" si="113"/>
        <v>1.0125</v>
      </c>
      <c r="Q1858" s="8">
        <f t="shared" si="114"/>
        <v>53.289473684210527</v>
      </c>
      <c r="R1858" s="12">
        <f t="shared" si="115"/>
        <v>41817.64666666666</v>
      </c>
      <c r="S1858" s="12">
        <f t="shared" si="116"/>
        <v>41838.64666666666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8282</v>
      </c>
      <c r="O1859" t="s">
        <v>8283</v>
      </c>
      <c r="P1859" s="5">
        <f t="shared" ref="P1859:P1922" si="117">(E1859/D1859)</f>
        <v>1</v>
      </c>
      <c r="Q1859" s="8">
        <f t="shared" ref="Q1859:Q1922" si="118">IF(L1859=0,"$0",(E1859/L1859))</f>
        <v>136.36363636363637</v>
      </c>
      <c r="R1859" s="12">
        <f t="shared" ref="R1859:R1922" si="119">(J1859/86400)+25569+(-5/24)</f>
        <v>41864.560335648144</v>
      </c>
      <c r="S1859" s="12">
        <f t="shared" ref="S1859:S1922" si="120">(I1859/86400)+25569+(-5/24)</f>
        <v>41894.560335648144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8282</v>
      </c>
      <c r="O1860" t="s">
        <v>8283</v>
      </c>
      <c r="P1860" s="5">
        <f t="shared" si="117"/>
        <v>1.0874800874800874</v>
      </c>
      <c r="Q1860" s="8">
        <f t="shared" si="118"/>
        <v>40.547315436241611</v>
      </c>
      <c r="R1860" s="12">
        <f t="shared" si="119"/>
        <v>40832.9921412037</v>
      </c>
      <c r="S1860" s="12">
        <f t="shared" si="120"/>
        <v>40893.033807870372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8282</v>
      </c>
      <c r="O1861" t="s">
        <v>8283</v>
      </c>
      <c r="P1861" s="5">
        <f t="shared" si="117"/>
        <v>1.3183333333333334</v>
      </c>
      <c r="Q1861" s="8">
        <f t="shared" si="118"/>
        <v>70.625</v>
      </c>
      <c r="R1861" s="12">
        <f t="shared" si="119"/>
        <v>40778.561678240738</v>
      </c>
      <c r="S1861" s="12">
        <f t="shared" si="120"/>
        <v>40808.561678240738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8282</v>
      </c>
      <c r="O1862" t="s">
        <v>8283</v>
      </c>
      <c r="P1862" s="5">
        <f t="shared" si="117"/>
        <v>1.3346666666666667</v>
      </c>
      <c r="Q1862" s="8">
        <f t="shared" si="118"/>
        <v>52.684210526315788</v>
      </c>
      <c r="R1862" s="12">
        <f t="shared" si="119"/>
        <v>41655.500972222224</v>
      </c>
      <c r="S1862" s="12">
        <f t="shared" si="120"/>
        <v>41676.500972222224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8290</v>
      </c>
      <c r="O1863" t="s">
        <v>8292</v>
      </c>
      <c r="P1863" s="5">
        <f t="shared" si="117"/>
        <v>0</v>
      </c>
      <c r="Q1863" s="8" t="str">
        <f t="shared" si="118"/>
        <v>$0</v>
      </c>
      <c r="R1863" s="12">
        <f t="shared" si="119"/>
        <v>42000.091909722221</v>
      </c>
      <c r="S1863" s="12">
        <f t="shared" si="120"/>
        <v>42030.091909722221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8290</v>
      </c>
      <c r="O1864" t="s">
        <v>8292</v>
      </c>
      <c r="P1864" s="5">
        <f t="shared" si="117"/>
        <v>8.0833333333333326E-2</v>
      </c>
      <c r="Q1864" s="8">
        <f t="shared" si="118"/>
        <v>90.9375</v>
      </c>
      <c r="R1864" s="12">
        <f t="shared" si="119"/>
        <v>42755.284421296295</v>
      </c>
      <c r="S1864" s="12">
        <f t="shared" si="120"/>
        <v>42802.104166666664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8290</v>
      </c>
      <c r="O1865" t="s">
        <v>8292</v>
      </c>
      <c r="P1865" s="5">
        <f t="shared" si="117"/>
        <v>4.0000000000000001E-3</v>
      </c>
      <c r="Q1865" s="8">
        <f t="shared" si="118"/>
        <v>5</v>
      </c>
      <c r="R1865" s="12">
        <f t="shared" si="119"/>
        <v>41772.588946759257</v>
      </c>
      <c r="S1865" s="12">
        <f t="shared" si="120"/>
        <v>41802.588946759257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8290</v>
      </c>
      <c r="O1866" t="s">
        <v>8292</v>
      </c>
      <c r="P1866" s="5">
        <f t="shared" si="117"/>
        <v>0.42892307692307691</v>
      </c>
      <c r="Q1866" s="8">
        <f t="shared" si="118"/>
        <v>58.083333333333336</v>
      </c>
      <c r="R1866" s="12">
        <f t="shared" si="119"/>
        <v>41733.508101851847</v>
      </c>
      <c r="S1866" s="12">
        <f t="shared" si="120"/>
        <v>41763.508101851847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8290</v>
      </c>
      <c r="O1867" t="s">
        <v>8292</v>
      </c>
      <c r="P1867" s="5">
        <f t="shared" si="117"/>
        <v>3.6363636363636364E-5</v>
      </c>
      <c r="Q1867" s="8">
        <f t="shared" si="118"/>
        <v>2</v>
      </c>
      <c r="R1867" s="12">
        <f t="shared" si="119"/>
        <v>42645.159108796295</v>
      </c>
      <c r="S1867" s="12">
        <f t="shared" si="120"/>
        <v>42680.200775462959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8290</v>
      </c>
      <c r="O1868" t="s">
        <v>8292</v>
      </c>
      <c r="P1868" s="5">
        <f t="shared" si="117"/>
        <v>5.0000000000000001E-3</v>
      </c>
      <c r="Q1868" s="8">
        <f t="shared" si="118"/>
        <v>62.5</v>
      </c>
      <c r="R1868" s="12">
        <f t="shared" si="119"/>
        <v>42742.038159722222</v>
      </c>
      <c r="S1868" s="12">
        <f t="shared" si="120"/>
        <v>42794.958333333336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8290</v>
      </c>
      <c r="O1869" t="s">
        <v>8292</v>
      </c>
      <c r="P1869" s="5">
        <f t="shared" si="117"/>
        <v>5.0000000000000001E-4</v>
      </c>
      <c r="Q1869" s="8">
        <f t="shared" si="118"/>
        <v>10</v>
      </c>
      <c r="R1869" s="12">
        <f t="shared" si="119"/>
        <v>42649.716574074067</v>
      </c>
      <c r="S1869" s="12">
        <f t="shared" si="120"/>
        <v>42679.716574074067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8290</v>
      </c>
      <c r="O1870" t="s">
        <v>8292</v>
      </c>
      <c r="P1870" s="5">
        <f t="shared" si="117"/>
        <v>4.8680000000000001E-2</v>
      </c>
      <c r="Q1870" s="8">
        <f t="shared" si="118"/>
        <v>71.588235294117652</v>
      </c>
      <c r="R1870" s="12">
        <f t="shared" si="119"/>
        <v>42328.570891203701</v>
      </c>
      <c r="S1870" s="12">
        <f t="shared" si="120"/>
        <v>42353.124305555553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8290</v>
      </c>
      <c r="O1871" t="s">
        <v>8292</v>
      </c>
      <c r="P1871" s="5">
        <f t="shared" si="117"/>
        <v>0</v>
      </c>
      <c r="Q1871" s="8" t="str">
        <f t="shared" si="118"/>
        <v>$0</v>
      </c>
      <c r="R1871" s="12">
        <f t="shared" si="119"/>
        <v>42708.794548611106</v>
      </c>
      <c r="S1871" s="12">
        <f t="shared" si="120"/>
        <v>42738.794548611106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8290</v>
      </c>
      <c r="O1872" t="s">
        <v>8292</v>
      </c>
      <c r="P1872" s="5">
        <f t="shared" si="117"/>
        <v>0.10314285714285715</v>
      </c>
      <c r="Q1872" s="8">
        <f t="shared" si="118"/>
        <v>32.81818181818182</v>
      </c>
      <c r="R1872" s="12">
        <f t="shared" si="119"/>
        <v>42371.14739583333</v>
      </c>
      <c r="S1872" s="12">
        <f t="shared" si="120"/>
        <v>42399.970138888886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8290</v>
      </c>
      <c r="O1873" t="s">
        <v>8292</v>
      </c>
      <c r="P1873" s="5">
        <f t="shared" si="117"/>
        <v>0.7178461538461538</v>
      </c>
      <c r="Q1873" s="8">
        <f t="shared" si="118"/>
        <v>49.11578947368421</v>
      </c>
      <c r="R1873" s="12">
        <f t="shared" si="119"/>
        <v>41923.575243055551</v>
      </c>
      <c r="S1873" s="12">
        <f t="shared" si="120"/>
        <v>41963.616909722223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8290</v>
      </c>
      <c r="O1874" t="s">
        <v>8292</v>
      </c>
      <c r="P1874" s="5">
        <f t="shared" si="117"/>
        <v>1.06E-2</v>
      </c>
      <c r="Q1874" s="8">
        <f t="shared" si="118"/>
        <v>16.307692307692307</v>
      </c>
      <c r="R1874" s="12">
        <f t="shared" si="119"/>
        <v>42154.921319444438</v>
      </c>
      <c r="S1874" s="12">
        <f t="shared" si="120"/>
        <v>42184.921319444438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8290</v>
      </c>
      <c r="O1875" t="s">
        <v>8292</v>
      </c>
      <c r="P1875" s="5">
        <f t="shared" si="117"/>
        <v>4.4999999999999997E-3</v>
      </c>
      <c r="Q1875" s="8">
        <f t="shared" si="118"/>
        <v>18</v>
      </c>
      <c r="R1875" s="12">
        <f t="shared" si="119"/>
        <v>42164.407523148147</v>
      </c>
      <c r="S1875" s="12">
        <f t="shared" si="120"/>
        <v>42193.489583333336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8290</v>
      </c>
      <c r="O1876" t="s">
        <v>8292</v>
      </c>
      <c r="P1876" s="5">
        <f t="shared" si="117"/>
        <v>1.6249999999999999E-4</v>
      </c>
      <c r="Q1876" s="8">
        <f t="shared" si="118"/>
        <v>13</v>
      </c>
      <c r="R1876" s="12">
        <f t="shared" si="119"/>
        <v>42529.760798611103</v>
      </c>
      <c r="S1876" s="12">
        <f t="shared" si="120"/>
        <v>42549.760798611103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8290</v>
      </c>
      <c r="O1877" t="s">
        <v>8292</v>
      </c>
      <c r="P1877" s="5">
        <f t="shared" si="117"/>
        <v>5.1000000000000004E-3</v>
      </c>
      <c r="Q1877" s="8">
        <f t="shared" si="118"/>
        <v>17</v>
      </c>
      <c r="R1877" s="12">
        <f t="shared" si="119"/>
        <v>42528.691064814811</v>
      </c>
      <c r="S1877" s="12">
        <f t="shared" si="120"/>
        <v>42588.691064814811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8290</v>
      </c>
      <c r="O1878" t="s">
        <v>8292</v>
      </c>
      <c r="P1878" s="5">
        <f t="shared" si="117"/>
        <v>0</v>
      </c>
      <c r="Q1878" s="8" t="str">
        <f t="shared" si="118"/>
        <v>$0</v>
      </c>
      <c r="R1878" s="12">
        <f t="shared" si="119"/>
        <v>41776.07644675926</v>
      </c>
      <c r="S1878" s="12">
        <f t="shared" si="120"/>
        <v>41806.07644675926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8290</v>
      </c>
      <c r="O1879" t="s">
        <v>8292</v>
      </c>
      <c r="P1879" s="5">
        <f t="shared" si="117"/>
        <v>0</v>
      </c>
      <c r="Q1879" s="8" t="str">
        <f t="shared" si="118"/>
        <v>$0</v>
      </c>
      <c r="R1879" s="12">
        <f t="shared" si="119"/>
        <v>42034.820891203701</v>
      </c>
      <c r="S1879" s="12">
        <f t="shared" si="120"/>
        <v>42063.820891203701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8290</v>
      </c>
      <c r="O1880" t="s">
        <v>8292</v>
      </c>
      <c r="P1880" s="5">
        <f t="shared" si="117"/>
        <v>0</v>
      </c>
      <c r="Q1880" s="8" t="str">
        <f t="shared" si="118"/>
        <v>$0</v>
      </c>
      <c r="R1880" s="12">
        <f t="shared" si="119"/>
        <v>41772.800405092588</v>
      </c>
      <c r="S1880" s="12">
        <f t="shared" si="120"/>
        <v>41802.800405092588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8290</v>
      </c>
      <c r="O1881" t="s">
        <v>8292</v>
      </c>
      <c r="P1881" s="5">
        <f t="shared" si="117"/>
        <v>1.1999999999999999E-3</v>
      </c>
      <c r="Q1881" s="8">
        <f t="shared" si="118"/>
        <v>3</v>
      </c>
      <c r="R1881" s="12">
        <f t="shared" si="119"/>
        <v>42413.441307870373</v>
      </c>
      <c r="S1881" s="12">
        <f t="shared" si="120"/>
        <v>42443.399641203701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8290</v>
      </c>
      <c r="O1882" t="s">
        <v>8292</v>
      </c>
      <c r="P1882" s="5">
        <f t="shared" si="117"/>
        <v>0.20080000000000001</v>
      </c>
      <c r="Q1882" s="8">
        <f t="shared" si="118"/>
        <v>41.833333333333336</v>
      </c>
      <c r="R1882" s="12">
        <f t="shared" si="119"/>
        <v>42430.358564814807</v>
      </c>
      <c r="S1882" s="12">
        <f t="shared" si="120"/>
        <v>42459.31689814815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8282</v>
      </c>
      <c r="O1883" t="s">
        <v>8286</v>
      </c>
      <c r="P1883" s="5">
        <f t="shared" si="117"/>
        <v>1.726845</v>
      </c>
      <c r="Q1883" s="8">
        <f t="shared" si="118"/>
        <v>49.338428571428572</v>
      </c>
      <c r="R1883" s="12">
        <f t="shared" si="119"/>
        <v>42042.944317129623</v>
      </c>
      <c r="S1883" s="12">
        <f t="shared" si="120"/>
        <v>42072.902650462966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8282</v>
      </c>
      <c r="O1884" t="s">
        <v>8286</v>
      </c>
      <c r="P1884" s="5">
        <f t="shared" si="117"/>
        <v>1.008955223880597</v>
      </c>
      <c r="Q1884" s="8">
        <f t="shared" si="118"/>
        <v>41.728395061728392</v>
      </c>
      <c r="R1884" s="12">
        <f t="shared" si="119"/>
        <v>41067.740879629629</v>
      </c>
      <c r="S1884" s="12">
        <f t="shared" si="120"/>
        <v>41100.783333333333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8282</v>
      </c>
      <c r="O1885" t="s">
        <v>8286</v>
      </c>
      <c r="P1885" s="5">
        <f t="shared" si="117"/>
        <v>1.0480480480480481</v>
      </c>
      <c r="Q1885" s="8">
        <f t="shared" si="118"/>
        <v>32.71875</v>
      </c>
      <c r="R1885" s="12">
        <f t="shared" si="119"/>
        <v>40977.739675925921</v>
      </c>
      <c r="S1885" s="12">
        <f t="shared" si="120"/>
        <v>41007.698009259257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8282</v>
      </c>
      <c r="O1886" t="s">
        <v>8286</v>
      </c>
      <c r="P1886" s="5">
        <f t="shared" si="117"/>
        <v>1.351</v>
      </c>
      <c r="Q1886" s="8">
        <f t="shared" si="118"/>
        <v>51.96153846153846</v>
      </c>
      <c r="R1886" s="12">
        <f t="shared" si="119"/>
        <v>41204.989988425921</v>
      </c>
      <c r="S1886" s="12">
        <f t="shared" si="120"/>
        <v>41240.291666666664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8282</v>
      </c>
      <c r="O1887" t="s">
        <v>8286</v>
      </c>
      <c r="P1887" s="5">
        <f t="shared" si="117"/>
        <v>1.1632786885245903</v>
      </c>
      <c r="Q1887" s="8">
        <f t="shared" si="118"/>
        <v>50.685714285714283</v>
      </c>
      <c r="R1887" s="12">
        <f t="shared" si="119"/>
        <v>41098.885532407403</v>
      </c>
      <c r="S1887" s="12">
        <f t="shared" si="120"/>
        <v>41131.708333333328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8282</v>
      </c>
      <c r="O1888" t="s">
        <v>8286</v>
      </c>
      <c r="P1888" s="5">
        <f t="shared" si="117"/>
        <v>1.0208333333333333</v>
      </c>
      <c r="Q1888" s="8">
        <f t="shared" si="118"/>
        <v>42.241379310344826</v>
      </c>
      <c r="R1888" s="12">
        <f t="shared" si="119"/>
        <v>41925.69835648148</v>
      </c>
      <c r="S1888" s="12">
        <f t="shared" si="120"/>
        <v>41955.740023148144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8282</v>
      </c>
      <c r="O1889" t="s">
        <v>8286</v>
      </c>
      <c r="P1889" s="5">
        <f t="shared" si="117"/>
        <v>1.1116666666666666</v>
      </c>
      <c r="Q1889" s="8">
        <f t="shared" si="118"/>
        <v>416.875</v>
      </c>
      <c r="R1889" s="12">
        <f t="shared" si="119"/>
        <v>42323.591805555552</v>
      </c>
      <c r="S1889" s="12">
        <f t="shared" si="120"/>
        <v>42341.687499999993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8282</v>
      </c>
      <c r="O1890" t="s">
        <v>8286</v>
      </c>
      <c r="P1890" s="5">
        <f t="shared" si="117"/>
        <v>1.6608000000000001</v>
      </c>
      <c r="Q1890" s="8">
        <f t="shared" si="118"/>
        <v>46.651685393258425</v>
      </c>
      <c r="R1890" s="12">
        <f t="shared" si="119"/>
        <v>40299.03162037037</v>
      </c>
      <c r="S1890" s="12">
        <f t="shared" si="120"/>
        <v>40329.999305555553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8282</v>
      </c>
      <c r="O1891" t="s">
        <v>8286</v>
      </c>
      <c r="P1891" s="5">
        <f t="shared" si="117"/>
        <v>1.0660000000000001</v>
      </c>
      <c r="Q1891" s="8">
        <f t="shared" si="118"/>
        <v>48.454545454545453</v>
      </c>
      <c r="R1891" s="12">
        <f t="shared" si="119"/>
        <v>41299.585023148145</v>
      </c>
      <c r="S1891" s="12">
        <f t="shared" si="120"/>
        <v>41344.543356481481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8282</v>
      </c>
      <c r="O1892" t="s">
        <v>8286</v>
      </c>
      <c r="P1892" s="5">
        <f t="shared" si="117"/>
        <v>1.4458441666666668</v>
      </c>
      <c r="Q1892" s="8">
        <f t="shared" si="118"/>
        <v>70.5289837398374</v>
      </c>
      <c r="R1892" s="12">
        <f t="shared" si="119"/>
        <v>41228.577870370369</v>
      </c>
      <c r="S1892" s="12">
        <f t="shared" si="120"/>
        <v>41258.577870370369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8282</v>
      </c>
      <c r="O1893" t="s">
        <v>8286</v>
      </c>
      <c r="P1893" s="5">
        <f t="shared" si="117"/>
        <v>1.0555000000000001</v>
      </c>
      <c r="Q1893" s="8">
        <f t="shared" si="118"/>
        <v>87.958333333333329</v>
      </c>
      <c r="R1893" s="12">
        <f t="shared" si="119"/>
        <v>40335.589745370366</v>
      </c>
      <c r="S1893" s="12">
        <f t="shared" si="120"/>
        <v>40381.041666666664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8282</v>
      </c>
      <c r="O1894" t="s">
        <v>8286</v>
      </c>
      <c r="P1894" s="5">
        <f t="shared" si="117"/>
        <v>1.3660000000000001</v>
      </c>
      <c r="Q1894" s="8">
        <f t="shared" si="118"/>
        <v>26.26923076923077</v>
      </c>
      <c r="R1894" s="12">
        <f t="shared" si="119"/>
        <v>40671.429178240738</v>
      </c>
      <c r="S1894" s="12">
        <f t="shared" si="120"/>
        <v>40701.429178240738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8282</v>
      </c>
      <c r="O1895" t="s">
        <v>8286</v>
      </c>
      <c r="P1895" s="5">
        <f t="shared" si="117"/>
        <v>1.04</v>
      </c>
      <c r="Q1895" s="8">
        <f t="shared" si="118"/>
        <v>57.777777777777779</v>
      </c>
      <c r="R1895" s="12">
        <f t="shared" si="119"/>
        <v>40632.733622685184</v>
      </c>
      <c r="S1895" s="12">
        <f t="shared" si="120"/>
        <v>40648.957638888889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8282</v>
      </c>
      <c r="O1896" t="s">
        <v>8286</v>
      </c>
      <c r="P1896" s="5">
        <f t="shared" si="117"/>
        <v>1.145</v>
      </c>
      <c r="Q1896" s="8">
        <f t="shared" si="118"/>
        <v>57.25</v>
      </c>
      <c r="R1896" s="12">
        <f t="shared" si="119"/>
        <v>40920.696562499994</v>
      </c>
      <c r="S1896" s="12">
        <f t="shared" si="120"/>
        <v>40951.696562499994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8282</v>
      </c>
      <c r="O1897" t="s">
        <v>8286</v>
      </c>
      <c r="P1897" s="5">
        <f t="shared" si="117"/>
        <v>1.0171957671957672</v>
      </c>
      <c r="Q1897" s="8">
        <f t="shared" si="118"/>
        <v>196.34042553191489</v>
      </c>
      <c r="R1897" s="12">
        <f t="shared" si="119"/>
        <v>42267.538449074076</v>
      </c>
      <c r="S1897" s="12">
        <f t="shared" si="120"/>
        <v>42297.538449074076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8282</v>
      </c>
      <c r="O1898" t="s">
        <v>8286</v>
      </c>
      <c r="P1898" s="5">
        <f t="shared" si="117"/>
        <v>1.2394678492239468</v>
      </c>
      <c r="Q1898" s="8">
        <f t="shared" si="118"/>
        <v>43</v>
      </c>
      <c r="R1898" s="12">
        <f t="shared" si="119"/>
        <v>40981.501909722218</v>
      </c>
      <c r="S1898" s="12">
        <f t="shared" si="120"/>
        <v>41011.501909722218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8282</v>
      </c>
      <c r="O1899" t="s">
        <v>8286</v>
      </c>
      <c r="P1899" s="5">
        <f t="shared" si="117"/>
        <v>1.0245669291338582</v>
      </c>
      <c r="Q1899" s="8">
        <f t="shared" si="118"/>
        <v>35.551912568306008</v>
      </c>
      <c r="R1899" s="12">
        <f t="shared" si="119"/>
        <v>41680.375069444439</v>
      </c>
      <c r="S1899" s="12">
        <f t="shared" si="120"/>
        <v>41702.666666666664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8282</v>
      </c>
      <c r="O1900" t="s">
        <v>8286</v>
      </c>
      <c r="P1900" s="5">
        <f t="shared" si="117"/>
        <v>1.4450000000000001</v>
      </c>
      <c r="Q1900" s="8">
        <f t="shared" si="118"/>
        <v>68.80952380952381</v>
      </c>
      <c r="R1900" s="12">
        <f t="shared" si="119"/>
        <v>42365.9846412037</v>
      </c>
      <c r="S1900" s="12">
        <f t="shared" si="120"/>
        <v>42401.541666666664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8282</v>
      </c>
      <c r="O1901" t="s">
        <v>8286</v>
      </c>
      <c r="P1901" s="5">
        <f t="shared" si="117"/>
        <v>1.3333333333333333</v>
      </c>
      <c r="Q1901" s="8">
        <f t="shared" si="118"/>
        <v>28.571428571428573</v>
      </c>
      <c r="R1901" s="12">
        <f t="shared" si="119"/>
        <v>42058.733402777776</v>
      </c>
      <c r="S1901" s="12">
        <f t="shared" si="120"/>
        <v>42088.691736111105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8282</v>
      </c>
      <c r="O1902" t="s">
        <v>8286</v>
      </c>
      <c r="P1902" s="5">
        <f t="shared" si="117"/>
        <v>1.0936440000000001</v>
      </c>
      <c r="Q1902" s="8">
        <f t="shared" si="118"/>
        <v>50.631666666666668</v>
      </c>
      <c r="R1902" s="12">
        <f t="shared" si="119"/>
        <v>41160.663553240738</v>
      </c>
      <c r="S1902" s="12">
        <f t="shared" si="120"/>
        <v>41188.207638888889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8276</v>
      </c>
      <c r="O1903" t="s">
        <v>8305</v>
      </c>
      <c r="P1903" s="5">
        <f t="shared" si="117"/>
        <v>2.696969696969697E-2</v>
      </c>
      <c r="Q1903" s="8">
        <f t="shared" si="118"/>
        <v>106.8</v>
      </c>
      <c r="R1903" s="12">
        <f t="shared" si="119"/>
        <v>42116.334826388884</v>
      </c>
      <c r="S1903" s="12">
        <f t="shared" si="120"/>
        <v>42146.333333333336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8276</v>
      </c>
      <c r="O1904" t="s">
        <v>8305</v>
      </c>
      <c r="P1904" s="5">
        <f t="shared" si="117"/>
        <v>1.2E-2</v>
      </c>
      <c r="Q1904" s="8">
        <f t="shared" si="118"/>
        <v>4</v>
      </c>
      <c r="R1904" s="12">
        <f t="shared" si="119"/>
        <v>42037.581562499996</v>
      </c>
      <c r="S1904" s="12">
        <f t="shared" si="120"/>
        <v>42067.581562499996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8276</v>
      </c>
      <c r="O1905" t="s">
        <v>8305</v>
      </c>
      <c r="P1905" s="5">
        <f t="shared" si="117"/>
        <v>0.46600000000000003</v>
      </c>
      <c r="Q1905" s="8">
        <f t="shared" si="118"/>
        <v>34.097560975609753</v>
      </c>
      <c r="R1905" s="12">
        <f t="shared" si="119"/>
        <v>42702.562395833331</v>
      </c>
      <c r="S1905" s="12">
        <f t="shared" si="120"/>
        <v>42762.562395833331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8276</v>
      </c>
      <c r="O1906" t="s">
        <v>8305</v>
      </c>
      <c r="P1906" s="5">
        <f t="shared" si="117"/>
        <v>1E-3</v>
      </c>
      <c r="Q1906" s="8">
        <f t="shared" si="118"/>
        <v>25</v>
      </c>
      <c r="R1906" s="12">
        <f t="shared" si="119"/>
        <v>42326.477094907408</v>
      </c>
      <c r="S1906" s="12">
        <f t="shared" si="120"/>
        <v>42371.477094907408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8276</v>
      </c>
      <c r="O1907" t="s">
        <v>8305</v>
      </c>
      <c r="P1907" s="5">
        <f t="shared" si="117"/>
        <v>1.6800000000000001E-3</v>
      </c>
      <c r="Q1907" s="8">
        <f t="shared" si="118"/>
        <v>10.5</v>
      </c>
      <c r="R1907" s="12">
        <f t="shared" si="119"/>
        <v>41859.717523148145</v>
      </c>
      <c r="S1907" s="12">
        <f t="shared" si="120"/>
        <v>41889.717523148145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8276</v>
      </c>
      <c r="O1908" t="s">
        <v>8305</v>
      </c>
      <c r="P1908" s="5">
        <f t="shared" si="117"/>
        <v>0.42759999999999998</v>
      </c>
      <c r="Q1908" s="8">
        <f t="shared" si="118"/>
        <v>215.95959595959596</v>
      </c>
      <c r="R1908" s="12">
        <f t="shared" si="119"/>
        <v>42514.462766203702</v>
      </c>
      <c r="S1908" s="12">
        <f t="shared" si="120"/>
        <v>42544.462766203702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8276</v>
      </c>
      <c r="O1909" t="s">
        <v>8305</v>
      </c>
      <c r="P1909" s="5">
        <f t="shared" si="117"/>
        <v>2.8333333333333335E-3</v>
      </c>
      <c r="Q1909" s="8">
        <f t="shared" si="118"/>
        <v>21.25</v>
      </c>
      <c r="R1909" s="12">
        <f t="shared" si="119"/>
        <v>41767.378761574073</v>
      </c>
      <c r="S1909" s="12">
        <f t="shared" si="120"/>
        <v>41782.378761574073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8276</v>
      </c>
      <c r="O1910" t="s">
        <v>8305</v>
      </c>
      <c r="P1910" s="5">
        <f t="shared" si="117"/>
        <v>1.7319999999999999E-2</v>
      </c>
      <c r="Q1910" s="8">
        <f t="shared" si="118"/>
        <v>108.25</v>
      </c>
      <c r="R1910" s="12">
        <f t="shared" si="119"/>
        <v>42703.709490740737</v>
      </c>
      <c r="S1910" s="12">
        <f t="shared" si="120"/>
        <v>42733.709490740737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8276</v>
      </c>
      <c r="O1911" t="s">
        <v>8305</v>
      </c>
      <c r="P1911" s="5">
        <f t="shared" si="117"/>
        <v>0.14111428571428572</v>
      </c>
      <c r="Q1911" s="8">
        <f t="shared" si="118"/>
        <v>129.97368421052633</v>
      </c>
      <c r="R1911" s="12">
        <f t="shared" si="119"/>
        <v>41905.220821759256</v>
      </c>
      <c r="S1911" s="12">
        <f t="shared" si="120"/>
        <v>41935.220821759256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8276</v>
      </c>
      <c r="O1912" t="s">
        <v>8305</v>
      </c>
      <c r="P1912" s="5">
        <f t="shared" si="117"/>
        <v>0.39395294117647056</v>
      </c>
      <c r="Q1912" s="8">
        <f t="shared" si="118"/>
        <v>117.49473684210527</v>
      </c>
      <c r="R1912" s="12">
        <f t="shared" si="119"/>
        <v>42264.754826388882</v>
      </c>
      <c r="S1912" s="12">
        <f t="shared" si="120"/>
        <v>42308.739583333336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8276</v>
      </c>
      <c r="O1913" t="s">
        <v>8305</v>
      </c>
      <c r="P1913" s="5">
        <f t="shared" si="117"/>
        <v>2.3529411764705883E-4</v>
      </c>
      <c r="Q1913" s="8">
        <f t="shared" si="118"/>
        <v>10</v>
      </c>
      <c r="R1913" s="12">
        <f t="shared" si="119"/>
        <v>41829.825624999998</v>
      </c>
      <c r="S1913" s="12">
        <f t="shared" si="120"/>
        <v>41859.825624999998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8276</v>
      </c>
      <c r="O1914" t="s">
        <v>8305</v>
      </c>
      <c r="P1914" s="5">
        <f t="shared" si="117"/>
        <v>0.59299999999999997</v>
      </c>
      <c r="Q1914" s="8">
        <f t="shared" si="118"/>
        <v>70.595238095238102</v>
      </c>
      <c r="R1914" s="12">
        <f t="shared" si="119"/>
        <v>42129.018055555549</v>
      </c>
      <c r="S1914" s="12">
        <f t="shared" si="120"/>
        <v>42159.018055555549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8276</v>
      </c>
      <c r="O1915" t="s">
        <v>8305</v>
      </c>
      <c r="P1915" s="5">
        <f t="shared" si="117"/>
        <v>1.3270833333333334E-2</v>
      </c>
      <c r="Q1915" s="8">
        <f t="shared" si="118"/>
        <v>24.5</v>
      </c>
      <c r="R1915" s="12">
        <f t="shared" si="119"/>
        <v>41890.302986111106</v>
      </c>
      <c r="S1915" s="12">
        <f t="shared" si="120"/>
        <v>41920.302986111106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8276</v>
      </c>
      <c r="O1916" t="s">
        <v>8305</v>
      </c>
      <c r="P1916" s="5">
        <f t="shared" si="117"/>
        <v>9.0090090090090086E-2</v>
      </c>
      <c r="Q1916" s="8">
        <f t="shared" si="118"/>
        <v>30</v>
      </c>
      <c r="R1916" s="12">
        <f t="shared" si="119"/>
        <v>41928.966122685182</v>
      </c>
      <c r="S1916" s="12">
        <f t="shared" si="120"/>
        <v>41943.957638888889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8276</v>
      </c>
      <c r="O1917" t="s">
        <v>8305</v>
      </c>
      <c r="P1917" s="5">
        <f t="shared" si="117"/>
        <v>1.6E-2</v>
      </c>
      <c r="Q1917" s="8">
        <f t="shared" si="118"/>
        <v>2</v>
      </c>
      <c r="R1917" s="12">
        <f t="shared" si="119"/>
        <v>41863.840532407405</v>
      </c>
      <c r="S1917" s="12">
        <f t="shared" si="120"/>
        <v>41883.840532407405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8276</v>
      </c>
      <c r="O1918" t="s">
        <v>8305</v>
      </c>
      <c r="P1918" s="5">
        <f t="shared" si="117"/>
        <v>5.1000000000000004E-3</v>
      </c>
      <c r="Q1918" s="8">
        <f t="shared" si="118"/>
        <v>17</v>
      </c>
      <c r="R1918" s="12">
        <f t="shared" si="119"/>
        <v>42656.508969907409</v>
      </c>
      <c r="S1918" s="12">
        <f t="shared" si="120"/>
        <v>42681.550636574073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8276</v>
      </c>
      <c r="O1919" t="s">
        <v>8305</v>
      </c>
      <c r="P1919" s="5">
        <f t="shared" si="117"/>
        <v>0.52570512820512816</v>
      </c>
      <c r="Q1919" s="8">
        <f t="shared" si="118"/>
        <v>2928.9285714285716</v>
      </c>
      <c r="R1919" s="12">
        <f t="shared" si="119"/>
        <v>42746.06172453703</v>
      </c>
      <c r="S1919" s="12">
        <f t="shared" si="120"/>
        <v>42776.06172453703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8276</v>
      </c>
      <c r="O1920" t="s">
        <v>8305</v>
      </c>
      <c r="P1920" s="5">
        <f t="shared" si="117"/>
        <v>1.04E-2</v>
      </c>
      <c r="Q1920" s="8">
        <f t="shared" si="118"/>
        <v>28.888888888888889</v>
      </c>
      <c r="R1920" s="12">
        <f t="shared" si="119"/>
        <v>41828.581608796296</v>
      </c>
      <c r="S1920" s="12">
        <f t="shared" si="120"/>
        <v>41863.581608796296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8276</v>
      </c>
      <c r="O1921" t="s">
        <v>8305</v>
      </c>
      <c r="P1921" s="5">
        <f t="shared" si="117"/>
        <v>0.47399999999999998</v>
      </c>
      <c r="Q1921" s="8">
        <f t="shared" si="118"/>
        <v>29.625</v>
      </c>
      <c r="R1921" s="12">
        <f t="shared" si="119"/>
        <v>42113.667233796295</v>
      </c>
      <c r="S1921" s="12">
        <f t="shared" si="120"/>
        <v>42143.667233796295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8276</v>
      </c>
      <c r="O1922" t="s">
        <v>8305</v>
      </c>
      <c r="P1922" s="5">
        <f t="shared" si="117"/>
        <v>0.43030000000000002</v>
      </c>
      <c r="Q1922" s="8">
        <f t="shared" si="118"/>
        <v>40.980952380952381</v>
      </c>
      <c r="R1922" s="12">
        <f t="shared" si="119"/>
        <v>42270.66737268518</v>
      </c>
      <c r="S1922" s="12">
        <f t="shared" si="120"/>
        <v>42298.749999999993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8282</v>
      </c>
      <c r="O1923" t="s">
        <v>8286</v>
      </c>
      <c r="P1923" s="5">
        <f t="shared" ref="P1923:P1986" si="121">(E1923/D1923)</f>
        <v>1.3680000000000001</v>
      </c>
      <c r="Q1923" s="8">
        <f t="shared" ref="Q1923:Q1986" si="122">IF(L1923=0,"$0",(E1923/L1923))</f>
        <v>54</v>
      </c>
      <c r="R1923" s="12">
        <f t="shared" ref="R1923:R1986" si="123">(J1923/86400)+25569+(-5/24)</f>
        <v>41074.013229166667</v>
      </c>
      <c r="S1923" s="12">
        <f t="shared" ref="S1923:S1986" si="124">(I1923/86400)+25569+(-5/24)</f>
        <v>41104.013229166667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8282</v>
      </c>
      <c r="O1924" t="s">
        <v>8286</v>
      </c>
      <c r="P1924" s="5">
        <f t="shared" si="121"/>
        <v>1.1555</v>
      </c>
      <c r="Q1924" s="8">
        <f t="shared" si="122"/>
        <v>36.109375</v>
      </c>
      <c r="R1924" s="12">
        <f t="shared" si="123"/>
        <v>41590.047534722216</v>
      </c>
      <c r="S1924" s="12">
        <f t="shared" si="124"/>
        <v>41620.047534722216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8282</v>
      </c>
      <c r="O1925" t="s">
        <v>8286</v>
      </c>
      <c r="P1925" s="5">
        <f t="shared" si="121"/>
        <v>2.4079999999999999</v>
      </c>
      <c r="Q1925" s="8">
        <f t="shared" si="122"/>
        <v>23.153846153846153</v>
      </c>
      <c r="R1925" s="12">
        <f t="shared" si="123"/>
        <v>40772.640416666662</v>
      </c>
      <c r="S1925" s="12">
        <f t="shared" si="124"/>
        <v>40812.999305555553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8282</v>
      </c>
      <c r="O1926" t="s">
        <v>8286</v>
      </c>
      <c r="P1926" s="5">
        <f t="shared" si="121"/>
        <v>1.1439999999999999</v>
      </c>
      <c r="Q1926" s="8">
        <f t="shared" si="122"/>
        <v>104</v>
      </c>
      <c r="R1926" s="12">
        <f t="shared" si="123"/>
        <v>41626.552719907406</v>
      </c>
      <c r="S1926" s="12">
        <f t="shared" si="124"/>
        <v>41654.606249999997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8282</v>
      </c>
      <c r="O1927" t="s">
        <v>8286</v>
      </c>
      <c r="P1927" s="5">
        <f t="shared" si="121"/>
        <v>1.1033333333333333</v>
      </c>
      <c r="Q1927" s="8">
        <f t="shared" si="122"/>
        <v>31.826923076923077</v>
      </c>
      <c r="R1927" s="12">
        <f t="shared" si="123"/>
        <v>41535.693148148144</v>
      </c>
      <c r="S1927" s="12">
        <f t="shared" si="124"/>
        <v>41557.791666666664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8282</v>
      </c>
      <c r="O1928" t="s">
        <v>8286</v>
      </c>
      <c r="P1928" s="5">
        <f t="shared" si="121"/>
        <v>1.9537933333333333</v>
      </c>
      <c r="Q1928" s="8">
        <f t="shared" si="122"/>
        <v>27.3896261682243</v>
      </c>
      <c r="R1928" s="12">
        <f t="shared" si="123"/>
        <v>40456.746018518512</v>
      </c>
      <c r="S1928" s="12">
        <f t="shared" si="124"/>
        <v>40483.80972222222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8282</v>
      </c>
      <c r="O1929" t="s">
        <v>8286</v>
      </c>
      <c r="P1929" s="5">
        <f t="shared" si="121"/>
        <v>1.0333333333333334</v>
      </c>
      <c r="Q1929" s="8">
        <f t="shared" si="122"/>
        <v>56.363636363636367</v>
      </c>
      <c r="R1929" s="12">
        <f t="shared" si="123"/>
        <v>40960.653229166666</v>
      </c>
      <c r="S1929" s="12">
        <f t="shared" si="124"/>
        <v>40975.999305555553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8282</v>
      </c>
      <c r="O1930" t="s">
        <v>8286</v>
      </c>
      <c r="P1930" s="5">
        <f t="shared" si="121"/>
        <v>1.031372549019608</v>
      </c>
      <c r="Q1930" s="8">
        <f t="shared" si="122"/>
        <v>77.352941176470594</v>
      </c>
      <c r="R1930" s="12">
        <f t="shared" si="123"/>
        <v>41371.439745370364</v>
      </c>
      <c r="S1930" s="12">
        <f t="shared" si="124"/>
        <v>41401.439745370364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8282</v>
      </c>
      <c r="O1931" t="s">
        <v>8286</v>
      </c>
      <c r="P1931" s="5">
        <f t="shared" si="121"/>
        <v>1.003125</v>
      </c>
      <c r="Q1931" s="8">
        <f t="shared" si="122"/>
        <v>42.8</v>
      </c>
      <c r="R1931" s="12">
        <f t="shared" si="123"/>
        <v>40686.813263888886</v>
      </c>
      <c r="S1931" s="12">
        <f t="shared" si="124"/>
        <v>40728.813263888886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8282</v>
      </c>
      <c r="O1932" t="s">
        <v>8286</v>
      </c>
      <c r="P1932" s="5">
        <f t="shared" si="121"/>
        <v>1.27</v>
      </c>
      <c r="Q1932" s="8">
        <f t="shared" si="122"/>
        <v>48.846153846153847</v>
      </c>
      <c r="R1932" s="12">
        <f t="shared" si="123"/>
        <v>41402.350486111107</v>
      </c>
      <c r="S1932" s="12">
        <f t="shared" si="124"/>
        <v>41462.350486111107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8282</v>
      </c>
      <c r="O1933" t="s">
        <v>8286</v>
      </c>
      <c r="P1933" s="5">
        <f t="shared" si="121"/>
        <v>1.20601</v>
      </c>
      <c r="Q1933" s="8">
        <f t="shared" si="122"/>
        <v>48.240400000000001</v>
      </c>
      <c r="R1933" s="12">
        <f t="shared" si="123"/>
        <v>41037.684131944443</v>
      </c>
      <c r="S1933" s="12">
        <f t="shared" si="124"/>
        <v>41050.9375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8282</v>
      </c>
      <c r="O1934" t="s">
        <v>8286</v>
      </c>
      <c r="P1934" s="5">
        <f t="shared" si="121"/>
        <v>1.0699047619047619</v>
      </c>
      <c r="Q1934" s="8">
        <f t="shared" si="122"/>
        <v>70.212500000000006</v>
      </c>
      <c r="R1934" s="12">
        <f t="shared" si="123"/>
        <v>40911.601539351854</v>
      </c>
      <c r="S1934" s="12">
        <f t="shared" si="124"/>
        <v>40932.601539351854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8282</v>
      </c>
      <c r="O1935" t="s">
        <v>8286</v>
      </c>
      <c r="P1935" s="5">
        <f t="shared" si="121"/>
        <v>1.7243333333333333</v>
      </c>
      <c r="Q1935" s="8">
        <f t="shared" si="122"/>
        <v>94.054545454545448</v>
      </c>
      <c r="R1935" s="12">
        <f t="shared" si="123"/>
        <v>41878.922534722216</v>
      </c>
      <c r="S1935" s="12">
        <f t="shared" si="124"/>
        <v>41908.922534722216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8282</v>
      </c>
      <c r="O1936" t="s">
        <v>8286</v>
      </c>
      <c r="P1936" s="5">
        <f t="shared" si="121"/>
        <v>1.2362</v>
      </c>
      <c r="Q1936" s="8">
        <f t="shared" si="122"/>
        <v>80.272727272727266</v>
      </c>
      <c r="R1936" s="12">
        <f t="shared" si="123"/>
        <v>40865.658807870372</v>
      </c>
      <c r="S1936" s="12">
        <f t="shared" si="124"/>
        <v>40902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8282</v>
      </c>
      <c r="O1937" t="s">
        <v>8286</v>
      </c>
      <c r="P1937" s="5">
        <f t="shared" si="121"/>
        <v>1.0840000000000001</v>
      </c>
      <c r="Q1937" s="8">
        <f t="shared" si="122"/>
        <v>54.2</v>
      </c>
      <c r="R1937" s="12">
        <f t="shared" si="123"/>
        <v>41773.724201388883</v>
      </c>
      <c r="S1937" s="12">
        <f t="shared" si="124"/>
        <v>41810.999305555553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8282</v>
      </c>
      <c r="O1938" t="s">
        <v>8286</v>
      </c>
      <c r="P1938" s="5">
        <f t="shared" si="121"/>
        <v>1.1652013333333333</v>
      </c>
      <c r="Q1938" s="8">
        <f t="shared" si="122"/>
        <v>60.26903448275862</v>
      </c>
      <c r="R1938" s="12">
        <f t="shared" si="123"/>
        <v>40852.68136574074</v>
      </c>
      <c r="S1938" s="12">
        <f t="shared" si="124"/>
        <v>40883.040972222218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8282</v>
      </c>
      <c r="O1939" t="s">
        <v>8286</v>
      </c>
      <c r="P1939" s="5">
        <f t="shared" si="121"/>
        <v>1.8724499999999999</v>
      </c>
      <c r="Q1939" s="8">
        <f t="shared" si="122"/>
        <v>38.740344827586206</v>
      </c>
      <c r="R1939" s="12">
        <f t="shared" si="123"/>
        <v>41058.91065972222</v>
      </c>
      <c r="S1939" s="12">
        <f t="shared" si="124"/>
        <v>41074.957638888889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8282</v>
      </c>
      <c r="O1940" t="s">
        <v>8286</v>
      </c>
      <c r="P1940" s="5">
        <f t="shared" si="121"/>
        <v>1.1593333333333333</v>
      </c>
      <c r="Q1940" s="8">
        <f t="shared" si="122"/>
        <v>152.54385964912279</v>
      </c>
      <c r="R1940" s="12">
        <f t="shared" si="123"/>
        <v>41426.05128472222</v>
      </c>
      <c r="S1940" s="12">
        <f t="shared" si="124"/>
        <v>41457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8282</v>
      </c>
      <c r="O1941" t="s">
        <v>8286</v>
      </c>
      <c r="P1941" s="5">
        <f t="shared" si="121"/>
        <v>1.107</v>
      </c>
      <c r="Q1941" s="8">
        <f t="shared" si="122"/>
        <v>115.3125</v>
      </c>
      <c r="R1941" s="12">
        <f t="shared" si="123"/>
        <v>41313.776712962957</v>
      </c>
      <c r="S1941" s="12">
        <f t="shared" si="124"/>
        <v>41343.735046296293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8282</v>
      </c>
      <c r="O1942" t="s">
        <v>8286</v>
      </c>
      <c r="P1942" s="5">
        <f t="shared" si="121"/>
        <v>1.7092307692307693</v>
      </c>
      <c r="Q1942" s="8">
        <f t="shared" si="122"/>
        <v>35.838709677419352</v>
      </c>
      <c r="R1942" s="12">
        <f t="shared" si="123"/>
        <v>40670.298993055556</v>
      </c>
      <c r="S1942" s="12">
        <f t="shared" si="124"/>
        <v>40708.957638888889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8276</v>
      </c>
      <c r="O1943" t="s">
        <v>8306</v>
      </c>
      <c r="P1943" s="5">
        <f t="shared" si="121"/>
        <v>1.2611835600000001</v>
      </c>
      <c r="Q1943" s="8">
        <f t="shared" si="122"/>
        <v>64.570118779438872</v>
      </c>
      <c r="R1943" s="12">
        <f t="shared" si="123"/>
        <v>41744.08253472222</v>
      </c>
      <c r="S1943" s="12">
        <f t="shared" si="124"/>
        <v>41774.08253472222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8276</v>
      </c>
      <c r="O1944" t="s">
        <v>8306</v>
      </c>
      <c r="P1944" s="5">
        <f t="shared" si="121"/>
        <v>1.3844033333333334</v>
      </c>
      <c r="Q1944" s="8">
        <f t="shared" si="122"/>
        <v>87.436000000000007</v>
      </c>
      <c r="R1944" s="12">
        <f t="shared" si="123"/>
        <v>40638.619675925926</v>
      </c>
      <c r="S1944" s="12">
        <f t="shared" si="124"/>
        <v>40728.619675925926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8276</v>
      </c>
      <c r="O1945" t="s">
        <v>8306</v>
      </c>
      <c r="P1945" s="5">
        <f t="shared" si="121"/>
        <v>17.052499999999998</v>
      </c>
      <c r="Q1945" s="8">
        <f t="shared" si="122"/>
        <v>68.815577078288939</v>
      </c>
      <c r="R1945" s="12">
        <f t="shared" si="123"/>
        <v>42548.061527777776</v>
      </c>
      <c r="S1945" s="12">
        <f t="shared" si="124"/>
        <v>42593.061527777776</v>
      </c>
    </row>
    <row r="1946" spans="1:19" ht="64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8276</v>
      </c>
      <c r="O1946" t="s">
        <v>8306</v>
      </c>
      <c r="P1946" s="5">
        <f t="shared" si="121"/>
        <v>7.8805550000000002</v>
      </c>
      <c r="Q1946" s="8">
        <f t="shared" si="122"/>
        <v>176.200223588597</v>
      </c>
      <c r="R1946" s="12">
        <f t="shared" si="123"/>
        <v>41730.376041666663</v>
      </c>
      <c r="S1946" s="12">
        <f t="shared" si="124"/>
        <v>41760.376041666663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8276</v>
      </c>
      <c r="O1947" t="s">
        <v>8306</v>
      </c>
      <c r="P1947" s="5">
        <f t="shared" si="121"/>
        <v>3.4801799999999998</v>
      </c>
      <c r="Q1947" s="8">
        <f t="shared" si="122"/>
        <v>511.79117647058825</v>
      </c>
      <c r="R1947" s="12">
        <f t="shared" si="123"/>
        <v>42157.043495370366</v>
      </c>
      <c r="S1947" s="12">
        <f t="shared" si="124"/>
        <v>42197.043495370366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8276</v>
      </c>
      <c r="O1948" t="s">
        <v>8306</v>
      </c>
      <c r="P1948" s="5">
        <f t="shared" si="121"/>
        <v>1.4974666666666667</v>
      </c>
      <c r="Q1948" s="8">
        <f t="shared" si="122"/>
        <v>160.44285714285715</v>
      </c>
      <c r="R1948" s="12">
        <f t="shared" si="123"/>
        <v>41688.941678240742</v>
      </c>
      <c r="S1948" s="12">
        <f t="shared" si="124"/>
        <v>41748.900011574071</v>
      </c>
    </row>
    <row r="1949" spans="1:19" ht="64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8276</v>
      </c>
      <c r="O1949" t="s">
        <v>8306</v>
      </c>
      <c r="P1949" s="5">
        <f t="shared" si="121"/>
        <v>1.0063375000000001</v>
      </c>
      <c r="Q1949" s="8">
        <f t="shared" si="122"/>
        <v>35.003043478260871</v>
      </c>
      <c r="R1949" s="12">
        <f t="shared" si="123"/>
        <v>40102.709722222222</v>
      </c>
      <c r="S1949" s="12">
        <f t="shared" si="124"/>
        <v>40140.040972222218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8276</v>
      </c>
      <c r="O1950" t="s">
        <v>8306</v>
      </c>
      <c r="P1950" s="5">
        <f t="shared" si="121"/>
        <v>8.0021100000000001</v>
      </c>
      <c r="Q1950" s="8">
        <f t="shared" si="122"/>
        <v>188.50671378091872</v>
      </c>
      <c r="R1950" s="12">
        <f t="shared" si="123"/>
        <v>42473.395937499998</v>
      </c>
      <c r="S1950" s="12">
        <f t="shared" si="124"/>
        <v>42527.501388888886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8276</v>
      </c>
      <c r="O1951" t="s">
        <v>8306</v>
      </c>
      <c r="P1951" s="5">
        <f t="shared" si="121"/>
        <v>1.0600260000000001</v>
      </c>
      <c r="Q1951" s="8">
        <f t="shared" si="122"/>
        <v>56.204984093319197</v>
      </c>
      <c r="R1951" s="12">
        <f t="shared" si="123"/>
        <v>41800.21471064815</v>
      </c>
      <c r="S1951" s="12">
        <f t="shared" si="124"/>
        <v>41830.21471064815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8276</v>
      </c>
      <c r="O1952" t="s">
        <v>8306</v>
      </c>
      <c r="P1952" s="5">
        <f t="shared" si="121"/>
        <v>2.0051866666666669</v>
      </c>
      <c r="Q1952" s="8">
        <f t="shared" si="122"/>
        <v>51.3054157782516</v>
      </c>
      <c r="R1952" s="12">
        <f t="shared" si="123"/>
        <v>40623.973067129627</v>
      </c>
      <c r="S1952" s="12">
        <f t="shared" si="124"/>
        <v>40654.973067129627</v>
      </c>
    </row>
    <row r="1953" spans="1:19" ht="64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8276</v>
      </c>
      <c r="O1953" t="s">
        <v>8306</v>
      </c>
      <c r="P1953" s="5">
        <f t="shared" si="121"/>
        <v>2.1244399999999999</v>
      </c>
      <c r="Q1953" s="8">
        <f t="shared" si="122"/>
        <v>127.36450839328538</v>
      </c>
      <c r="R1953" s="12">
        <f t="shared" si="123"/>
        <v>42651.212233796294</v>
      </c>
      <c r="S1953" s="12">
        <f t="shared" si="124"/>
        <v>42681.253900462958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8276</v>
      </c>
      <c r="O1954" t="s">
        <v>8306</v>
      </c>
      <c r="P1954" s="5">
        <f t="shared" si="121"/>
        <v>1.9847237142857144</v>
      </c>
      <c r="Q1954" s="8">
        <f t="shared" si="122"/>
        <v>101.85532258064516</v>
      </c>
      <c r="R1954" s="12">
        <f t="shared" si="123"/>
        <v>41526.398321759254</v>
      </c>
      <c r="S1954" s="12">
        <f t="shared" si="124"/>
        <v>41563.398321759254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8276</v>
      </c>
      <c r="O1955" t="s">
        <v>8306</v>
      </c>
      <c r="P1955" s="5">
        <f t="shared" si="121"/>
        <v>2.2594666666666665</v>
      </c>
      <c r="Q1955" s="8">
        <f t="shared" si="122"/>
        <v>230.55782312925169</v>
      </c>
      <c r="R1955" s="12">
        <f t="shared" si="123"/>
        <v>40940.991493055553</v>
      </c>
      <c r="S1955" s="12">
        <f t="shared" si="124"/>
        <v>40969.916666666664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8276</v>
      </c>
      <c r="O1956" t="s">
        <v>8306</v>
      </c>
      <c r="P1956" s="5">
        <f t="shared" si="121"/>
        <v>6.9894800000000004</v>
      </c>
      <c r="Q1956" s="8">
        <f t="shared" si="122"/>
        <v>842.10602409638557</v>
      </c>
      <c r="R1956" s="12">
        <f t="shared" si="123"/>
        <v>42394.372407407405</v>
      </c>
      <c r="S1956" s="12">
        <f t="shared" si="124"/>
        <v>42440.999999999993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8276</v>
      </c>
      <c r="O1957" t="s">
        <v>8306</v>
      </c>
      <c r="P1957" s="5">
        <f t="shared" si="121"/>
        <v>3.9859528571428569</v>
      </c>
      <c r="Q1957" s="8">
        <f t="shared" si="122"/>
        <v>577.27593103448271</v>
      </c>
      <c r="R1957" s="12">
        <f t="shared" si="123"/>
        <v>41020.063437500001</v>
      </c>
      <c r="S1957" s="12">
        <f t="shared" si="124"/>
        <v>41052.583333333328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8276</v>
      </c>
      <c r="O1958" t="s">
        <v>8306</v>
      </c>
      <c r="P1958" s="5">
        <f t="shared" si="121"/>
        <v>2.9403333333333332</v>
      </c>
      <c r="Q1958" s="8">
        <f t="shared" si="122"/>
        <v>483.34246575342468</v>
      </c>
      <c r="R1958" s="12">
        <f t="shared" si="123"/>
        <v>42067.71533564815</v>
      </c>
      <c r="S1958" s="12">
        <f t="shared" si="124"/>
        <v>42112.673668981479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8276</v>
      </c>
      <c r="O1959" t="s">
        <v>8306</v>
      </c>
      <c r="P1959" s="5">
        <f t="shared" si="121"/>
        <v>1.6750470000000002</v>
      </c>
      <c r="Q1959" s="8">
        <f t="shared" si="122"/>
        <v>76.138500000000008</v>
      </c>
      <c r="R1959" s="12">
        <f t="shared" si="123"/>
        <v>41178.890196759261</v>
      </c>
      <c r="S1959" s="12">
        <f t="shared" si="124"/>
        <v>41208.890196759261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8276</v>
      </c>
      <c r="O1960" t="s">
        <v>8306</v>
      </c>
      <c r="P1960" s="5">
        <f t="shared" si="121"/>
        <v>14.355717142857143</v>
      </c>
      <c r="Q1960" s="8">
        <f t="shared" si="122"/>
        <v>74.107684365781708</v>
      </c>
      <c r="R1960" s="12">
        <f t="shared" si="123"/>
        <v>41326.779641203699</v>
      </c>
      <c r="S1960" s="12">
        <f t="shared" si="124"/>
        <v>41356.737974537034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8276</v>
      </c>
      <c r="O1961" t="s">
        <v>8306</v>
      </c>
      <c r="P1961" s="5">
        <f t="shared" si="121"/>
        <v>1.5673440000000001</v>
      </c>
      <c r="Q1961" s="8">
        <f t="shared" si="122"/>
        <v>36.965660377358489</v>
      </c>
      <c r="R1961" s="12">
        <f t="shared" si="123"/>
        <v>41871.637268518512</v>
      </c>
      <c r="S1961" s="12">
        <f t="shared" si="124"/>
        <v>41912.791666666664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8276</v>
      </c>
      <c r="O1962" t="s">
        <v>8306</v>
      </c>
      <c r="P1962" s="5">
        <f t="shared" si="121"/>
        <v>1.1790285714285715</v>
      </c>
      <c r="Q1962" s="8">
        <f t="shared" si="122"/>
        <v>2500.969696969697</v>
      </c>
      <c r="R1962" s="12">
        <f t="shared" si="123"/>
        <v>41964.154409722221</v>
      </c>
      <c r="S1962" s="12">
        <f t="shared" si="124"/>
        <v>41994.154409722221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8276</v>
      </c>
      <c r="O1963" t="s">
        <v>8306</v>
      </c>
      <c r="P1963" s="5">
        <f t="shared" si="121"/>
        <v>11.053811999999999</v>
      </c>
      <c r="Q1963" s="8">
        <f t="shared" si="122"/>
        <v>67.690214329454989</v>
      </c>
      <c r="R1963" s="12">
        <f t="shared" si="123"/>
        <v>41147.986307870371</v>
      </c>
      <c r="S1963" s="12">
        <f t="shared" si="124"/>
        <v>41187.957638888889</v>
      </c>
    </row>
    <row r="1964" spans="1:19" ht="64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8276</v>
      </c>
      <c r="O1964" t="s">
        <v>8306</v>
      </c>
      <c r="P1964" s="5">
        <f t="shared" si="121"/>
        <v>1.9292499999999999</v>
      </c>
      <c r="Q1964" s="8">
        <f t="shared" si="122"/>
        <v>63.04738562091503</v>
      </c>
      <c r="R1964" s="12">
        <f t="shared" si="123"/>
        <v>41742.572175925925</v>
      </c>
      <c r="S1964" s="12">
        <f t="shared" si="124"/>
        <v>41772.572175925925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8276</v>
      </c>
      <c r="O1965" t="s">
        <v>8306</v>
      </c>
      <c r="P1965" s="5">
        <f t="shared" si="121"/>
        <v>1.268842105263158</v>
      </c>
      <c r="Q1965" s="8">
        <f t="shared" si="122"/>
        <v>117.6</v>
      </c>
      <c r="R1965" s="12">
        <f t="shared" si="123"/>
        <v>41863.221458333333</v>
      </c>
      <c r="S1965" s="12">
        <f t="shared" si="124"/>
        <v>41898.221458333333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8276</v>
      </c>
      <c r="O1966" t="s">
        <v>8306</v>
      </c>
      <c r="P1966" s="5">
        <f t="shared" si="121"/>
        <v>2.5957748878923765</v>
      </c>
      <c r="Q1966" s="8">
        <f t="shared" si="122"/>
        <v>180.75185011709601</v>
      </c>
      <c r="R1966" s="12">
        <f t="shared" si="123"/>
        <v>42452.064490740733</v>
      </c>
      <c r="S1966" s="12">
        <f t="shared" si="124"/>
        <v>42482.064490740733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8276</v>
      </c>
      <c r="O1967" t="s">
        <v>8306</v>
      </c>
      <c r="P1967" s="5">
        <f t="shared" si="121"/>
        <v>2.6227999999999998</v>
      </c>
      <c r="Q1967" s="8">
        <f t="shared" si="122"/>
        <v>127.32038834951456</v>
      </c>
      <c r="R1967" s="12">
        <f t="shared" si="123"/>
        <v>40897.880902777775</v>
      </c>
      <c r="S1967" s="12">
        <f t="shared" si="124"/>
        <v>40919.833333333328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8276</v>
      </c>
      <c r="O1968" t="s">
        <v>8306</v>
      </c>
      <c r="P1968" s="5">
        <f t="shared" si="121"/>
        <v>2.0674309000000002</v>
      </c>
      <c r="Q1968" s="8">
        <f t="shared" si="122"/>
        <v>136.6444745538665</v>
      </c>
      <c r="R1968" s="12">
        <f t="shared" si="123"/>
        <v>41835.332152777773</v>
      </c>
      <c r="S1968" s="12">
        <f t="shared" si="124"/>
        <v>41865.332152777773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8276</v>
      </c>
      <c r="O1969" t="s">
        <v>8306</v>
      </c>
      <c r="P1969" s="5">
        <f t="shared" si="121"/>
        <v>3.7012999999999998</v>
      </c>
      <c r="Q1969" s="8">
        <f t="shared" si="122"/>
        <v>182.78024691358024</v>
      </c>
      <c r="R1969" s="12">
        <f t="shared" si="123"/>
        <v>41730.455196759256</v>
      </c>
      <c r="S1969" s="12">
        <f t="shared" si="124"/>
        <v>41760.455196759256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8276</v>
      </c>
      <c r="O1970" t="s">
        <v>8306</v>
      </c>
      <c r="P1970" s="5">
        <f t="shared" si="121"/>
        <v>2.8496600000000001</v>
      </c>
      <c r="Q1970" s="8">
        <f t="shared" si="122"/>
        <v>279.37843137254902</v>
      </c>
      <c r="R1970" s="12">
        <f t="shared" si="123"/>
        <v>42676.378645833327</v>
      </c>
      <c r="S1970" s="12">
        <f t="shared" si="124"/>
        <v>42707.420312499999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8276</v>
      </c>
      <c r="O1971" t="s">
        <v>8306</v>
      </c>
      <c r="P1971" s="5">
        <f t="shared" si="121"/>
        <v>5.7907999999999999</v>
      </c>
      <c r="Q1971" s="8">
        <f t="shared" si="122"/>
        <v>61.375728669846318</v>
      </c>
      <c r="R1971" s="12">
        <f t="shared" si="123"/>
        <v>42557.584120370368</v>
      </c>
      <c r="S1971" s="12">
        <f t="shared" si="124"/>
        <v>42587.584120370368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8276</v>
      </c>
      <c r="O1972" t="s">
        <v>8306</v>
      </c>
      <c r="P1972" s="5">
        <f t="shared" si="121"/>
        <v>11.318</v>
      </c>
      <c r="Q1972" s="8">
        <f t="shared" si="122"/>
        <v>80.727532097004286</v>
      </c>
      <c r="R1972" s="12">
        <f t="shared" si="123"/>
        <v>41323.984965277778</v>
      </c>
      <c r="S1972" s="12">
        <f t="shared" si="124"/>
        <v>41383.943298611106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8276</v>
      </c>
      <c r="O1973" t="s">
        <v>8306</v>
      </c>
      <c r="P1973" s="5">
        <f t="shared" si="121"/>
        <v>2.6302771750000002</v>
      </c>
      <c r="Q1973" s="8">
        <f t="shared" si="122"/>
        <v>272.35590732591254</v>
      </c>
      <c r="R1973" s="12">
        <f t="shared" si="123"/>
        <v>41561.29237268518</v>
      </c>
      <c r="S1973" s="12">
        <f t="shared" si="124"/>
        <v>41592.958333333328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8276</v>
      </c>
      <c r="O1974" t="s">
        <v>8306</v>
      </c>
      <c r="P1974" s="5">
        <f t="shared" si="121"/>
        <v>6.7447999999999997</v>
      </c>
      <c r="Q1974" s="8">
        <f t="shared" si="122"/>
        <v>70.848739495798313</v>
      </c>
      <c r="R1974" s="12">
        <f t="shared" si="123"/>
        <v>41200.803749999999</v>
      </c>
      <c r="S1974" s="12">
        <f t="shared" si="124"/>
        <v>41230.845416666663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8276</v>
      </c>
      <c r="O1975" t="s">
        <v>8306</v>
      </c>
      <c r="P1975" s="5">
        <f t="shared" si="121"/>
        <v>2.5683081313131315</v>
      </c>
      <c r="Q1975" s="8">
        <f t="shared" si="122"/>
        <v>247.94003412969283</v>
      </c>
      <c r="R1975" s="12">
        <f t="shared" si="123"/>
        <v>42549.514629629623</v>
      </c>
      <c r="S1975" s="12">
        <f t="shared" si="124"/>
        <v>42588.083333333336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8276</v>
      </c>
      <c r="O1976" t="s">
        <v>8306</v>
      </c>
      <c r="P1976" s="5">
        <f t="shared" si="121"/>
        <v>3.7549600000000001</v>
      </c>
      <c r="Q1976" s="8">
        <f t="shared" si="122"/>
        <v>186.81393034825871</v>
      </c>
      <c r="R1976" s="12">
        <f t="shared" si="123"/>
        <v>41445.125798611109</v>
      </c>
      <c r="S1976" s="12">
        <f t="shared" si="124"/>
        <v>41505.125798611109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8276</v>
      </c>
      <c r="O1977" t="s">
        <v>8306</v>
      </c>
      <c r="P1977" s="5">
        <f t="shared" si="121"/>
        <v>2.0870837499999997</v>
      </c>
      <c r="Q1977" s="8">
        <f t="shared" si="122"/>
        <v>131.98948616600788</v>
      </c>
      <c r="R1977" s="12">
        <f t="shared" si="123"/>
        <v>41313.54688657407</v>
      </c>
      <c r="S1977" s="12">
        <f t="shared" si="124"/>
        <v>41343.54688657407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8276</v>
      </c>
      <c r="O1978" t="s">
        <v>8306</v>
      </c>
      <c r="P1978" s="5">
        <f t="shared" si="121"/>
        <v>3.4660000000000002</v>
      </c>
      <c r="Q1978" s="8">
        <f t="shared" si="122"/>
        <v>29.310782241014799</v>
      </c>
      <c r="R1978" s="12">
        <f t="shared" si="123"/>
        <v>41438.691261574073</v>
      </c>
      <c r="S1978" s="12">
        <f t="shared" si="124"/>
        <v>41468.691261574073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8276</v>
      </c>
      <c r="O1979" t="s">
        <v>8306</v>
      </c>
      <c r="P1979" s="5">
        <f t="shared" si="121"/>
        <v>4.0232999999999999</v>
      </c>
      <c r="Q1979" s="8">
        <f t="shared" si="122"/>
        <v>245.02436053593178</v>
      </c>
      <c r="R1979" s="12">
        <f t="shared" si="123"/>
        <v>42311.008564814816</v>
      </c>
      <c r="S1979" s="12">
        <f t="shared" si="124"/>
        <v>42357.124305555553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8276</v>
      </c>
      <c r="O1980" t="s">
        <v>8306</v>
      </c>
      <c r="P1980" s="5">
        <f t="shared" si="121"/>
        <v>10.2684514</v>
      </c>
      <c r="Q1980" s="8">
        <f t="shared" si="122"/>
        <v>1323.2540463917526</v>
      </c>
      <c r="R1980" s="12">
        <f t="shared" si="123"/>
        <v>41039.017268518517</v>
      </c>
      <c r="S1980" s="12">
        <f t="shared" si="124"/>
        <v>41072.083333333328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8276</v>
      </c>
      <c r="O1981" t="s">
        <v>8306</v>
      </c>
      <c r="P1981" s="5">
        <f t="shared" si="121"/>
        <v>1.14901155</v>
      </c>
      <c r="Q1981" s="8">
        <f t="shared" si="122"/>
        <v>282.65966789667897</v>
      </c>
      <c r="R1981" s="12">
        <f t="shared" si="123"/>
        <v>42290.25168981481</v>
      </c>
      <c r="S1981" s="12">
        <f t="shared" si="124"/>
        <v>42326.999305555553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8276</v>
      </c>
      <c r="O1982" t="s">
        <v>8306</v>
      </c>
      <c r="P1982" s="5">
        <f t="shared" si="121"/>
        <v>3.5482402000000004</v>
      </c>
      <c r="Q1982" s="8">
        <f t="shared" si="122"/>
        <v>91.214401028277635</v>
      </c>
      <c r="R1982" s="12">
        <f t="shared" si="123"/>
        <v>42423.334050925921</v>
      </c>
      <c r="S1982" s="12">
        <f t="shared" si="124"/>
        <v>42463.292384259257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t="s">
        <v>8307</v>
      </c>
      <c r="P1983" s="5">
        <f t="shared" si="121"/>
        <v>5.0799999999999998E-2</v>
      </c>
      <c r="Q1983" s="8">
        <f t="shared" si="122"/>
        <v>31.75</v>
      </c>
      <c r="R1983" s="12">
        <f t="shared" si="123"/>
        <v>41799.516956018517</v>
      </c>
      <c r="S1983" s="12">
        <f t="shared" si="124"/>
        <v>41829.516956018517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t="s">
        <v>8307</v>
      </c>
      <c r="P1984" s="5">
        <f t="shared" si="121"/>
        <v>0</v>
      </c>
      <c r="Q1984" s="8" t="str">
        <f t="shared" si="122"/>
        <v>$0</v>
      </c>
      <c r="R1984" s="12">
        <f t="shared" si="123"/>
        <v>42678.378321759257</v>
      </c>
      <c r="S1984" s="12">
        <f t="shared" si="124"/>
        <v>42708.419988425921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t="s">
        <v>8307</v>
      </c>
      <c r="P1985" s="5">
        <f t="shared" si="121"/>
        <v>4.2999999999999997E-2</v>
      </c>
      <c r="Q1985" s="8">
        <f t="shared" si="122"/>
        <v>88.6875</v>
      </c>
      <c r="R1985" s="12">
        <f t="shared" si="123"/>
        <v>42592.803449074076</v>
      </c>
      <c r="S1985" s="12">
        <f t="shared" si="124"/>
        <v>42615.083333333336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t="s">
        <v>8307</v>
      </c>
      <c r="P1986" s="5">
        <f t="shared" si="121"/>
        <v>0.21146666666666666</v>
      </c>
      <c r="Q1986" s="8">
        <f t="shared" si="122"/>
        <v>453.14285714285717</v>
      </c>
      <c r="R1986" s="12">
        <f t="shared" si="123"/>
        <v>41913.581956018512</v>
      </c>
      <c r="S1986" s="12">
        <f t="shared" si="124"/>
        <v>41973.623622685183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t="s">
        <v>8307</v>
      </c>
      <c r="P1987" s="5">
        <f t="shared" ref="P1987:P2050" si="125">(E1987/D1987)</f>
        <v>3.1875000000000001E-2</v>
      </c>
      <c r="Q1987" s="8">
        <f t="shared" ref="Q1987:Q2050" si="126">IF(L1987=0,"$0",(E1987/L1987))</f>
        <v>12.75</v>
      </c>
      <c r="R1987" s="12">
        <f t="shared" ref="R1987:R2050" si="127">(J1987/86400)+25569+(-5/24)</f>
        <v>42555.490405092591</v>
      </c>
      <c r="S1987" s="12">
        <f t="shared" ref="S1987:S2050" si="128">(I1987/86400)+25569+(-5/24)</f>
        <v>42584.749999999993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t="s">
        <v>8307</v>
      </c>
      <c r="P1988" s="5">
        <f t="shared" si="125"/>
        <v>5.0000000000000001E-4</v>
      </c>
      <c r="Q1988" s="8">
        <f t="shared" si="126"/>
        <v>1</v>
      </c>
      <c r="R1988" s="12">
        <f t="shared" si="127"/>
        <v>42413.225497685184</v>
      </c>
      <c r="S1988" s="12">
        <f t="shared" si="128"/>
        <v>42443.183831018519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t="s">
        <v>8307</v>
      </c>
      <c r="P1989" s="5">
        <f t="shared" si="125"/>
        <v>0.42472727272727273</v>
      </c>
      <c r="Q1989" s="8">
        <f t="shared" si="126"/>
        <v>83.428571428571431</v>
      </c>
      <c r="R1989" s="12">
        <f t="shared" si="127"/>
        <v>42034.431435185186</v>
      </c>
      <c r="S1989" s="12">
        <f t="shared" si="128"/>
        <v>42064.431435185186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t="s">
        <v>8307</v>
      </c>
      <c r="P1990" s="5">
        <f t="shared" si="125"/>
        <v>4.1666666666666666E-3</v>
      </c>
      <c r="Q1990" s="8">
        <f t="shared" si="126"/>
        <v>25</v>
      </c>
      <c r="R1990" s="12">
        <f t="shared" si="127"/>
        <v>42206.554884259262</v>
      </c>
      <c r="S1990" s="12">
        <f t="shared" si="128"/>
        <v>42236.554884259262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t="s">
        <v>8307</v>
      </c>
      <c r="P1991" s="5">
        <f t="shared" si="125"/>
        <v>0.01</v>
      </c>
      <c r="Q1991" s="8">
        <f t="shared" si="126"/>
        <v>50</v>
      </c>
      <c r="R1991" s="12">
        <f t="shared" si="127"/>
        <v>42685.472314814811</v>
      </c>
      <c r="S1991" s="12">
        <f t="shared" si="128"/>
        <v>42715.472314814811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t="s">
        <v>8307</v>
      </c>
      <c r="P1992" s="5">
        <f t="shared" si="125"/>
        <v>0.16966666666666666</v>
      </c>
      <c r="Q1992" s="8">
        <f t="shared" si="126"/>
        <v>101.8</v>
      </c>
      <c r="R1992" s="12">
        <f t="shared" si="127"/>
        <v>42397.987638888888</v>
      </c>
      <c r="S1992" s="12">
        <f t="shared" si="128"/>
        <v>42412.987638888888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t="s">
        <v>8307</v>
      </c>
      <c r="P1993" s="5">
        <f t="shared" si="125"/>
        <v>7.0000000000000007E-2</v>
      </c>
      <c r="Q1993" s="8">
        <f t="shared" si="126"/>
        <v>46.666666666666664</v>
      </c>
      <c r="R1993" s="12">
        <f t="shared" si="127"/>
        <v>42167.685023148144</v>
      </c>
      <c r="S1993" s="12">
        <f t="shared" si="128"/>
        <v>42188.685023148144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t="s">
        <v>8307</v>
      </c>
      <c r="P1994" s="5">
        <f t="shared" si="125"/>
        <v>1.3333333333333333E-3</v>
      </c>
      <c r="Q1994" s="8">
        <f t="shared" si="126"/>
        <v>1</v>
      </c>
      <c r="R1994" s="12">
        <f t="shared" si="127"/>
        <v>42022.935081018521</v>
      </c>
      <c r="S1994" s="12">
        <f t="shared" si="128"/>
        <v>42052.935081018521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t="s">
        <v>8307</v>
      </c>
      <c r="P1995" s="5">
        <f t="shared" si="125"/>
        <v>0</v>
      </c>
      <c r="Q1995" s="8" t="str">
        <f t="shared" si="126"/>
        <v>$0</v>
      </c>
      <c r="R1995" s="12">
        <f t="shared" si="127"/>
        <v>42329.380057870367</v>
      </c>
      <c r="S1995" s="12">
        <f t="shared" si="128"/>
        <v>42359.380057870367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t="s">
        <v>8307</v>
      </c>
      <c r="P1996" s="5">
        <f t="shared" si="125"/>
        <v>0</v>
      </c>
      <c r="Q1996" s="8" t="str">
        <f t="shared" si="126"/>
        <v>$0</v>
      </c>
      <c r="R1996" s="12">
        <f t="shared" si="127"/>
        <v>42650.797939814809</v>
      </c>
      <c r="S1996" s="12">
        <f t="shared" si="128"/>
        <v>42710.839606481481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t="s">
        <v>8307</v>
      </c>
      <c r="P1997" s="5">
        <f t="shared" si="125"/>
        <v>7.8E-2</v>
      </c>
      <c r="Q1997" s="8">
        <f t="shared" si="126"/>
        <v>26</v>
      </c>
      <c r="R1997" s="12">
        <f t="shared" si="127"/>
        <v>42181.693703703706</v>
      </c>
      <c r="S1997" s="12">
        <f t="shared" si="128"/>
        <v>42201.693703703706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t="s">
        <v>8307</v>
      </c>
      <c r="P1998" s="5">
        <f t="shared" si="125"/>
        <v>0</v>
      </c>
      <c r="Q1998" s="8" t="str">
        <f t="shared" si="126"/>
        <v>$0</v>
      </c>
      <c r="R1998" s="12">
        <f t="shared" si="127"/>
        <v>41800.611238425925</v>
      </c>
      <c r="S1998" s="12">
        <f t="shared" si="128"/>
        <v>41830.611238425925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t="s">
        <v>8307</v>
      </c>
      <c r="P1999" s="5">
        <f t="shared" si="125"/>
        <v>0</v>
      </c>
      <c r="Q1999" s="8" t="str">
        <f t="shared" si="126"/>
        <v>$0</v>
      </c>
      <c r="R1999" s="12">
        <f t="shared" si="127"/>
        <v>41847.722361111111</v>
      </c>
      <c r="S1999" s="12">
        <f t="shared" si="128"/>
        <v>41877.722361111111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t="s">
        <v>8307</v>
      </c>
      <c r="P2000" s="5">
        <f t="shared" si="125"/>
        <v>0.26200000000000001</v>
      </c>
      <c r="Q2000" s="8">
        <f t="shared" si="126"/>
        <v>218.33333333333334</v>
      </c>
      <c r="R2000" s="12">
        <f t="shared" si="127"/>
        <v>41806.910162037035</v>
      </c>
      <c r="S2000" s="12">
        <f t="shared" si="128"/>
        <v>41851.910162037035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t="s">
        <v>8307</v>
      </c>
      <c r="P2001" s="5">
        <f t="shared" si="125"/>
        <v>7.6129032258064515E-3</v>
      </c>
      <c r="Q2001" s="8">
        <f t="shared" si="126"/>
        <v>33.714285714285715</v>
      </c>
      <c r="R2001" s="12">
        <f t="shared" si="127"/>
        <v>41926.274398148147</v>
      </c>
      <c r="S2001" s="12">
        <f t="shared" si="128"/>
        <v>41956.316064814811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t="s">
        <v>8307</v>
      </c>
      <c r="P2002" s="5">
        <f t="shared" si="125"/>
        <v>0.125</v>
      </c>
      <c r="Q2002" s="8">
        <f t="shared" si="126"/>
        <v>25</v>
      </c>
      <c r="R2002" s="12">
        <f t="shared" si="127"/>
        <v>42345.743206018517</v>
      </c>
      <c r="S2002" s="12">
        <f t="shared" si="128"/>
        <v>42375.743206018517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8276</v>
      </c>
      <c r="O2003" t="s">
        <v>8306</v>
      </c>
      <c r="P2003" s="5">
        <f t="shared" si="125"/>
        <v>3.8212909090909091</v>
      </c>
      <c r="Q2003" s="8">
        <f t="shared" si="126"/>
        <v>128.38790470372632</v>
      </c>
      <c r="R2003" s="12">
        <f t="shared" si="127"/>
        <v>42136.001342592594</v>
      </c>
      <c r="S2003" s="12">
        <f t="shared" si="128"/>
        <v>42167.624999999993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8276</v>
      </c>
      <c r="O2004" t="s">
        <v>8306</v>
      </c>
      <c r="P2004" s="5">
        <f t="shared" si="125"/>
        <v>2.1679422000000002</v>
      </c>
      <c r="Q2004" s="8">
        <f t="shared" si="126"/>
        <v>78.834261818181815</v>
      </c>
      <c r="R2004" s="12">
        <f t="shared" si="127"/>
        <v>42728.503969907404</v>
      </c>
      <c r="S2004" s="12">
        <f t="shared" si="128"/>
        <v>42758.503969907404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8276</v>
      </c>
      <c r="O2005" t="s">
        <v>8306</v>
      </c>
      <c r="P2005" s="5">
        <f t="shared" si="125"/>
        <v>3.12</v>
      </c>
      <c r="Q2005" s="8">
        <f t="shared" si="126"/>
        <v>91.764705882352942</v>
      </c>
      <c r="R2005" s="12">
        <f t="shared" si="127"/>
        <v>40346.917268518519</v>
      </c>
      <c r="S2005" s="12">
        <f t="shared" si="128"/>
        <v>40361.75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8276</v>
      </c>
      <c r="O2006" t="s">
        <v>8306</v>
      </c>
      <c r="P2006" s="5">
        <f t="shared" si="125"/>
        <v>2.3442048</v>
      </c>
      <c r="Q2006" s="8">
        <f t="shared" si="126"/>
        <v>331.10237288135596</v>
      </c>
      <c r="R2006" s="12">
        <f t="shared" si="127"/>
        <v>41800.396562499998</v>
      </c>
      <c r="S2006" s="12">
        <f t="shared" si="128"/>
        <v>41830.396562499998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8276</v>
      </c>
      <c r="O2007" t="s">
        <v>8306</v>
      </c>
      <c r="P2007" s="5">
        <f t="shared" si="125"/>
        <v>1.236801</v>
      </c>
      <c r="Q2007" s="8">
        <f t="shared" si="126"/>
        <v>194.26193717277485</v>
      </c>
      <c r="R2007" s="12">
        <f t="shared" si="127"/>
        <v>41535.604374999995</v>
      </c>
      <c r="S2007" s="12">
        <f t="shared" si="128"/>
        <v>41562.957638888889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8276</v>
      </c>
      <c r="O2008" t="s">
        <v>8306</v>
      </c>
      <c r="P2008" s="5">
        <f t="shared" si="125"/>
        <v>2.4784000000000002</v>
      </c>
      <c r="Q2008" s="8">
        <f t="shared" si="126"/>
        <v>408.97689768976898</v>
      </c>
      <c r="R2008" s="12">
        <f t="shared" si="127"/>
        <v>41941.292187499996</v>
      </c>
      <c r="S2008" s="12">
        <f t="shared" si="128"/>
        <v>41976.333854166667</v>
      </c>
    </row>
    <row r="2009" spans="1:19" ht="64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8276</v>
      </c>
      <c r="O2009" t="s">
        <v>8306</v>
      </c>
      <c r="P2009" s="5">
        <f t="shared" si="125"/>
        <v>1.157092</v>
      </c>
      <c r="Q2009" s="8">
        <f t="shared" si="126"/>
        <v>84.459270072992695</v>
      </c>
      <c r="R2009" s="12">
        <f t="shared" si="127"/>
        <v>40347.629467592589</v>
      </c>
      <c r="S2009" s="12">
        <f t="shared" si="128"/>
        <v>40413.958333333328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8276</v>
      </c>
      <c r="O2010" t="s">
        <v>8306</v>
      </c>
      <c r="P2010" s="5">
        <f t="shared" si="125"/>
        <v>1.1707484768810599</v>
      </c>
      <c r="Q2010" s="8">
        <f t="shared" si="126"/>
        <v>44.853658536585364</v>
      </c>
      <c r="R2010" s="12">
        <f t="shared" si="127"/>
        <v>40761.396087962959</v>
      </c>
      <c r="S2010" s="12">
        <f t="shared" si="128"/>
        <v>40805.396087962959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8276</v>
      </c>
      <c r="O2011" t="s">
        <v>8306</v>
      </c>
      <c r="P2011" s="5">
        <f t="shared" si="125"/>
        <v>3.05158</v>
      </c>
      <c r="Q2011" s="8">
        <f t="shared" si="126"/>
        <v>383.3643216080402</v>
      </c>
      <c r="R2011" s="12">
        <f t="shared" si="127"/>
        <v>42661.115081018514</v>
      </c>
      <c r="S2011" s="12">
        <f t="shared" si="128"/>
        <v>42697.156747685185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8276</v>
      </c>
      <c r="O2012" t="s">
        <v>8306</v>
      </c>
      <c r="P2012" s="5">
        <f t="shared" si="125"/>
        <v>3.2005299999999997</v>
      </c>
      <c r="Q2012" s="8">
        <f t="shared" si="126"/>
        <v>55.276856649395505</v>
      </c>
      <c r="R2012" s="12">
        <f t="shared" si="127"/>
        <v>42570.788090277776</v>
      </c>
      <c r="S2012" s="12">
        <f t="shared" si="128"/>
        <v>42600.788090277776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8276</v>
      </c>
      <c r="O2013" t="s">
        <v>8306</v>
      </c>
      <c r="P2013" s="5">
        <f t="shared" si="125"/>
        <v>8.1956399999999991</v>
      </c>
      <c r="Q2013" s="8">
        <f t="shared" si="126"/>
        <v>422.02059732234807</v>
      </c>
      <c r="R2013" s="12">
        <f t="shared" si="127"/>
        <v>42347.150150462963</v>
      </c>
      <c r="S2013" s="12">
        <f t="shared" si="128"/>
        <v>42380.749999999993</v>
      </c>
    </row>
    <row r="2014" spans="1:19" ht="64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8276</v>
      </c>
      <c r="O2014" t="s">
        <v>8306</v>
      </c>
      <c r="P2014" s="5">
        <f t="shared" si="125"/>
        <v>2.3490000000000002</v>
      </c>
      <c r="Q2014" s="8">
        <f t="shared" si="126"/>
        <v>64.180327868852459</v>
      </c>
      <c r="R2014" s="12">
        <f t="shared" si="127"/>
        <v>42010.613900462959</v>
      </c>
      <c r="S2014" s="12">
        <f t="shared" si="128"/>
        <v>42040.613900462959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8276</v>
      </c>
      <c r="O2015" t="s">
        <v>8306</v>
      </c>
      <c r="P2015" s="5">
        <f t="shared" si="125"/>
        <v>4.9491375</v>
      </c>
      <c r="Q2015" s="8">
        <f t="shared" si="126"/>
        <v>173.57781674704077</v>
      </c>
      <c r="R2015" s="12">
        <f t="shared" si="127"/>
        <v>42499.752476851849</v>
      </c>
      <c r="S2015" s="12">
        <f t="shared" si="128"/>
        <v>42559.752476851849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8276</v>
      </c>
      <c r="O2016" t="s">
        <v>8306</v>
      </c>
      <c r="P2016" s="5">
        <f t="shared" si="125"/>
        <v>78.137822333333332</v>
      </c>
      <c r="Q2016" s="8">
        <f t="shared" si="126"/>
        <v>88.601680840609291</v>
      </c>
      <c r="R2016" s="12">
        <f t="shared" si="127"/>
        <v>41324.006238425922</v>
      </c>
      <c r="S2016" s="12">
        <f t="shared" si="128"/>
        <v>41357.964571759258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8276</v>
      </c>
      <c r="O2017" t="s">
        <v>8306</v>
      </c>
      <c r="P2017" s="5">
        <f t="shared" si="125"/>
        <v>1.1300013888888889</v>
      </c>
      <c r="Q2017" s="8">
        <f t="shared" si="126"/>
        <v>50.222283950617282</v>
      </c>
      <c r="R2017" s="12">
        <f t="shared" si="127"/>
        <v>40765.668553240735</v>
      </c>
      <c r="S2017" s="12">
        <f t="shared" si="128"/>
        <v>40795.668553240735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8276</v>
      </c>
      <c r="O2018" t="s">
        <v>8306</v>
      </c>
      <c r="P2018" s="5">
        <f t="shared" si="125"/>
        <v>9.2154220000000002</v>
      </c>
      <c r="Q2018" s="8">
        <f t="shared" si="126"/>
        <v>192.38876826722338</v>
      </c>
      <c r="R2018" s="12">
        <f t="shared" si="127"/>
        <v>41312.672442129631</v>
      </c>
      <c r="S2018" s="12">
        <f t="shared" si="128"/>
        <v>41342.672442129631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8276</v>
      </c>
      <c r="O2019" t="s">
        <v>8306</v>
      </c>
      <c r="P2019" s="5">
        <f t="shared" si="125"/>
        <v>1.2510239999999999</v>
      </c>
      <c r="Q2019" s="8">
        <f t="shared" si="126"/>
        <v>73.416901408450698</v>
      </c>
      <c r="R2019" s="12">
        <f t="shared" si="127"/>
        <v>40960.849016203698</v>
      </c>
      <c r="S2019" s="12">
        <f t="shared" si="128"/>
        <v>40991.958333333328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8276</v>
      </c>
      <c r="O2020" t="s">
        <v>8306</v>
      </c>
      <c r="P2020" s="5">
        <f t="shared" si="125"/>
        <v>1.0224343076923077</v>
      </c>
      <c r="Q2020" s="8">
        <f t="shared" si="126"/>
        <v>147.68495555555555</v>
      </c>
      <c r="R2020" s="12">
        <f t="shared" si="127"/>
        <v>42199.157511574071</v>
      </c>
      <c r="S2020" s="12">
        <f t="shared" si="128"/>
        <v>42229.157511574071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8276</v>
      </c>
      <c r="O2021" t="s">
        <v>8306</v>
      </c>
      <c r="P2021" s="5">
        <f t="shared" si="125"/>
        <v>4.8490975000000001</v>
      </c>
      <c r="Q2021" s="8">
        <f t="shared" si="126"/>
        <v>108.96848314606741</v>
      </c>
      <c r="R2021" s="12">
        <f t="shared" si="127"/>
        <v>42605.500243055554</v>
      </c>
      <c r="S2021" s="12">
        <f t="shared" si="128"/>
        <v>42635.500243055554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8276</v>
      </c>
      <c r="O2022" t="s">
        <v>8306</v>
      </c>
      <c r="P2022" s="5">
        <f t="shared" si="125"/>
        <v>1.9233333333333333</v>
      </c>
      <c r="Q2022" s="8">
        <f t="shared" si="126"/>
        <v>23.647540983606557</v>
      </c>
      <c r="R2022" s="12">
        <f t="shared" si="127"/>
        <v>41736.889166666668</v>
      </c>
      <c r="S2022" s="12">
        <f t="shared" si="128"/>
        <v>41773.75277777778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8276</v>
      </c>
      <c r="O2023" t="s">
        <v>8306</v>
      </c>
      <c r="P2023" s="5">
        <f t="shared" si="125"/>
        <v>2.8109999999999999</v>
      </c>
      <c r="Q2023" s="8">
        <f t="shared" si="126"/>
        <v>147.94736842105263</v>
      </c>
      <c r="R2023" s="12">
        <f t="shared" si="127"/>
        <v>41860.862233796295</v>
      </c>
      <c r="S2023" s="12">
        <f t="shared" si="128"/>
        <v>41905.862233796295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8276</v>
      </c>
      <c r="O2024" t="s">
        <v>8306</v>
      </c>
      <c r="P2024" s="5">
        <f t="shared" si="125"/>
        <v>1.2513700000000001</v>
      </c>
      <c r="Q2024" s="8">
        <f t="shared" si="126"/>
        <v>385.03692307692307</v>
      </c>
      <c r="R2024" s="12">
        <f t="shared" si="127"/>
        <v>42502.36078703704</v>
      </c>
      <c r="S2024" s="12">
        <f t="shared" si="128"/>
        <v>42532.36078703704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8276</v>
      </c>
      <c r="O2025" t="s">
        <v>8306</v>
      </c>
      <c r="P2025" s="5">
        <f t="shared" si="125"/>
        <v>1.61459</v>
      </c>
      <c r="Q2025" s="8">
        <f t="shared" si="126"/>
        <v>457.39093484419266</v>
      </c>
      <c r="R2025" s="12">
        <f t="shared" si="127"/>
        <v>42136.212418981479</v>
      </c>
      <c r="S2025" s="12">
        <f t="shared" si="128"/>
        <v>42166.212418981479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8276</v>
      </c>
      <c r="O2026" t="s">
        <v>8306</v>
      </c>
      <c r="P2026" s="5">
        <f t="shared" si="125"/>
        <v>5.8535000000000004</v>
      </c>
      <c r="Q2026" s="8">
        <f t="shared" si="126"/>
        <v>222.99047619047619</v>
      </c>
      <c r="R2026" s="12">
        <f t="shared" si="127"/>
        <v>41099.758611111109</v>
      </c>
      <c r="S2026" s="12">
        <f t="shared" si="128"/>
        <v>41133.916666666664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8276</v>
      </c>
      <c r="O2027" t="s">
        <v>8306</v>
      </c>
      <c r="P2027" s="5">
        <f t="shared" si="125"/>
        <v>2.0114999999999998</v>
      </c>
      <c r="Q2027" s="8">
        <f t="shared" si="126"/>
        <v>220.74074074074073</v>
      </c>
      <c r="R2027" s="12">
        <f t="shared" si="127"/>
        <v>42135.976226851846</v>
      </c>
      <c r="S2027" s="12">
        <f t="shared" si="128"/>
        <v>42165.976226851846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8276</v>
      </c>
      <c r="O2028" t="s">
        <v>8306</v>
      </c>
      <c r="P2028" s="5">
        <f t="shared" si="125"/>
        <v>1.3348307999999998</v>
      </c>
      <c r="Q2028" s="8">
        <f t="shared" si="126"/>
        <v>73.503898678414089</v>
      </c>
      <c r="R2028" s="12">
        <f t="shared" si="127"/>
        <v>41704.527604166666</v>
      </c>
      <c r="S2028" s="12">
        <f t="shared" si="128"/>
        <v>41749.957638888889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8276</v>
      </c>
      <c r="O2029" t="s">
        <v>8306</v>
      </c>
      <c r="P2029" s="5">
        <f t="shared" si="125"/>
        <v>1.2024900000000001</v>
      </c>
      <c r="Q2029" s="8">
        <f t="shared" si="126"/>
        <v>223.09647495361781</v>
      </c>
      <c r="R2029" s="12">
        <f t="shared" si="127"/>
        <v>42048.605543981474</v>
      </c>
      <c r="S2029" s="12">
        <f t="shared" si="128"/>
        <v>42093.563877314817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8276</v>
      </c>
      <c r="O2030" t="s">
        <v>8306</v>
      </c>
      <c r="P2030" s="5">
        <f t="shared" si="125"/>
        <v>1.2616666666666667</v>
      </c>
      <c r="Q2030" s="8">
        <f t="shared" si="126"/>
        <v>47.911392405063289</v>
      </c>
      <c r="R2030" s="12">
        <f t="shared" si="127"/>
        <v>40215.710717592592</v>
      </c>
      <c r="S2030" s="12">
        <f t="shared" si="128"/>
        <v>40252.704861111109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8276</v>
      </c>
      <c r="O2031" t="s">
        <v>8306</v>
      </c>
      <c r="P2031" s="5">
        <f t="shared" si="125"/>
        <v>3.6120000000000001</v>
      </c>
      <c r="Q2031" s="8">
        <f t="shared" si="126"/>
        <v>96.063829787234042</v>
      </c>
      <c r="R2031" s="12">
        <f t="shared" si="127"/>
        <v>41847.813437500001</v>
      </c>
      <c r="S2031" s="12">
        <f t="shared" si="128"/>
        <v>41877.813437500001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8276</v>
      </c>
      <c r="O2032" t="s">
        <v>8306</v>
      </c>
      <c r="P2032" s="5">
        <f t="shared" si="125"/>
        <v>2.26239013671875</v>
      </c>
      <c r="Q2032" s="8">
        <f t="shared" si="126"/>
        <v>118.6144</v>
      </c>
      <c r="R2032" s="12">
        <f t="shared" si="127"/>
        <v>41212.788148148145</v>
      </c>
      <c r="S2032" s="12">
        <f t="shared" si="128"/>
        <v>41242.788148148145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8276</v>
      </c>
      <c r="O2033" t="s">
        <v>8306</v>
      </c>
      <c r="P2033" s="5">
        <f t="shared" si="125"/>
        <v>1.2035</v>
      </c>
      <c r="Q2033" s="8">
        <f t="shared" si="126"/>
        <v>118.45472440944881</v>
      </c>
      <c r="R2033" s="12">
        <f t="shared" si="127"/>
        <v>41975.120983796289</v>
      </c>
      <c r="S2033" s="12">
        <f t="shared" si="128"/>
        <v>42012.833333333336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8276</v>
      </c>
      <c r="O2034" t="s">
        <v>8306</v>
      </c>
      <c r="P2034" s="5">
        <f t="shared" si="125"/>
        <v>3.0418799999999999</v>
      </c>
      <c r="Q2034" s="8">
        <f t="shared" si="126"/>
        <v>143.21468926553672</v>
      </c>
      <c r="R2034" s="12">
        <f t="shared" si="127"/>
        <v>42689.35733796296</v>
      </c>
      <c r="S2034" s="12">
        <f t="shared" si="128"/>
        <v>42718.999999999993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8276</v>
      </c>
      <c r="O2035" t="s">
        <v>8306</v>
      </c>
      <c r="P2035" s="5">
        <f t="shared" si="125"/>
        <v>1.7867599999999999</v>
      </c>
      <c r="Q2035" s="8">
        <f t="shared" si="126"/>
        <v>282.71518987341773</v>
      </c>
      <c r="R2035" s="12">
        <f t="shared" si="127"/>
        <v>41724.874050925922</v>
      </c>
      <c r="S2035" s="12">
        <f t="shared" si="128"/>
        <v>41754.874050925922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8276</v>
      </c>
      <c r="O2036" t="s">
        <v>8306</v>
      </c>
      <c r="P2036" s="5">
        <f t="shared" si="125"/>
        <v>3.868199871794872</v>
      </c>
      <c r="Q2036" s="8">
        <f t="shared" si="126"/>
        <v>593.93620078740162</v>
      </c>
      <c r="R2036" s="12">
        <f t="shared" si="127"/>
        <v>42075.921678240738</v>
      </c>
      <c r="S2036" s="12">
        <f t="shared" si="128"/>
        <v>42131.081944444442</v>
      </c>
    </row>
    <row r="2037" spans="1:19" ht="64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8276</v>
      </c>
      <c r="O2037" t="s">
        <v>8306</v>
      </c>
      <c r="P2037" s="5">
        <f t="shared" si="125"/>
        <v>2.1103642500000004</v>
      </c>
      <c r="Q2037" s="8">
        <f t="shared" si="126"/>
        <v>262.15704968944101</v>
      </c>
      <c r="R2037" s="12">
        <f t="shared" si="127"/>
        <v>42311.41674768518</v>
      </c>
      <c r="S2037" s="12">
        <f t="shared" si="128"/>
        <v>42356.833333333336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8276</v>
      </c>
      <c r="O2038" t="s">
        <v>8306</v>
      </c>
      <c r="P2038" s="5">
        <f t="shared" si="125"/>
        <v>1.3166833333333334</v>
      </c>
      <c r="Q2038" s="8">
        <f t="shared" si="126"/>
        <v>46.580778301886795</v>
      </c>
      <c r="R2038" s="12">
        <f t="shared" si="127"/>
        <v>41738.656469907401</v>
      </c>
      <c r="S2038" s="12">
        <f t="shared" si="128"/>
        <v>41768.656469907401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8276</v>
      </c>
      <c r="O2039" t="s">
        <v>8306</v>
      </c>
      <c r="P2039" s="5">
        <f t="shared" si="125"/>
        <v>3.0047639999999998</v>
      </c>
      <c r="Q2039" s="8">
        <f t="shared" si="126"/>
        <v>70.041118881118877</v>
      </c>
      <c r="R2039" s="12">
        <f t="shared" si="127"/>
        <v>41578.001770833333</v>
      </c>
      <c r="S2039" s="12">
        <f t="shared" si="128"/>
        <v>41638.043437499997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8276</v>
      </c>
      <c r="O2040" t="s">
        <v>8306</v>
      </c>
      <c r="P2040" s="5">
        <f t="shared" si="125"/>
        <v>4.2051249999999998</v>
      </c>
      <c r="Q2040" s="8">
        <f t="shared" si="126"/>
        <v>164.90686274509804</v>
      </c>
      <c r="R2040" s="12">
        <f t="shared" si="127"/>
        <v>41424.062743055554</v>
      </c>
      <c r="S2040" s="12">
        <f t="shared" si="128"/>
        <v>41456.541666666664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8276</v>
      </c>
      <c r="O2041" t="s">
        <v>8306</v>
      </c>
      <c r="P2041" s="5">
        <f t="shared" si="125"/>
        <v>1.362168</v>
      </c>
      <c r="Q2041" s="8">
        <f t="shared" si="126"/>
        <v>449.26385224274406</v>
      </c>
      <c r="R2041" s="12">
        <f t="shared" si="127"/>
        <v>42675.23061342592</v>
      </c>
      <c r="S2041" s="12">
        <f t="shared" si="128"/>
        <v>42704.999305555553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8276</v>
      </c>
      <c r="O2042" t="s">
        <v>8306</v>
      </c>
      <c r="P2042" s="5">
        <f t="shared" si="125"/>
        <v>2.4817133333333334</v>
      </c>
      <c r="Q2042" s="8">
        <f t="shared" si="126"/>
        <v>27.472841328413285</v>
      </c>
      <c r="R2042" s="12">
        <f t="shared" si="127"/>
        <v>41578.718784722216</v>
      </c>
      <c r="S2042" s="12">
        <f t="shared" si="128"/>
        <v>41593.760451388887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8276</v>
      </c>
      <c r="O2043" t="s">
        <v>8306</v>
      </c>
      <c r="P2043" s="5">
        <f t="shared" si="125"/>
        <v>1.8186315789473684</v>
      </c>
      <c r="Q2043" s="8">
        <f t="shared" si="126"/>
        <v>143.97499999999999</v>
      </c>
      <c r="R2043" s="12">
        <f t="shared" si="127"/>
        <v>42654.317442129628</v>
      </c>
      <c r="S2043" s="12">
        <f t="shared" si="128"/>
        <v>42684.359108796292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8276</v>
      </c>
      <c r="O2044" t="s">
        <v>8306</v>
      </c>
      <c r="P2044" s="5">
        <f t="shared" si="125"/>
        <v>1.2353000000000001</v>
      </c>
      <c r="Q2044" s="8">
        <f t="shared" si="126"/>
        <v>88.23571428571428</v>
      </c>
      <c r="R2044" s="12">
        <f t="shared" si="127"/>
        <v>42331.499699074069</v>
      </c>
      <c r="S2044" s="12">
        <f t="shared" si="128"/>
        <v>42391.499699074069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8276</v>
      </c>
      <c r="O2045" t="s">
        <v>8306</v>
      </c>
      <c r="P2045" s="5">
        <f t="shared" si="125"/>
        <v>5.0620938628158845</v>
      </c>
      <c r="Q2045" s="8">
        <f t="shared" si="126"/>
        <v>36.326424870466319</v>
      </c>
      <c r="R2045" s="12">
        <f t="shared" si="127"/>
        <v>42660.968483796292</v>
      </c>
      <c r="S2045" s="12">
        <f t="shared" si="128"/>
        <v>42714.999305555553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8276</v>
      </c>
      <c r="O2046" t="s">
        <v>8306</v>
      </c>
      <c r="P2046" s="5">
        <f t="shared" si="125"/>
        <v>1.0821333333333334</v>
      </c>
      <c r="Q2046" s="8">
        <f t="shared" si="126"/>
        <v>90.177777777777777</v>
      </c>
      <c r="R2046" s="12">
        <f t="shared" si="127"/>
        <v>42138.475856481477</v>
      </c>
      <c r="S2046" s="12">
        <f t="shared" si="128"/>
        <v>42168.475856481477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8276</v>
      </c>
      <c r="O2047" t="s">
        <v>8306</v>
      </c>
      <c r="P2047" s="5">
        <f t="shared" si="125"/>
        <v>8.1918387755102042</v>
      </c>
      <c r="Q2047" s="8">
        <f t="shared" si="126"/>
        <v>152.62361216730039</v>
      </c>
      <c r="R2047" s="12">
        <f t="shared" si="127"/>
        <v>41068.880173611113</v>
      </c>
      <c r="S2047" s="12">
        <f t="shared" si="128"/>
        <v>41098.880173611113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8276</v>
      </c>
      <c r="O2048" t="s">
        <v>8306</v>
      </c>
      <c r="P2048" s="5">
        <f t="shared" si="125"/>
        <v>1.2110000000000001</v>
      </c>
      <c r="Q2048" s="8">
        <f t="shared" si="126"/>
        <v>55.806451612903224</v>
      </c>
      <c r="R2048" s="12">
        <f t="shared" si="127"/>
        <v>41386.963472222218</v>
      </c>
      <c r="S2048" s="12">
        <f t="shared" si="128"/>
        <v>41416.963472222218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8276</v>
      </c>
      <c r="O2049" t="s">
        <v>8306</v>
      </c>
      <c r="P2049" s="5">
        <f t="shared" si="125"/>
        <v>1.0299897959183673</v>
      </c>
      <c r="Q2049" s="8">
        <f t="shared" si="126"/>
        <v>227.85327313769753</v>
      </c>
      <c r="R2049" s="12">
        <f t="shared" si="127"/>
        <v>42081.695254629631</v>
      </c>
      <c r="S2049" s="12">
        <f t="shared" si="128"/>
        <v>42110.791666666664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8276</v>
      </c>
      <c r="O2050" t="s">
        <v>8306</v>
      </c>
      <c r="P2050" s="5">
        <f t="shared" si="125"/>
        <v>1.4833229411764706</v>
      </c>
      <c r="Q2050" s="8">
        <f t="shared" si="126"/>
        <v>91.82989803350327</v>
      </c>
      <c r="R2050" s="12">
        <f t="shared" si="127"/>
        <v>41387.443182870367</v>
      </c>
      <c r="S2050" s="12">
        <f t="shared" si="128"/>
        <v>41417.443182870367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8276</v>
      </c>
      <c r="O2051" t="s">
        <v>8306</v>
      </c>
      <c r="P2051" s="5">
        <f t="shared" ref="P2051:P2114" si="129">(E2051/D2051)</f>
        <v>1.2019070000000001</v>
      </c>
      <c r="Q2051" s="8">
        <f t="shared" ref="Q2051:Q2114" si="130">IF(L2051=0,"$0",(E2051/L2051))</f>
        <v>80.991037735849048</v>
      </c>
      <c r="R2051" s="12">
        <f t="shared" ref="R2051:R2114" si="131">(J2051/86400)+25569+(-5/24)</f>
        <v>41575.319016203699</v>
      </c>
      <c r="S2051" s="12">
        <f t="shared" ref="S2051:S2114" si="132">(I2051/86400)+25569+(-5/24)</f>
        <v>41610.749305555553</v>
      </c>
    </row>
    <row r="2052" spans="1:19" ht="64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8276</v>
      </c>
      <c r="O2052" t="s">
        <v>8306</v>
      </c>
      <c r="P2052" s="5">
        <f t="shared" si="129"/>
        <v>4.7327000000000004</v>
      </c>
      <c r="Q2052" s="8">
        <f t="shared" si="130"/>
        <v>278.39411764705881</v>
      </c>
      <c r="R2052" s="12">
        <f t="shared" si="131"/>
        <v>42114.863171296289</v>
      </c>
      <c r="S2052" s="12">
        <f t="shared" si="132"/>
        <v>42154.863171296289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8276</v>
      </c>
      <c r="O2053" t="s">
        <v>8306</v>
      </c>
      <c r="P2053" s="5">
        <f t="shared" si="129"/>
        <v>1.303625</v>
      </c>
      <c r="Q2053" s="8">
        <f t="shared" si="130"/>
        <v>43.095041322314053</v>
      </c>
      <c r="R2053" s="12">
        <f t="shared" si="131"/>
        <v>41603.814085648148</v>
      </c>
      <c r="S2053" s="12">
        <f t="shared" si="132"/>
        <v>41633.814085648148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8276</v>
      </c>
      <c r="O2054" t="s">
        <v>8306</v>
      </c>
      <c r="P2054" s="5">
        <f t="shared" si="129"/>
        <v>3.5304799999999998</v>
      </c>
      <c r="Q2054" s="8">
        <f t="shared" si="130"/>
        <v>326.29205175600737</v>
      </c>
      <c r="R2054" s="12">
        <f t="shared" si="131"/>
        <v>42374.875613425924</v>
      </c>
      <c r="S2054" s="12">
        <f t="shared" si="132"/>
        <v>42419.875613425924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8276</v>
      </c>
      <c r="O2055" t="s">
        <v>8306</v>
      </c>
      <c r="P2055" s="5">
        <f t="shared" si="129"/>
        <v>1.0102</v>
      </c>
      <c r="Q2055" s="8">
        <f t="shared" si="130"/>
        <v>41.743801652892564</v>
      </c>
      <c r="R2055" s="12">
        <f t="shared" si="131"/>
        <v>42303.409155092588</v>
      </c>
      <c r="S2055" s="12">
        <f t="shared" si="132"/>
        <v>42333.450821759259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8276</v>
      </c>
      <c r="O2056" t="s">
        <v>8306</v>
      </c>
      <c r="P2056" s="5">
        <f t="shared" si="129"/>
        <v>1.1359142857142857</v>
      </c>
      <c r="Q2056" s="8">
        <f t="shared" si="130"/>
        <v>64.020933977455712</v>
      </c>
      <c r="R2056" s="12">
        <f t="shared" si="131"/>
        <v>41731.312615740739</v>
      </c>
      <c r="S2056" s="12">
        <f t="shared" si="132"/>
        <v>41761.312615740739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8276</v>
      </c>
      <c r="O2057" t="s">
        <v>8306</v>
      </c>
      <c r="P2057" s="5">
        <f t="shared" si="129"/>
        <v>1.6741666666666666</v>
      </c>
      <c r="Q2057" s="8">
        <f t="shared" si="130"/>
        <v>99.455445544554451</v>
      </c>
      <c r="R2057" s="12">
        <f t="shared" si="131"/>
        <v>41946.465775462959</v>
      </c>
      <c r="S2057" s="12">
        <f t="shared" si="132"/>
        <v>41975.958333333336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8276</v>
      </c>
      <c r="O2058" t="s">
        <v>8306</v>
      </c>
      <c r="P2058" s="5">
        <f t="shared" si="129"/>
        <v>1.5345200000000001</v>
      </c>
      <c r="Q2058" s="8">
        <f t="shared" si="130"/>
        <v>138.49458483754512</v>
      </c>
      <c r="R2058" s="12">
        <f t="shared" si="131"/>
        <v>41351.552569444444</v>
      </c>
      <c r="S2058" s="12">
        <f t="shared" si="132"/>
        <v>41381.552569444444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8276</v>
      </c>
      <c r="O2059" t="s">
        <v>8306</v>
      </c>
      <c r="P2059" s="5">
        <f t="shared" si="129"/>
        <v>2.022322</v>
      </c>
      <c r="Q2059" s="8">
        <f t="shared" si="130"/>
        <v>45.547792792792798</v>
      </c>
      <c r="R2059" s="12">
        <f t="shared" si="131"/>
        <v>42396.286249999997</v>
      </c>
      <c r="S2059" s="12">
        <f t="shared" si="132"/>
        <v>42426.286249999997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8276</v>
      </c>
      <c r="O2060" t="s">
        <v>8306</v>
      </c>
      <c r="P2060" s="5">
        <f t="shared" si="129"/>
        <v>1.6828125</v>
      </c>
      <c r="Q2060" s="8">
        <f t="shared" si="130"/>
        <v>10.507317073170732</v>
      </c>
      <c r="R2060" s="12">
        <f t="shared" si="131"/>
        <v>42026.16238425926</v>
      </c>
      <c r="S2060" s="12">
        <f t="shared" si="132"/>
        <v>42065.624999999993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8276</v>
      </c>
      <c r="O2061" t="s">
        <v>8306</v>
      </c>
      <c r="P2061" s="5">
        <f t="shared" si="129"/>
        <v>1.4345666666666668</v>
      </c>
      <c r="Q2061" s="8">
        <f t="shared" si="130"/>
        <v>114.76533333333333</v>
      </c>
      <c r="R2061" s="12">
        <f t="shared" si="131"/>
        <v>42361.394143518519</v>
      </c>
      <c r="S2061" s="12">
        <f t="shared" si="132"/>
        <v>42400.707638888889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8276</v>
      </c>
      <c r="O2062" t="s">
        <v>8306</v>
      </c>
      <c r="P2062" s="5">
        <f t="shared" si="129"/>
        <v>1.964</v>
      </c>
      <c r="Q2062" s="8">
        <f t="shared" si="130"/>
        <v>35.997067448680355</v>
      </c>
      <c r="R2062" s="12">
        <f t="shared" si="131"/>
        <v>41783.434606481482</v>
      </c>
      <c r="S2062" s="12">
        <f t="shared" si="132"/>
        <v>41843.434606481482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8276</v>
      </c>
      <c r="O2063" t="s">
        <v>8306</v>
      </c>
      <c r="P2063" s="5">
        <f t="shared" si="129"/>
        <v>1.0791999999999999</v>
      </c>
      <c r="Q2063" s="8">
        <f t="shared" si="130"/>
        <v>154.17142857142858</v>
      </c>
      <c r="R2063" s="12">
        <f t="shared" si="131"/>
        <v>42705.556180555555</v>
      </c>
      <c r="S2063" s="12">
        <f t="shared" si="132"/>
        <v>42735.556180555555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8276</v>
      </c>
      <c r="O2064" t="s">
        <v>8306</v>
      </c>
      <c r="P2064" s="5">
        <f t="shared" si="129"/>
        <v>1.14977</v>
      </c>
      <c r="Q2064" s="8">
        <f t="shared" si="130"/>
        <v>566.38916256157631</v>
      </c>
      <c r="R2064" s="12">
        <f t="shared" si="131"/>
        <v>42423.174745370365</v>
      </c>
      <c r="S2064" s="12">
        <f t="shared" si="132"/>
        <v>42453.1330787037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8276</v>
      </c>
      <c r="O2065" t="s">
        <v>8306</v>
      </c>
      <c r="P2065" s="5">
        <f t="shared" si="129"/>
        <v>1.4804999999999999</v>
      </c>
      <c r="Q2065" s="8">
        <f t="shared" si="130"/>
        <v>120.85714285714286</v>
      </c>
      <c r="R2065" s="12">
        <f t="shared" si="131"/>
        <v>42472.524317129624</v>
      </c>
      <c r="S2065" s="12">
        <f t="shared" si="132"/>
        <v>42505.524317129624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8276</v>
      </c>
      <c r="O2066" t="s">
        <v>8306</v>
      </c>
      <c r="P2066" s="5">
        <f t="shared" si="129"/>
        <v>1.9116676082790633</v>
      </c>
      <c r="Q2066" s="8">
        <f t="shared" si="130"/>
        <v>86.163845492085343</v>
      </c>
      <c r="R2066" s="12">
        <f t="shared" si="131"/>
        <v>41389.1565162037</v>
      </c>
      <c r="S2066" s="12">
        <f t="shared" si="132"/>
        <v>41425.291666666664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8276</v>
      </c>
      <c r="O2067" t="s">
        <v>8306</v>
      </c>
      <c r="P2067" s="5">
        <f t="shared" si="129"/>
        <v>1.99215125</v>
      </c>
      <c r="Q2067" s="8">
        <f t="shared" si="130"/>
        <v>51.212114395886893</v>
      </c>
      <c r="R2067" s="12">
        <f t="shared" si="131"/>
        <v>41603.125335648147</v>
      </c>
      <c r="S2067" s="12">
        <f t="shared" si="132"/>
        <v>41633.125335648147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8276</v>
      </c>
      <c r="O2068" t="s">
        <v>8306</v>
      </c>
      <c r="P2068" s="5">
        <f t="shared" si="129"/>
        <v>2.1859999999999999</v>
      </c>
      <c r="Q2068" s="8">
        <f t="shared" si="130"/>
        <v>67.261538461538464</v>
      </c>
      <c r="R2068" s="12">
        <f t="shared" si="131"/>
        <v>41844.563460648147</v>
      </c>
      <c r="S2068" s="12">
        <f t="shared" si="132"/>
        <v>41874.563460648147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8276</v>
      </c>
      <c r="O2069" t="s">
        <v>8306</v>
      </c>
      <c r="P2069" s="5">
        <f t="shared" si="129"/>
        <v>1.2686868686868686</v>
      </c>
      <c r="Q2069" s="8">
        <f t="shared" si="130"/>
        <v>62.8</v>
      </c>
      <c r="R2069" s="12">
        <f t="shared" si="131"/>
        <v>42115.645555555551</v>
      </c>
      <c r="S2069" s="12">
        <f t="shared" si="132"/>
        <v>42148.645555555551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8276</v>
      </c>
      <c r="O2070" t="s">
        <v>8306</v>
      </c>
      <c r="P2070" s="5">
        <f t="shared" si="129"/>
        <v>1.0522388</v>
      </c>
      <c r="Q2070" s="8">
        <f t="shared" si="130"/>
        <v>346.13118421052633</v>
      </c>
      <c r="R2070" s="12">
        <f t="shared" si="131"/>
        <v>42633.633275462962</v>
      </c>
      <c r="S2070" s="12">
        <f t="shared" si="132"/>
        <v>42663.633275462962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8276</v>
      </c>
      <c r="O2071" t="s">
        <v>8306</v>
      </c>
      <c r="P2071" s="5">
        <f t="shared" si="129"/>
        <v>1.2840666000000001</v>
      </c>
      <c r="Q2071" s="8">
        <f t="shared" si="130"/>
        <v>244.11912547528519</v>
      </c>
      <c r="R2071" s="12">
        <f t="shared" si="131"/>
        <v>42340.763784722221</v>
      </c>
      <c r="S2071" s="12">
        <f t="shared" si="132"/>
        <v>42371.763784722221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8276</v>
      </c>
      <c r="O2072" t="s">
        <v>8306</v>
      </c>
      <c r="P2072" s="5">
        <f t="shared" si="129"/>
        <v>3.1732719999999999</v>
      </c>
      <c r="Q2072" s="8">
        <f t="shared" si="130"/>
        <v>259.25424836601309</v>
      </c>
      <c r="R2072" s="12">
        <f t="shared" si="131"/>
        <v>42519.448182870365</v>
      </c>
      <c r="S2072" s="12">
        <f t="shared" si="132"/>
        <v>42549.448182870365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8276</v>
      </c>
      <c r="O2073" t="s">
        <v>8306</v>
      </c>
      <c r="P2073" s="5">
        <f t="shared" si="129"/>
        <v>2.8073000000000001</v>
      </c>
      <c r="Q2073" s="8">
        <f t="shared" si="130"/>
        <v>201.96402877697841</v>
      </c>
      <c r="R2073" s="12">
        <f t="shared" si="131"/>
        <v>42600.070416666662</v>
      </c>
      <c r="S2073" s="12">
        <f t="shared" si="132"/>
        <v>42645.070416666662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8276</v>
      </c>
      <c r="O2074" t="s">
        <v>8306</v>
      </c>
      <c r="P2074" s="5">
        <f t="shared" si="129"/>
        <v>1.1073146853146854</v>
      </c>
      <c r="Q2074" s="8">
        <f t="shared" si="130"/>
        <v>226.20857142857142</v>
      </c>
      <c r="R2074" s="12">
        <f t="shared" si="131"/>
        <v>42467.373055555552</v>
      </c>
      <c r="S2074" s="12">
        <f t="shared" si="132"/>
        <v>42497.373055555552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8276</v>
      </c>
      <c r="O2075" t="s">
        <v>8306</v>
      </c>
      <c r="P2075" s="5">
        <f t="shared" si="129"/>
        <v>1.5260429999999998</v>
      </c>
      <c r="Q2075" s="8">
        <f t="shared" si="130"/>
        <v>324.69</v>
      </c>
      <c r="R2075" s="12">
        <f t="shared" si="131"/>
        <v>42087.459699074076</v>
      </c>
      <c r="S2075" s="12">
        <f t="shared" si="132"/>
        <v>42132.459699074076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8276</v>
      </c>
      <c r="O2076" t="s">
        <v>8306</v>
      </c>
      <c r="P2076" s="5">
        <f t="shared" si="129"/>
        <v>1.0249999999999999</v>
      </c>
      <c r="Q2076" s="8">
        <f t="shared" si="130"/>
        <v>205</v>
      </c>
      <c r="R2076" s="12">
        <f t="shared" si="131"/>
        <v>42466.617847222216</v>
      </c>
      <c r="S2076" s="12">
        <f t="shared" si="132"/>
        <v>42496.617847222216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8276</v>
      </c>
      <c r="O2077" t="s">
        <v>8306</v>
      </c>
      <c r="P2077" s="5">
        <f t="shared" si="129"/>
        <v>16.783738373837384</v>
      </c>
      <c r="Q2077" s="8">
        <f t="shared" si="130"/>
        <v>20.465926829268295</v>
      </c>
      <c r="R2077" s="12">
        <f t="shared" si="131"/>
        <v>41450.473240740735</v>
      </c>
      <c r="S2077" s="12">
        <f t="shared" si="132"/>
        <v>41480.473240740735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8276</v>
      </c>
      <c r="O2078" t="s">
        <v>8306</v>
      </c>
      <c r="P2078" s="5">
        <f t="shared" si="129"/>
        <v>5.4334915642458101</v>
      </c>
      <c r="Q2078" s="8">
        <f t="shared" si="130"/>
        <v>116.35303146309367</v>
      </c>
      <c r="R2078" s="12">
        <f t="shared" si="131"/>
        <v>41803.672326388885</v>
      </c>
      <c r="S2078" s="12">
        <f t="shared" si="132"/>
        <v>41843.672326388885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8276</v>
      </c>
      <c r="O2079" t="s">
        <v>8306</v>
      </c>
      <c r="P2079" s="5">
        <f t="shared" si="129"/>
        <v>1.1550800000000001</v>
      </c>
      <c r="Q2079" s="8">
        <f t="shared" si="130"/>
        <v>307.20212765957444</v>
      </c>
      <c r="R2079" s="12">
        <f t="shared" si="131"/>
        <v>42102.83421296296</v>
      </c>
      <c r="S2079" s="12">
        <f t="shared" si="132"/>
        <v>42160.666666666664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8276</v>
      </c>
      <c r="O2080" t="s">
        <v>8306</v>
      </c>
      <c r="P2080" s="5">
        <f t="shared" si="129"/>
        <v>1.3120499999999999</v>
      </c>
      <c r="Q2080" s="8">
        <f t="shared" si="130"/>
        <v>546.6875</v>
      </c>
      <c r="R2080" s="12">
        <f t="shared" si="131"/>
        <v>42692.563159722216</v>
      </c>
      <c r="S2080" s="12">
        <f t="shared" si="132"/>
        <v>42722.563159722216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8276</v>
      </c>
      <c r="O2081" t="s">
        <v>8306</v>
      </c>
      <c r="P2081" s="5">
        <f t="shared" si="129"/>
        <v>2.8816999999999999</v>
      </c>
      <c r="Q2081" s="8">
        <f t="shared" si="130"/>
        <v>47.474464579901152</v>
      </c>
      <c r="R2081" s="12">
        <f t="shared" si="131"/>
        <v>42150.502233796295</v>
      </c>
      <c r="S2081" s="12">
        <f t="shared" si="132"/>
        <v>42180.583333333336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8276</v>
      </c>
      <c r="O2082" t="s">
        <v>8306</v>
      </c>
      <c r="P2082" s="5">
        <f t="shared" si="129"/>
        <v>5.0780000000000003</v>
      </c>
      <c r="Q2082" s="8">
        <f t="shared" si="130"/>
        <v>101.56</v>
      </c>
      <c r="R2082" s="12">
        <f t="shared" si="131"/>
        <v>42289.748842592591</v>
      </c>
      <c r="S2082" s="12">
        <f t="shared" si="132"/>
        <v>42319.790509259255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8282</v>
      </c>
      <c r="O2083" t="s">
        <v>8286</v>
      </c>
      <c r="P2083" s="5">
        <f t="shared" si="129"/>
        <v>1.1457142857142857</v>
      </c>
      <c r="Q2083" s="8">
        <f t="shared" si="130"/>
        <v>72.909090909090907</v>
      </c>
      <c r="R2083" s="12">
        <f t="shared" si="131"/>
        <v>41003.948553240734</v>
      </c>
      <c r="S2083" s="12">
        <f t="shared" si="132"/>
        <v>41044.999305555553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8282</v>
      </c>
      <c r="O2084" t="s">
        <v>8286</v>
      </c>
      <c r="P2084" s="5">
        <f t="shared" si="129"/>
        <v>1.1073333333333333</v>
      </c>
      <c r="Q2084" s="8">
        <f t="shared" si="130"/>
        <v>43.710526315789473</v>
      </c>
      <c r="R2084" s="12">
        <f t="shared" si="131"/>
        <v>40810.911990740737</v>
      </c>
      <c r="S2084" s="12">
        <f t="shared" si="132"/>
        <v>40870.953657407408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8282</v>
      </c>
      <c r="O2085" t="s">
        <v>8286</v>
      </c>
      <c r="P2085" s="5">
        <f t="shared" si="129"/>
        <v>1.1333333333333333</v>
      </c>
      <c r="Q2085" s="8">
        <f t="shared" si="130"/>
        <v>34</v>
      </c>
      <c r="R2085" s="12">
        <f t="shared" si="131"/>
        <v>41034.513831018514</v>
      </c>
      <c r="S2085" s="12">
        <f t="shared" si="132"/>
        <v>41064.513831018514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8282</v>
      </c>
      <c r="O2086" t="s">
        <v>8286</v>
      </c>
      <c r="P2086" s="5">
        <f t="shared" si="129"/>
        <v>1.0833333333333333</v>
      </c>
      <c r="Q2086" s="8">
        <f t="shared" si="130"/>
        <v>70.652173913043484</v>
      </c>
      <c r="R2086" s="12">
        <f t="shared" si="131"/>
        <v>41731.624791666662</v>
      </c>
      <c r="S2086" s="12">
        <f t="shared" si="132"/>
        <v>41763.082638888889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8282</v>
      </c>
      <c r="O2087" t="s">
        <v>8286</v>
      </c>
      <c r="P2087" s="5">
        <f t="shared" si="129"/>
        <v>1.2353333333333334</v>
      </c>
      <c r="Q2087" s="8">
        <f t="shared" si="130"/>
        <v>89.301204819277103</v>
      </c>
      <c r="R2087" s="12">
        <f t="shared" si="131"/>
        <v>41075.627164351848</v>
      </c>
      <c r="S2087" s="12">
        <f t="shared" si="132"/>
        <v>41105.627164351848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8282</v>
      </c>
      <c r="O2088" t="s">
        <v>8286</v>
      </c>
      <c r="P2088" s="5">
        <f t="shared" si="129"/>
        <v>1.0069999999999999</v>
      </c>
      <c r="Q2088" s="8">
        <f t="shared" si="130"/>
        <v>115.08571428571429</v>
      </c>
      <c r="R2088" s="12">
        <f t="shared" si="131"/>
        <v>40860.462175925924</v>
      </c>
      <c r="S2088" s="12">
        <f t="shared" si="132"/>
        <v>40890.999305555553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8282</v>
      </c>
      <c r="O2089" t="s">
        <v>8286</v>
      </c>
      <c r="P2089" s="5">
        <f t="shared" si="129"/>
        <v>1.0353333333333334</v>
      </c>
      <c r="Q2089" s="8">
        <f t="shared" si="130"/>
        <v>62.12</v>
      </c>
      <c r="R2089" s="12">
        <f t="shared" si="131"/>
        <v>40763.996041666665</v>
      </c>
      <c r="S2089" s="12">
        <f t="shared" si="132"/>
        <v>40793.996041666665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8282</v>
      </c>
      <c r="O2090" t="s">
        <v>8286</v>
      </c>
      <c r="P2090" s="5">
        <f t="shared" si="129"/>
        <v>1.1551066666666667</v>
      </c>
      <c r="Q2090" s="8">
        <f t="shared" si="130"/>
        <v>46.204266666666669</v>
      </c>
      <c r="R2090" s="12">
        <f t="shared" si="131"/>
        <v>40395.506388888891</v>
      </c>
      <c r="S2090" s="12">
        <f t="shared" si="132"/>
        <v>40431.957638888889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8282</v>
      </c>
      <c r="O2091" t="s">
        <v>8286</v>
      </c>
      <c r="P2091" s="5">
        <f t="shared" si="129"/>
        <v>1.2040040000000001</v>
      </c>
      <c r="Q2091" s="8">
        <f t="shared" si="130"/>
        <v>48.54854838709678</v>
      </c>
      <c r="R2091" s="12">
        <f t="shared" si="131"/>
        <v>41452.867986111109</v>
      </c>
      <c r="S2091" s="12">
        <f t="shared" si="132"/>
        <v>41487.867986111109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8282</v>
      </c>
      <c r="O2092" t="s">
        <v>8286</v>
      </c>
      <c r="P2092" s="5">
        <f t="shared" si="129"/>
        <v>1.1504037499999999</v>
      </c>
      <c r="Q2092" s="8">
        <f t="shared" si="130"/>
        <v>57.520187499999999</v>
      </c>
      <c r="R2092" s="12">
        <f t="shared" si="131"/>
        <v>41299.173090277771</v>
      </c>
      <c r="S2092" s="12">
        <f t="shared" si="132"/>
        <v>41329.173090277771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8282</v>
      </c>
      <c r="O2093" t="s">
        <v>8286</v>
      </c>
      <c r="P2093" s="5">
        <f t="shared" si="129"/>
        <v>1.2046777777777777</v>
      </c>
      <c r="Q2093" s="8">
        <f t="shared" si="130"/>
        <v>88.147154471544724</v>
      </c>
      <c r="R2093" s="12">
        <f t="shared" si="131"/>
        <v>40555.114328703705</v>
      </c>
      <c r="S2093" s="12">
        <f t="shared" si="132"/>
        <v>40603.625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8282</v>
      </c>
      <c r="O2094" t="s">
        <v>8286</v>
      </c>
      <c r="P2094" s="5">
        <f t="shared" si="129"/>
        <v>1.0128333333333333</v>
      </c>
      <c r="Q2094" s="8">
        <f t="shared" si="130"/>
        <v>110.49090909090908</v>
      </c>
      <c r="R2094" s="12">
        <f t="shared" si="131"/>
        <v>40763.499212962961</v>
      </c>
      <c r="S2094" s="12">
        <f t="shared" si="132"/>
        <v>40823.499212962961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8282</v>
      </c>
      <c r="O2095" t="s">
        <v>8286</v>
      </c>
      <c r="P2095" s="5">
        <f t="shared" si="129"/>
        <v>1.0246666666666666</v>
      </c>
      <c r="Q2095" s="8">
        <f t="shared" si="130"/>
        <v>66.826086956521735</v>
      </c>
      <c r="R2095" s="12">
        <f t="shared" si="131"/>
        <v>41205.646203703705</v>
      </c>
      <c r="S2095" s="12">
        <f t="shared" si="132"/>
        <v>41265.68787037037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8282</v>
      </c>
      <c r="O2096" t="s">
        <v>8286</v>
      </c>
      <c r="P2096" s="5">
        <f t="shared" si="129"/>
        <v>1.2054285714285715</v>
      </c>
      <c r="Q2096" s="8">
        <f t="shared" si="130"/>
        <v>58.597222222222221</v>
      </c>
      <c r="R2096" s="12">
        <f t="shared" si="131"/>
        <v>40938.811689814815</v>
      </c>
      <c r="S2096" s="12">
        <f t="shared" si="132"/>
        <v>40972.916666666664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8282</v>
      </c>
      <c r="O2097" t="s">
        <v>8286</v>
      </c>
      <c r="P2097" s="5">
        <f t="shared" si="129"/>
        <v>1</v>
      </c>
      <c r="Q2097" s="8">
        <f t="shared" si="130"/>
        <v>113.63636363636364</v>
      </c>
      <c r="R2097" s="12">
        <f t="shared" si="131"/>
        <v>40758.525150462963</v>
      </c>
      <c r="S2097" s="12">
        <f t="shared" si="132"/>
        <v>40818.525150462963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8282</v>
      </c>
      <c r="O2098" t="s">
        <v>8286</v>
      </c>
      <c r="P2098" s="5">
        <f t="shared" si="129"/>
        <v>1.0166666666666666</v>
      </c>
      <c r="Q2098" s="8">
        <f t="shared" si="130"/>
        <v>43.571428571428569</v>
      </c>
      <c r="R2098" s="12">
        <f t="shared" si="131"/>
        <v>41192.550173611111</v>
      </c>
      <c r="S2098" s="12">
        <f t="shared" si="132"/>
        <v>41207.957638888889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8282</v>
      </c>
      <c r="O2099" t="s">
        <v>8286</v>
      </c>
      <c r="P2099" s="5">
        <f t="shared" si="129"/>
        <v>1</v>
      </c>
      <c r="Q2099" s="8">
        <f t="shared" si="130"/>
        <v>78.94736842105263</v>
      </c>
      <c r="R2099" s="12">
        <f t="shared" si="131"/>
        <v>40818.376562500001</v>
      </c>
      <c r="S2099" s="12">
        <f t="shared" si="132"/>
        <v>40878.418229166666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8282</v>
      </c>
      <c r="O2100" t="s">
        <v>8286</v>
      </c>
      <c r="P2100" s="5">
        <f t="shared" si="129"/>
        <v>1.0033333333333334</v>
      </c>
      <c r="Q2100" s="8">
        <f t="shared" si="130"/>
        <v>188.125</v>
      </c>
      <c r="R2100" s="12">
        <f t="shared" si="131"/>
        <v>40945.905497685184</v>
      </c>
      <c r="S2100" s="12">
        <f t="shared" si="132"/>
        <v>40975.905497685184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8282</v>
      </c>
      <c r="O2101" t="s">
        <v>8286</v>
      </c>
      <c r="P2101" s="5">
        <f t="shared" si="129"/>
        <v>1.3236666666666668</v>
      </c>
      <c r="Q2101" s="8">
        <f t="shared" si="130"/>
        <v>63.031746031746032</v>
      </c>
      <c r="R2101" s="12">
        <f t="shared" si="131"/>
        <v>42173.53800925926</v>
      </c>
      <c r="S2101" s="12">
        <f t="shared" si="132"/>
        <v>42186.944444444445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8282</v>
      </c>
      <c r="O2102" t="s">
        <v>8286</v>
      </c>
      <c r="P2102" s="5">
        <f t="shared" si="129"/>
        <v>1.3666666666666667</v>
      </c>
      <c r="Q2102" s="8">
        <f t="shared" si="130"/>
        <v>30.37037037037037</v>
      </c>
      <c r="R2102" s="12">
        <f t="shared" si="131"/>
        <v>41074.62663194444</v>
      </c>
      <c r="S2102" s="12">
        <f t="shared" si="132"/>
        <v>41089.957638888889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8282</v>
      </c>
      <c r="O2103" t="s">
        <v>8286</v>
      </c>
      <c r="P2103" s="5">
        <f t="shared" si="129"/>
        <v>1.1325000000000001</v>
      </c>
      <c r="Q2103" s="8">
        <f t="shared" si="130"/>
        <v>51.477272727272727</v>
      </c>
      <c r="R2103" s="12">
        <f t="shared" si="131"/>
        <v>40891.941134259258</v>
      </c>
      <c r="S2103" s="12">
        <f t="shared" si="132"/>
        <v>40951.941134259258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8282</v>
      </c>
      <c r="O2104" t="s">
        <v>8286</v>
      </c>
      <c r="P2104" s="5">
        <f t="shared" si="129"/>
        <v>1.36</v>
      </c>
      <c r="Q2104" s="8">
        <f t="shared" si="130"/>
        <v>35.789473684210527</v>
      </c>
      <c r="R2104" s="12">
        <f t="shared" si="131"/>
        <v>40638.660277777773</v>
      </c>
      <c r="S2104" s="12">
        <f t="shared" si="132"/>
        <v>40668.660277777773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8282</v>
      </c>
      <c r="O2105" t="s">
        <v>8286</v>
      </c>
      <c r="P2105" s="5">
        <f t="shared" si="129"/>
        <v>1.4612318374694613</v>
      </c>
      <c r="Q2105" s="8">
        <f t="shared" si="130"/>
        <v>98.817391304347822</v>
      </c>
      <c r="R2105" s="12">
        <f t="shared" si="131"/>
        <v>41192.546608796292</v>
      </c>
      <c r="S2105" s="12">
        <f t="shared" si="132"/>
        <v>41222.588275462964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8282</v>
      </c>
      <c r="O2106" t="s">
        <v>8286</v>
      </c>
      <c r="P2106" s="5">
        <f t="shared" si="129"/>
        <v>1.2949999999999999</v>
      </c>
      <c r="Q2106" s="8">
        <f t="shared" si="130"/>
        <v>28</v>
      </c>
      <c r="R2106" s="12">
        <f t="shared" si="131"/>
        <v>41393.86613425926</v>
      </c>
      <c r="S2106" s="12">
        <f t="shared" si="132"/>
        <v>41424.791666666664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8282</v>
      </c>
      <c r="O2107" t="s">
        <v>8286</v>
      </c>
      <c r="P2107" s="5">
        <f t="shared" si="129"/>
        <v>2.54</v>
      </c>
      <c r="Q2107" s="8">
        <f t="shared" si="130"/>
        <v>51.313131313131315</v>
      </c>
      <c r="R2107" s="12">
        <f t="shared" si="131"/>
        <v>41951.580474537033</v>
      </c>
      <c r="S2107" s="12">
        <f t="shared" si="132"/>
        <v>41963.958333333336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8282</v>
      </c>
      <c r="O2108" t="s">
        <v>8286</v>
      </c>
      <c r="P2108" s="5">
        <f t="shared" si="129"/>
        <v>1.0704545454545455</v>
      </c>
      <c r="Q2108" s="8">
        <f t="shared" si="130"/>
        <v>53.522727272727273</v>
      </c>
      <c r="R2108" s="12">
        <f t="shared" si="131"/>
        <v>41270.006643518514</v>
      </c>
      <c r="S2108" s="12">
        <f t="shared" si="132"/>
        <v>41300.006643518514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8282</v>
      </c>
      <c r="O2109" t="s">
        <v>8286</v>
      </c>
      <c r="P2109" s="5">
        <f t="shared" si="129"/>
        <v>1.0773299999999999</v>
      </c>
      <c r="Q2109" s="8">
        <f t="shared" si="130"/>
        <v>37.149310344827583</v>
      </c>
      <c r="R2109" s="12">
        <f t="shared" si="131"/>
        <v>41934.502233796295</v>
      </c>
      <c r="S2109" s="12">
        <f t="shared" si="132"/>
        <v>41955.543900462959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8282</v>
      </c>
      <c r="O2110" t="s">
        <v>8286</v>
      </c>
      <c r="P2110" s="5">
        <f t="shared" si="129"/>
        <v>1.0731250000000001</v>
      </c>
      <c r="Q2110" s="8">
        <f t="shared" si="130"/>
        <v>89.895287958115176</v>
      </c>
      <c r="R2110" s="12">
        <f t="shared" si="131"/>
        <v>41134.967361111107</v>
      </c>
      <c r="S2110" s="12">
        <f t="shared" si="132"/>
        <v>41161.954861111109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8282</v>
      </c>
      <c r="O2111" t="s">
        <v>8286</v>
      </c>
      <c r="P2111" s="5">
        <f t="shared" si="129"/>
        <v>1.06525</v>
      </c>
      <c r="Q2111" s="8">
        <f t="shared" si="130"/>
        <v>106.52500000000001</v>
      </c>
      <c r="R2111" s="12">
        <f t="shared" si="131"/>
        <v>42160.500196759262</v>
      </c>
      <c r="S2111" s="12">
        <f t="shared" si="132"/>
        <v>42190.500196759262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8282</v>
      </c>
      <c r="O2112" t="s">
        <v>8286</v>
      </c>
      <c r="P2112" s="5">
        <f t="shared" si="129"/>
        <v>1.0035000000000001</v>
      </c>
      <c r="Q2112" s="8">
        <f t="shared" si="130"/>
        <v>52.815789473684212</v>
      </c>
      <c r="R2112" s="12">
        <f t="shared" si="131"/>
        <v>41759.462604166663</v>
      </c>
      <c r="S2112" s="12">
        <f t="shared" si="132"/>
        <v>41786.999305555553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8282</v>
      </c>
      <c r="O2113" t="s">
        <v>8286</v>
      </c>
      <c r="P2113" s="5">
        <f t="shared" si="129"/>
        <v>1.0649999999999999</v>
      </c>
      <c r="Q2113" s="8">
        <f t="shared" si="130"/>
        <v>54.615384615384613</v>
      </c>
      <c r="R2113" s="12">
        <f t="shared" si="131"/>
        <v>40702.988715277774</v>
      </c>
      <c r="S2113" s="12">
        <f t="shared" si="132"/>
        <v>40769.833333333328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8282</v>
      </c>
      <c r="O2114" t="s">
        <v>8286</v>
      </c>
      <c r="P2114" s="5">
        <f t="shared" si="129"/>
        <v>1</v>
      </c>
      <c r="Q2114" s="8">
        <f t="shared" si="130"/>
        <v>27.272727272727273</v>
      </c>
      <c r="R2114" s="12">
        <f t="shared" si="131"/>
        <v>41365.719826388886</v>
      </c>
      <c r="S2114" s="12">
        <f t="shared" si="132"/>
        <v>41379.719826388886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8282</v>
      </c>
      <c r="O2115" t="s">
        <v>8286</v>
      </c>
      <c r="P2115" s="5">
        <f t="shared" ref="P2115:P2178" si="133">(E2115/D2115)</f>
        <v>1.0485714285714285</v>
      </c>
      <c r="Q2115" s="8">
        <f t="shared" ref="Q2115:Q2178" si="134">IF(L2115=0,"$0",(E2115/L2115))</f>
        <v>68.598130841121488</v>
      </c>
      <c r="R2115" s="12">
        <f t="shared" ref="R2115:R2178" si="135">(J2115/86400)+25569+(-5/24)</f>
        <v>41870.657129629624</v>
      </c>
      <c r="S2115" s="12">
        <f t="shared" ref="S2115:S2178" si="136">(I2115/86400)+25569+(-5/24)</f>
        <v>41905.657129629624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8282</v>
      </c>
      <c r="O2116" t="s">
        <v>8286</v>
      </c>
      <c r="P2116" s="5">
        <f t="shared" si="133"/>
        <v>1.0469999999999999</v>
      </c>
      <c r="Q2116" s="8">
        <f t="shared" si="134"/>
        <v>35.612244897959187</v>
      </c>
      <c r="R2116" s="12">
        <f t="shared" si="135"/>
        <v>40458.607291666667</v>
      </c>
      <c r="S2116" s="12">
        <f t="shared" si="136"/>
        <v>40520.999305555553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8282</v>
      </c>
      <c r="O2117" t="s">
        <v>8286</v>
      </c>
      <c r="P2117" s="5">
        <f t="shared" si="133"/>
        <v>2.2566666666666668</v>
      </c>
      <c r="Q2117" s="8">
        <f t="shared" si="134"/>
        <v>94.027777777777771</v>
      </c>
      <c r="R2117" s="12">
        <f t="shared" si="135"/>
        <v>40563.872696759259</v>
      </c>
      <c r="S2117" s="12">
        <f t="shared" si="136"/>
        <v>40593.872696759259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8282</v>
      </c>
      <c r="O2118" t="s">
        <v>8286</v>
      </c>
      <c r="P2118" s="5">
        <f t="shared" si="133"/>
        <v>1.0090416666666666</v>
      </c>
      <c r="Q2118" s="8">
        <f t="shared" si="134"/>
        <v>526.45652173913038</v>
      </c>
      <c r="R2118" s="12">
        <f t="shared" si="135"/>
        <v>41136.569479166668</v>
      </c>
      <c r="S2118" s="12">
        <f t="shared" si="136"/>
        <v>41184.569479166668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8282</v>
      </c>
      <c r="O2119" t="s">
        <v>8286</v>
      </c>
      <c r="P2119" s="5">
        <f t="shared" si="133"/>
        <v>1.4775</v>
      </c>
      <c r="Q2119" s="8">
        <f t="shared" si="134"/>
        <v>50.657142857142858</v>
      </c>
      <c r="R2119" s="12">
        <f t="shared" si="135"/>
        <v>42289.851261574069</v>
      </c>
      <c r="S2119" s="12">
        <f t="shared" si="136"/>
        <v>42303.999305555553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8282</v>
      </c>
      <c r="O2120" t="s">
        <v>8286</v>
      </c>
      <c r="P2120" s="5">
        <f t="shared" si="133"/>
        <v>1.3461099999999999</v>
      </c>
      <c r="Q2120" s="8">
        <f t="shared" si="134"/>
        <v>79.182941176470578</v>
      </c>
      <c r="R2120" s="12">
        <f t="shared" si="135"/>
        <v>40718.631203703699</v>
      </c>
      <c r="S2120" s="12">
        <f t="shared" si="136"/>
        <v>40748.631203703699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8282</v>
      </c>
      <c r="O2121" t="s">
        <v>8286</v>
      </c>
      <c r="P2121" s="5">
        <f t="shared" si="133"/>
        <v>1.0075000000000001</v>
      </c>
      <c r="Q2121" s="8">
        <f t="shared" si="134"/>
        <v>91.590909090909093</v>
      </c>
      <c r="R2121" s="12">
        <f t="shared" si="135"/>
        <v>41106.921817129631</v>
      </c>
      <c r="S2121" s="12">
        <f t="shared" si="136"/>
        <v>41136.921817129631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8282</v>
      </c>
      <c r="O2122" t="s">
        <v>8286</v>
      </c>
      <c r="P2122" s="5">
        <f t="shared" si="133"/>
        <v>1.00880375</v>
      </c>
      <c r="Q2122" s="8">
        <f t="shared" si="134"/>
        <v>116.96275362318841</v>
      </c>
      <c r="R2122" s="12">
        <f t="shared" si="135"/>
        <v>41591.756203703699</v>
      </c>
      <c r="S2122" s="12">
        <f t="shared" si="136"/>
        <v>41640.756203703699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8290</v>
      </c>
      <c r="O2123" t="s">
        <v>8291</v>
      </c>
      <c r="P2123" s="5">
        <f t="shared" si="133"/>
        <v>5.6800000000000002E-3</v>
      </c>
      <c r="Q2123" s="8">
        <f t="shared" si="134"/>
        <v>28.4</v>
      </c>
      <c r="R2123" s="12">
        <f t="shared" si="135"/>
        <v>42716.534120370365</v>
      </c>
      <c r="S2123" s="12">
        <f t="shared" si="136"/>
        <v>42746.534120370365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8290</v>
      </c>
      <c r="O2124" t="s">
        <v>8291</v>
      </c>
      <c r="P2124" s="5">
        <f t="shared" si="133"/>
        <v>3.875E-3</v>
      </c>
      <c r="Q2124" s="8">
        <f t="shared" si="134"/>
        <v>103.33333333333333</v>
      </c>
      <c r="R2124" s="12">
        <f t="shared" si="135"/>
        <v>42712.092233796291</v>
      </c>
      <c r="S2124" s="12">
        <f t="shared" si="136"/>
        <v>42742.092233796291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8290</v>
      </c>
      <c r="O2125" t="s">
        <v>8291</v>
      </c>
      <c r="P2125" s="5">
        <f t="shared" si="133"/>
        <v>0.1</v>
      </c>
      <c r="Q2125" s="8">
        <f t="shared" si="134"/>
        <v>10</v>
      </c>
      <c r="R2125" s="12">
        <f t="shared" si="135"/>
        <v>40198.216516203705</v>
      </c>
      <c r="S2125" s="12">
        <f t="shared" si="136"/>
        <v>40252.082638888889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8290</v>
      </c>
      <c r="O2126" t="s">
        <v>8291</v>
      </c>
      <c r="P2126" s="5">
        <f t="shared" si="133"/>
        <v>0.10454545454545454</v>
      </c>
      <c r="Q2126" s="8">
        <f t="shared" si="134"/>
        <v>23</v>
      </c>
      <c r="R2126" s="12">
        <f t="shared" si="135"/>
        <v>40463.819849537038</v>
      </c>
      <c r="S2126" s="12">
        <f t="shared" si="136"/>
        <v>40512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8290</v>
      </c>
      <c r="O2127" t="s">
        <v>8291</v>
      </c>
      <c r="P2127" s="5">
        <f t="shared" si="133"/>
        <v>1.4200000000000001E-2</v>
      </c>
      <c r="Q2127" s="8">
        <f t="shared" si="134"/>
        <v>31.555555555555557</v>
      </c>
      <c r="R2127" s="12">
        <f t="shared" si="135"/>
        <v>42190.815196759257</v>
      </c>
      <c r="S2127" s="12">
        <f t="shared" si="136"/>
        <v>42220.815196759257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8290</v>
      </c>
      <c r="O2128" t="s">
        <v>8291</v>
      </c>
      <c r="P2128" s="5">
        <f t="shared" si="133"/>
        <v>5.0000000000000001E-4</v>
      </c>
      <c r="Q2128" s="8">
        <f t="shared" si="134"/>
        <v>5</v>
      </c>
      <c r="R2128" s="12">
        <f t="shared" si="135"/>
        <v>41951.76489583333</v>
      </c>
      <c r="S2128" s="12">
        <f t="shared" si="136"/>
        <v>41981.76489583333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8290</v>
      </c>
      <c r="O2129" t="s">
        <v>8291</v>
      </c>
      <c r="P2129" s="5">
        <f t="shared" si="133"/>
        <v>0.28842857142857142</v>
      </c>
      <c r="Q2129" s="8">
        <f t="shared" si="134"/>
        <v>34.220338983050844</v>
      </c>
      <c r="R2129" s="12">
        <f t="shared" si="135"/>
        <v>42045.297025462962</v>
      </c>
      <c r="S2129" s="12">
        <f t="shared" si="136"/>
        <v>42075.255358796298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8290</v>
      </c>
      <c r="O2130" t="s">
        <v>8291</v>
      </c>
      <c r="P2130" s="5">
        <f t="shared" si="133"/>
        <v>1.6666666666666668E-3</v>
      </c>
      <c r="Q2130" s="8">
        <f t="shared" si="134"/>
        <v>25</v>
      </c>
      <c r="R2130" s="12">
        <f t="shared" si="135"/>
        <v>41843.564456018517</v>
      </c>
      <c r="S2130" s="12">
        <f t="shared" si="136"/>
        <v>41903.564456018517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8290</v>
      </c>
      <c r="O2131" t="s">
        <v>8291</v>
      </c>
      <c r="P2131" s="5">
        <f t="shared" si="133"/>
        <v>0.11799999999999999</v>
      </c>
      <c r="Q2131" s="8">
        <f t="shared" si="134"/>
        <v>19.666666666666668</v>
      </c>
      <c r="R2131" s="12">
        <f t="shared" si="135"/>
        <v>42408.815972222219</v>
      </c>
      <c r="S2131" s="12">
        <f t="shared" si="136"/>
        <v>42438.815972222219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8290</v>
      </c>
      <c r="O2132" t="s">
        <v>8291</v>
      </c>
      <c r="P2132" s="5">
        <f t="shared" si="133"/>
        <v>2.0238095238095236E-3</v>
      </c>
      <c r="Q2132" s="8">
        <f t="shared" si="134"/>
        <v>21.25</v>
      </c>
      <c r="R2132" s="12">
        <f t="shared" si="135"/>
        <v>41831.87804398148</v>
      </c>
      <c r="S2132" s="12">
        <f t="shared" si="136"/>
        <v>41866.87804398148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8290</v>
      </c>
      <c r="O2133" t="s">
        <v>8291</v>
      </c>
      <c r="P2133" s="5">
        <f t="shared" si="133"/>
        <v>0.05</v>
      </c>
      <c r="Q2133" s="8">
        <f t="shared" si="134"/>
        <v>8.3333333333333339</v>
      </c>
      <c r="R2133" s="12">
        <f t="shared" si="135"/>
        <v>42166.998738425922</v>
      </c>
      <c r="S2133" s="12">
        <f t="shared" si="136"/>
        <v>42196.998738425922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8290</v>
      </c>
      <c r="O2134" t="s">
        <v>8291</v>
      </c>
      <c r="P2134" s="5">
        <f t="shared" si="133"/>
        <v>2.1129899999999997E-2</v>
      </c>
      <c r="Q2134" s="8">
        <f t="shared" si="134"/>
        <v>21.34333333333333</v>
      </c>
      <c r="R2134" s="12">
        <f t="shared" si="135"/>
        <v>41643.27884259259</v>
      </c>
      <c r="S2134" s="12">
        <f t="shared" si="136"/>
        <v>41673.27884259259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8290</v>
      </c>
      <c r="O2135" t="s">
        <v>8291</v>
      </c>
      <c r="P2135" s="5">
        <f t="shared" si="133"/>
        <v>1.6E-2</v>
      </c>
      <c r="Q2135" s="8">
        <f t="shared" si="134"/>
        <v>5.333333333333333</v>
      </c>
      <c r="R2135" s="12">
        <f t="shared" si="135"/>
        <v>40618.888877314814</v>
      </c>
      <c r="S2135" s="12">
        <f t="shared" si="136"/>
        <v>40657.082638888889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8290</v>
      </c>
      <c r="O2136" t="s">
        <v>8291</v>
      </c>
      <c r="P2136" s="5">
        <f t="shared" si="133"/>
        <v>1.7333333333333333E-2</v>
      </c>
      <c r="Q2136" s="8">
        <f t="shared" si="134"/>
        <v>34.666666666666664</v>
      </c>
      <c r="R2136" s="12">
        <f t="shared" si="135"/>
        <v>41361.678136574068</v>
      </c>
      <c r="S2136" s="12">
        <f t="shared" si="136"/>
        <v>41391.678136574068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8290</v>
      </c>
      <c r="O2137" t="s">
        <v>8291</v>
      </c>
      <c r="P2137" s="5">
        <f t="shared" si="133"/>
        <v>9.5600000000000004E-2</v>
      </c>
      <c r="Q2137" s="8">
        <f t="shared" si="134"/>
        <v>21.727272727272727</v>
      </c>
      <c r="R2137" s="12">
        <f t="shared" si="135"/>
        <v>41156.755011574074</v>
      </c>
      <c r="S2137" s="12">
        <f t="shared" si="136"/>
        <v>41186.755011574074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8290</v>
      </c>
      <c r="O2138" t="s">
        <v>8291</v>
      </c>
      <c r="P2138" s="5">
        <f t="shared" si="133"/>
        <v>5.9612499999999998E-4</v>
      </c>
      <c r="Q2138" s="8">
        <f t="shared" si="134"/>
        <v>11.922499999999999</v>
      </c>
      <c r="R2138" s="12">
        <f t="shared" si="135"/>
        <v>41536.300763888888</v>
      </c>
      <c r="S2138" s="12">
        <f t="shared" si="136"/>
        <v>41566.300763888888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8290</v>
      </c>
      <c r="O2139" t="s">
        <v>8291</v>
      </c>
      <c r="P2139" s="5">
        <f t="shared" si="133"/>
        <v>0.28405999999999998</v>
      </c>
      <c r="Q2139" s="8">
        <f t="shared" si="134"/>
        <v>26.59737827715356</v>
      </c>
      <c r="R2139" s="12">
        <f t="shared" si="135"/>
        <v>41948.562835648147</v>
      </c>
      <c r="S2139" s="12">
        <f t="shared" si="136"/>
        <v>41978.562835648147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8290</v>
      </c>
      <c r="O2140" t="s">
        <v>8291</v>
      </c>
      <c r="P2140" s="5">
        <f t="shared" si="133"/>
        <v>0.128</v>
      </c>
      <c r="Q2140" s="8">
        <f t="shared" si="134"/>
        <v>10.666666666666666</v>
      </c>
      <c r="R2140" s="12">
        <f t="shared" si="135"/>
        <v>41556.804849537039</v>
      </c>
      <c r="S2140" s="12">
        <f t="shared" si="136"/>
        <v>41586.846516203703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8290</v>
      </c>
      <c r="O2141" t="s">
        <v>8291</v>
      </c>
      <c r="P2141" s="5">
        <f t="shared" si="133"/>
        <v>5.4199999999999998E-2</v>
      </c>
      <c r="Q2141" s="8">
        <f t="shared" si="134"/>
        <v>29.035714285714285</v>
      </c>
      <c r="R2141" s="12">
        <f t="shared" si="135"/>
        <v>42647.541759259257</v>
      </c>
      <c r="S2141" s="12">
        <f t="shared" si="136"/>
        <v>42677.541759259257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8290</v>
      </c>
      <c r="O2142" t="s">
        <v>8291</v>
      </c>
      <c r="P2142" s="5">
        <f t="shared" si="133"/>
        <v>1.1199999999999999E-3</v>
      </c>
      <c r="Q2142" s="8">
        <f t="shared" si="134"/>
        <v>50.909090909090907</v>
      </c>
      <c r="R2142" s="12">
        <f t="shared" si="135"/>
        <v>41255.625277777777</v>
      </c>
      <c r="S2142" s="12">
        <f t="shared" si="136"/>
        <v>41285.625277777777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8290</v>
      </c>
      <c r="O2143" t="s">
        <v>8291</v>
      </c>
      <c r="P2143" s="5">
        <f t="shared" si="133"/>
        <v>0</v>
      </c>
      <c r="Q2143" s="8" t="str">
        <f t="shared" si="134"/>
        <v>$0</v>
      </c>
      <c r="R2143" s="12">
        <f t="shared" si="135"/>
        <v>41927.027303240735</v>
      </c>
      <c r="S2143" s="12">
        <f t="shared" si="136"/>
        <v>41957.068969907406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8290</v>
      </c>
      <c r="O2144" t="s">
        <v>8291</v>
      </c>
      <c r="P2144" s="5">
        <f t="shared" si="133"/>
        <v>5.7238095238095241E-2</v>
      </c>
      <c r="Q2144" s="8">
        <f t="shared" si="134"/>
        <v>50.083333333333336</v>
      </c>
      <c r="R2144" s="12">
        <f t="shared" si="135"/>
        <v>42340.493171296293</v>
      </c>
      <c r="S2144" s="12">
        <f t="shared" si="136"/>
        <v>42368.493171296293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8290</v>
      </c>
      <c r="O2145" t="s">
        <v>8291</v>
      </c>
      <c r="P2145" s="5">
        <f t="shared" si="133"/>
        <v>0.1125</v>
      </c>
      <c r="Q2145" s="8">
        <f t="shared" si="134"/>
        <v>45</v>
      </c>
      <c r="R2145" s="12">
        <f t="shared" si="135"/>
        <v>40332.678379629629</v>
      </c>
      <c r="S2145" s="12">
        <f t="shared" si="136"/>
        <v>40380.583333333328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8290</v>
      </c>
      <c r="O2146" t="s">
        <v>8291</v>
      </c>
      <c r="P2146" s="5">
        <f t="shared" si="133"/>
        <v>1.7098591549295775E-2</v>
      </c>
      <c r="Q2146" s="8">
        <f t="shared" si="134"/>
        <v>25.291666666666668</v>
      </c>
      <c r="R2146" s="12">
        <f t="shared" si="135"/>
        <v>41499.338425925926</v>
      </c>
      <c r="S2146" s="12">
        <f t="shared" si="136"/>
        <v>41531.338425925926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8290</v>
      </c>
      <c r="O2147" t="s">
        <v>8291</v>
      </c>
      <c r="P2147" s="5">
        <f t="shared" si="133"/>
        <v>0.30433333333333334</v>
      </c>
      <c r="Q2147" s="8">
        <f t="shared" si="134"/>
        <v>51.292134831460672</v>
      </c>
      <c r="R2147" s="12">
        <f t="shared" si="135"/>
        <v>41575.029097222221</v>
      </c>
      <c r="S2147" s="12">
        <f t="shared" si="136"/>
        <v>41605.070763888885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8290</v>
      </c>
      <c r="O2148" t="s">
        <v>8291</v>
      </c>
      <c r="P2148" s="5">
        <f t="shared" si="133"/>
        <v>2.0000000000000001E-4</v>
      </c>
      <c r="Q2148" s="8">
        <f t="shared" si="134"/>
        <v>1</v>
      </c>
      <c r="R2148" s="12">
        <f t="shared" si="135"/>
        <v>42397.471180555549</v>
      </c>
      <c r="S2148" s="12">
        <f t="shared" si="136"/>
        <v>42411.471180555549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8290</v>
      </c>
      <c r="O2149" t="s">
        <v>8291</v>
      </c>
      <c r="P2149" s="5">
        <f t="shared" si="133"/>
        <v>6.9641025641025639E-3</v>
      </c>
      <c r="Q2149" s="8">
        <f t="shared" si="134"/>
        <v>49.381818181818183</v>
      </c>
      <c r="R2149" s="12">
        <f t="shared" si="135"/>
        <v>41927.087361111109</v>
      </c>
      <c r="S2149" s="12">
        <f t="shared" si="136"/>
        <v>41959.129027777781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8290</v>
      </c>
      <c r="O2150" t="s">
        <v>8291</v>
      </c>
      <c r="P2150" s="5">
        <f t="shared" si="133"/>
        <v>0.02</v>
      </c>
      <c r="Q2150" s="8">
        <f t="shared" si="134"/>
        <v>1</v>
      </c>
      <c r="R2150" s="12">
        <f t="shared" si="135"/>
        <v>42066.525254629632</v>
      </c>
      <c r="S2150" s="12">
        <f t="shared" si="136"/>
        <v>42096.483587962961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8290</v>
      </c>
      <c r="O2151" t="s">
        <v>8291</v>
      </c>
      <c r="P2151" s="5">
        <f t="shared" si="133"/>
        <v>0</v>
      </c>
      <c r="Q2151" s="8" t="str">
        <f t="shared" si="134"/>
        <v>$0</v>
      </c>
      <c r="R2151" s="12">
        <f t="shared" si="135"/>
        <v>40354.816620370366</v>
      </c>
      <c r="S2151" s="12">
        <f t="shared" si="136"/>
        <v>40389.791666666664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8290</v>
      </c>
      <c r="O2152" t="s">
        <v>8291</v>
      </c>
      <c r="P2152" s="5">
        <f t="shared" si="133"/>
        <v>8.0999999999999996E-3</v>
      </c>
      <c r="Q2152" s="8">
        <f t="shared" si="134"/>
        <v>101.25</v>
      </c>
      <c r="R2152" s="12">
        <f t="shared" si="135"/>
        <v>42534.076377314814</v>
      </c>
      <c r="S2152" s="12">
        <f t="shared" si="136"/>
        <v>42564.076377314814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8290</v>
      </c>
      <c r="O2153" t="s">
        <v>8291</v>
      </c>
      <c r="P2153" s="5">
        <f t="shared" si="133"/>
        <v>2.6222222222222224E-3</v>
      </c>
      <c r="Q2153" s="8">
        <f t="shared" si="134"/>
        <v>19.666666666666668</v>
      </c>
      <c r="R2153" s="12">
        <f t="shared" si="135"/>
        <v>42520.639050925922</v>
      </c>
      <c r="S2153" s="12">
        <f t="shared" si="136"/>
        <v>42550.639050925922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8290</v>
      </c>
      <c r="O2154" t="s">
        <v>8291</v>
      </c>
      <c r="P2154" s="5">
        <f t="shared" si="133"/>
        <v>1.6666666666666668E-3</v>
      </c>
      <c r="Q2154" s="8">
        <f t="shared" si="134"/>
        <v>12.5</v>
      </c>
      <c r="R2154" s="12">
        <f t="shared" si="135"/>
        <v>41683.62394675926</v>
      </c>
      <c r="S2154" s="12">
        <f t="shared" si="136"/>
        <v>41713.582280092589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8290</v>
      </c>
      <c r="O2155" t="s">
        <v>8291</v>
      </c>
      <c r="P2155" s="5">
        <f t="shared" si="133"/>
        <v>9.1244548809124457E-5</v>
      </c>
      <c r="Q2155" s="8">
        <f t="shared" si="134"/>
        <v>8.5</v>
      </c>
      <c r="R2155" s="12">
        <f t="shared" si="135"/>
        <v>41974.702754629623</v>
      </c>
      <c r="S2155" s="12">
        <f t="shared" si="136"/>
        <v>42014.124305555553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8290</v>
      </c>
      <c r="O2156" t="s">
        <v>8291</v>
      </c>
      <c r="P2156" s="5">
        <f t="shared" si="133"/>
        <v>8.0000000000000002E-3</v>
      </c>
      <c r="Q2156" s="8">
        <f t="shared" si="134"/>
        <v>1</v>
      </c>
      <c r="R2156" s="12">
        <f t="shared" si="135"/>
        <v>41647.42392361111</v>
      </c>
      <c r="S2156" s="12">
        <f t="shared" si="136"/>
        <v>41667.42392361111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8290</v>
      </c>
      <c r="O2157" t="s">
        <v>8291</v>
      </c>
      <c r="P2157" s="5">
        <f t="shared" si="133"/>
        <v>2.3E-2</v>
      </c>
      <c r="Q2157" s="8">
        <f t="shared" si="134"/>
        <v>23</v>
      </c>
      <c r="R2157" s="12">
        <f t="shared" si="135"/>
        <v>42430.539178240739</v>
      </c>
      <c r="S2157" s="12">
        <f t="shared" si="136"/>
        <v>42460.497511574074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8290</v>
      </c>
      <c r="O2158" t="s">
        <v>8291</v>
      </c>
      <c r="P2158" s="5">
        <f t="shared" si="133"/>
        <v>2.6660714285714284E-2</v>
      </c>
      <c r="Q2158" s="8">
        <f t="shared" si="134"/>
        <v>17.987951807228917</v>
      </c>
      <c r="R2158" s="12">
        <f t="shared" si="135"/>
        <v>41488.645902777775</v>
      </c>
      <c r="S2158" s="12">
        <f t="shared" si="136"/>
        <v>41533.645902777775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8290</v>
      </c>
      <c r="O2159" t="s">
        <v>8291</v>
      </c>
      <c r="P2159" s="5">
        <f t="shared" si="133"/>
        <v>0.28192</v>
      </c>
      <c r="Q2159" s="8">
        <f t="shared" si="134"/>
        <v>370.94736842105266</v>
      </c>
      <c r="R2159" s="12">
        <f t="shared" si="135"/>
        <v>42694.772951388884</v>
      </c>
      <c r="S2159" s="12">
        <f t="shared" si="136"/>
        <v>42727.124305555553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8290</v>
      </c>
      <c r="O2160" t="s">
        <v>8291</v>
      </c>
      <c r="P2160" s="5">
        <f t="shared" si="133"/>
        <v>6.5900366666666668E-2</v>
      </c>
      <c r="Q2160" s="8">
        <f t="shared" si="134"/>
        <v>63.569485530546629</v>
      </c>
      <c r="R2160" s="12">
        <f t="shared" si="135"/>
        <v>41264.645532407405</v>
      </c>
      <c r="S2160" s="12">
        <f t="shared" si="136"/>
        <v>41309.645532407405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8290</v>
      </c>
      <c r="O2161" t="s">
        <v>8291</v>
      </c>
      <c r="P2161" s="5">
        <f t="shared" si="133"/>
        <v>7.2222222222222219E-3</v>
      </c>
      <c r="Q2161" s="8">
        <f t="shared" si="134"/>
        <v>13</v>
      </c>
      <c r="R2161" s="12">
        <f t="shared" si="135"/>
        <v>40710.522847222222</v>
      </c>
      <c r="S2161" s="12">
        <f t="shared" si="136"/>
        <v>40740.522847222222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8290</v>
      </c>
      <c r="O2162" t="s">
        <v>8291</v>
      </c>
      <c r="P2162" s="5">
        <f t="shared" si="133"/>
        <v>8.5000000000000006E-3</v>
      </c>
      <c r="Q2162" s="8">
        <f t="shared" si="134"/>
        <v>5.3125</v>
      </c>
      <c r="R2162" s="12">
        <f t="shared" si="135"/>
        <v>41018.503530092588</v>
      </c>
      <c r="S2162" s="12">
        <f t="shared" si="136"/>
        <v>41048.503530092588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8282</v>
      </c>
      <c r="O2163" t="s">
        <v>8283</v>
      </c>
      <c r="P2163" s="5">
        <f t="shared" si="133"/>
        <v>1.1575</v>
      </c>
      <c r="Q2163" s="8">
        <f t="shared" si="134"/>
        <v>35.615384615384613</v>
      </c>
      <c r="R2163" s="12">
        <f t="shared" si="135"/>
        <v>42240.644201388888</v>
      </c>
      <c r="S2163" s="12">
        <f t="shared" si="136"/>
        <v>42270.644201388888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8282</v>
      </c>
      <c r="O2164" t="s">
        <v>8283</v>
      </c>
      <c r="P2164" s="5">
        <f t="shared" si="133"/>
        <v>1.1226666666666667</v>
      </c>
      <c r="Q2164" s="8">
        <f t="shared" si="134"/>
        <v>87.103448275862064</v>
      </c>
      <c r="R2164" s="12">
        <f t="shared" si="135"/>
        <v>41813.557766203703</v>
      </c>
      <c r="S2164" s="12">
        <f t="shared" si="136"/>
        <v>41844.557766203703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8282</v>
      </c>
      <c r="O2165" t="s">
        <v>8283</v>
      </c>
      <c r="P2165" s="5">
        <f t="shared" si="133"/>
        <v>1.3220000000000001</v>
      </c>
      <c r="Q2165" s="8">
        <f t="shared" si="134"/>
        <v>75.11363636363636</v>
      </c>
      <c r="R2165" s="12">
        <f t="shared" si="135"/>
        <v>42111.691203703704</v>
      </c>
      <c r="S2165" s="12">
        <f t="shared" si="136"/>
        <v>42162.951388888883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8282</v>
      </c>
      <c r="O2166" t="s">
        <v>8283</v>
      </c>
      <c r="P2166" s="5">
        <f t="shared" si="133"/>
        <v>1.0263636363636364</v>
      </c>
      <c r="Q2166" s="8">
        <f t="shared" si="134"/>
        <v>68.01204819277109</v>
      </c>
      <c r="R2166" s="12">
        <f t="shared" si="135"/>
        <v>42515.509421296294</v>
      </c>
      <c r="S2166" s="12">
        <f t="shared" si="136"/>
        <v>42545.957638888889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8282</v>
      </c>
      <c r="O2167" t="s">
        <v>8283</v>
      </c>
      <c r="P2167" s="5">
        <f t="shared" si="133"/>
        <v>1.3864000000000001</v>
      </c>
      <c r="Q2167" s="8">
        <f t="shared" si="134"/>
        <v>29.623931623931625</v>
      </c>
      <c r="R2167" s="12">
        <f t="shared" si="135"/>
        <v>42438.458738425928</v>
      </c>
      <c r="S2167" s="12">
        <f t="shared" si="136"/>
        <v>42468.417071759257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8282</v>
      </c>
      <c r="O2168" t="s">
        <v>8283</v>
      </c>
      <c r="P2168" s="5">
        <f t="shared" si="133"/>
        <v>1.466</v>
      </c>
      <c r="Q2168" s="8">
        <f t="shared" si="134"/>
        <v>91.625</v>
      </c>
      <c r="R2168" s="12">
        <f t="shared" si="135"/>
        <v>41933.629837962959</v>
      </c>
      <c r="S2168" s="12">
        <f t="shared" si="136"/>
        <v>41978.671504629623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8282</v>
      </c>
      <c r="O2169" t="s">
        <v>8283</v>
      </c>
      <c r="P2169" s="5">
        <f t="shared" si="133"/>
        <v>1.2</v>
      </c>
      <c r="Q2169" s="8">
        <f t="shared" si="134"/>
        <v>22.5</v>
      </c>
      <c r="R2169" s="12">
        <f t="shared" si="135"/>
        <v>41152.858067129629</v>
      </c>
      <c r="S2169" s="12">
        <f t="shared" si="136"/>
        <v>41166.858067129629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8282</v>
      </c>
      <c r="O2170" t="s">
        <v>8283</v>
      </c>
      <c r="P2170" s="5">
        <f t="shared" si="133"/>
        <v>1.215816111111111</v>
      </c>
      <c r="Q2170" s="8">
        <f t="shared" si="134"/>
        <v>64.366735294117646</v>
      </c>
      <c r="R2170" s="12">
        <f t="shared" si="135"/>
        <v>42745.391909722217</v>
      </c>
      <c r="S2170" s="12">
        <f t="shared" si="136"/>
        <v>42775.999999999993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8282</v>
      </c>
      <c r="O2171" t="s">
        <v>8283</v>
      </c>
      <c r="P2171" s="5">
        <f t="shared" si="133"/>
        <v>1</v>
      </c>
      <c r="Q2171" s="8">
        <f t="shared" si="134"/>
        <v>21.857142857142858</v>
      </c>
      <c r="R2171" s="12">
        <f t="shared" si="135"/>
        <v>42793.492488425924</v>
      </c>
      <c r="S2171" s="12">
        <f t="shared" si="136"/>
        <v>42796.492488425924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8282</v>
      </c>
      <c r="O2172" t="s">
        <v>8283</v>
      </c>
      <c r="P2172" s="5">
        <f t="shared" si="133"/>
        <v>1.8085714285714285</v>
      </c>
      <c r="Q2172" s="8">
        <f t="shared" si="134"/>
        <v>33.315789473684212</v>
      </c>
      <c r="R2172" s="12">
        <f t="shared" si="135"/>
        <v>42198.541921296295</v>
      </c>
      <c r="S2172" s="12">
        <f t="shared" si="136"/>
        <v>42238.541921296295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8282</v>
      </c>
      <c r="O2173" t="s">
        <v>8283</v>
      </c>
      <c r="P2173" s="5">
        <f t="shared" si="133"/>
        <v>1.0607500000000001</v>
      </c>
      <c r="Q2173" s="8">
        <f t="shared" si="134"/>
        <v>90.276595744680847</v>
      </c>
      <c r="R2173" s="12">
        <f t="shared" si="135"/>
        <v>42141.748784722215</v>
      </c>
      <c r="S2173" s="12">
        <f t="shared" si="136"/>
        <v>42176.999999999993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8282</v>
      </c>
      <c r="O2174" t="s">
        <v>8283</v>
      </c>
      <c r="P2174" s="5">
        <f t="shared" si="133"/>
        <v>1</v>
      </c>
      <c r="Q2174" s="8">
        <f t="shared" si="134"/>
        <v>76.92307692307692</v>
      </c>
      <c r="R2174" s="12">
        <f t="shared" si="135"/>
        <v>42082.371759259258</v>
      </c>
      <c r="S2174" s="12">
        <f t="shared" si="136"/>
        <v>42112.371759259258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8282</v>
      </c>
      <c r="O2175" t="s">
        <v>8283</v>
      </c>
      <c r="P2175" s="5">
        <f t="shared" si="133"/>
        <v>1.2692857142857144</v>
      </c>
      <c r="Q2175" s="8">
        <f t="shared" si="134"/>
        <v>59.233333333333334</v>
      </c>
      <c r="R2175" s="12">
        <f t="shared" si="135"/>
        <v>41495.484293981477</v>
      </c>
      <c r="S2175" s="12">
        <f t="shared" si="136"/>
        <v>41526.957638888889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8282</v>
      </c>
      <c r="O2176" t="s">
        <v>8283</v>
      </c>
      <c r="P2176" s="5">
        <f t="shared" si="133"/>
        <v>1.0297499999999999</v>
      </c>
      <c r="Q2176" s="8">
        <f t="shared" si="134"/>
        <v>65.38095238095238</v>
      </c>
      <c r="R2176" s="12">
        <f t="shared" si="135"/>
        <v>42465.334571759253</v>
      </c>
      <c r="S2176" s="12">
        <f t="shared" si="136"/>
        <v>42495.334571759253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8282</v>
      </c>
      <c r="O2177" t="s">
        <v>8283</v>
      </c>
      <c r="P2177" s="5">
        <f t="shared" si="133"/>
        <v>2.5</v>
      </c>
      <c r="Q2177" s="8">
        <f t="shared" si="134"/>
        <v>67.307692307692307</v>
      </c>
      <c r="R2177" s="12">
        <f t="shared" si="135"/>
        <v>42564.800763888888</v>
      </c>
      <c r="S2177" s="12">
        <f t="shared" si="136"/>
        <v>42571.800763888888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8282</v>
      </c>
      <c r="O2178" t="s">
        <v>8283</v>
      </c>
      <c r="P2178" s="5">
        <f t="shared" si="133"/>
        <v>1.2602</v>
      </c>
      <c r="Q2178" s="8">
        <f t="shared" si="134"/>
        <v>88.74647887323944</v>
      </c>
      <c r="R2178" s="12">
        <f t="shared" si="135"/>
        <v>42096.424872685187</v>
      </c>
      <c r="S2178" s="12">
        <f t="shared" si="136"/>
        <v>42126.424872685187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8282</v>
      </c>
      <c r="O2179" t="s">
        <v>8283</v>
      </c>
      <c r="P2179" s="5">
        <f t="shared" ref="P2179:P2242" si="137">(E2179/D2179)</f>
        <v>1.0012000000000001</v>
      </c>
      <c r="Q2179" s="8">
        <f t="shared" ref="Q2179:Q2242" si="138">IF(L2179=0,"$0",(E2179/L2179))</f>
        <v>65.868421052631575</v>
      </c>
      <c r="R2179" s="12">
        <f t="shared" ref="R2179:R2242" si="139">(J2179/86400)+25569+(-5/24)</f>
        <v>42502.042442129627</v>
      </c>
      <c r="S2179" s="12">
        <f t="shared" ref="S2179:S2242" si="140">(I2179/86400)+25569+(-5/24)</f>
        <v>42527.042442129627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8282</v>
      </c>
      <c r="O2180" t="s">
        <v>8283</v>
      </c>
      <c r="P2180" s="5">
        <f t="shared" si="137"/>
        <v>1.3864000000000001</v>
      </c>
      <c r="Q2180" s="8">
        <f t="shared" si="138"/>
        <v>40.349243306169967</v>
      </c>
      <c r="R2180" s="12">
        <f t="shared" si="139"/>
        <v>42723.428206018514</v>
      </c>
      <c r="S2180" s="12">
        <f t="shared" si="140"/>
        <v>42753.428206018514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8282</v>
      </c>
      <c r="O2181" t="s">
        <v>8283</v>
      </c>
      <c r="P2181" s="5">
        <f t="shared" si="137"/>
        <v>1.6140000000000001</v>
      </c>
      <c r="Q2181" s="8">
        <f t="shared" si="138"/>
        <v>76.857142857142861</v>
      </c>
      <c r="R2181" s="12">
        <f t="shared" si="139"/>
        <v>42074.962870370371</v>
      </c>
      <c r="S2181" s="12">
        <f t="shared" si="140"/>
        <v>42104.962870370371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8282</v>
      </c>
      <c r="O2182" t="s">
        <v>8283</v>
      </c>
      <c r="P2182" s="5">
        <f t="shared" si="137"/>
        <v>1.071842</v>
      </c>
      <c r="Q2182" s="8">
        <f t="shared" si="138"/>
        <v>68.707820512820518</v>
      </c>
      <c r="R2182" s="12">
        <f t="shared" si="139"/>
        <v>42279.461435185185</v>
      </c>
      <c r="S2182" s="12">
        <f t="shared" si="140"/>
        <v>42321.503101851849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8290</v>
      </c>
      <c r="O2183" t="s">
        <v>8308</v>
      </c>
      <c r="P2183" s="5">
        <f t="shared" si="137"/>
        <v>1.5309999999999999</v>
      </c>
      <c r="Q2183" s="8">
        <f t="shared" si="138"/>
        <v>57.773584905660378</v>
      </c>
      <c r="R2183" s="12">
        <f t="shared" si="139"/>
        <v>42772.796909722216</v>
      </c>
      <c r="S2183" s="12">
        <f t="shared" si="140"/>
        <v>42786.796909722216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8290</v>
      </c>
      <c r="O2184" t="s">
        <v>8308</v>
      </c>
      <c r="P2184" s="5">
        <f t="shared" si="137"/>
        <v>5.2416666666666663</v>
      </c>
      <c r="Q2184" s="8">
        <f t="shared" si="138"/>
        <v>44.171348314606739</v>
      </c>
      <c r="R2184" s="12">
        <f t="shared" si="139"/>
        <v>41879.692418981482</v>
      </c>
      <c r="S2184" s="12">
        <f t="shared" si="140"/>
        <v>41914.692418981482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8290</v>
      </c>
      <c r="O2185" t="s">
        <v>8308</v>
      </c>
      <c r="P2185" s="5">
        <f t="shared" si="137"/>
        <v>4.8927777777777779</v>
      </c>
      <c r="Q2185" s="8">
        <f t="shared" si="138"/>
        <v>31.566308243727597</v>
      </c>
      <c r="R2185" s="12">
        <f t="shared" si="139"/>
        <v>42745.157141203701</v>
      </c>
      <c r="S2185" s="12">
        <f t="shared" si="140"/>
        <v>42774.999999999993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8290</v>
      </c>
      <c r="O2186" t="s">
        <v>8308</v>
      </c>
      <c r="P2186" s="5">
        <f t="shared" si="137"/>
        <v>2.8473999999999999</v>
      </c>
      <c r="Q2186" s="8">
        <f t="shared" si="138"/>
        <v>107.04511278195488</v>
      </c>
      <c r="R2186" s="12">
        <f t="shared" si="139"/>
        <v>42380.481956018521</v>
      </c>
      <c r="S2186" s="12">
        <f t="shared" si="140"/>
        <v>42394.458333333336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8290</v>
      </c>
      <c r="O2187" t="s">
        <v>8308</v>
      </c>
      <c r="P2187" s="5">
        <f t="shared" si="137"/>
        <v>18.569700000000001</v>
      </c>
      <c r="Q2187" s="8">
        <f t="shared" si="138"/>
        <v>149.03451043338683</v>
      </c>
      <c r="R2187" s="12">
        <f t="shared" si="139"/>
        <v>41319.141655092586</v>
      </c>
      <c r="S2187" s="12">
        <f t="shared" si="140"/>
        <v>41359.141655092586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8290</v>
      </c>
      <c r="O2188" t="s">
        <v>8308</v>
      </c>
      <c r="P2188" s="5">
        <f t="shared" si="137"/>
        <v>1.0967499999999999</v>
      </c>
      <c r="Q2188" s="8">
        <f t="shared" si="138"/>
        <v>55.956632653061227</v>
      </c>
      <c r="R2188" s="12">
        <f t="shared" si="139"/>
        <v>42583.406747685185</v>
      </c>
      <c r="S2188" s="12">
        <f t="shared" si="140"/>
        <v>42619.874999999993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8290</v>
      </c>
      <c r="O2189" t="s">
        <v>8308</v>
      </c>
      <c r="P2189" s="5">
        <f t="shared" si="137"/>
        <v>10.146425000000001</v>
      </c>
      <c r="Q2189" s="8">
        <f t="shared" si="138"/>
        <v>56.970381807973048</v>
      </c>
      <c r="R2189" s="12">
        <f t="shared" si="139"/>
        <v>42068.000763888886</v>
      </c>
      <c r="S2189" s="12">
        <f t="shared" si="140"/>
        <v>42096.957638888889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8290</v>
      </c>
      <c r="O2190" t="s">
        <v>8308</v>
      </c>
      <c r="P2190" s="5">
        <f t="shared" si="137"/>
        <v>4.1217692027666546</v>
      </c>
      <c r="Q2190" s="8">
        <f t="shared" si="138"/>
        <v>44.056420233463037</v>
      </c>
      <c r="R2190" s="12">
        <f t="shared" si="139"/>
        <v>42633.377789351849</v>
      </c>
      <c r="S2190" s="12">
        <f t="shared" si="140"/>
        <v>42668.499999999993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8290</v>
      </c>
      <c r="O2191" t="s">
        <v>8308</v>
      </c>
      <c r="P2191" s="5">
        <f t="shared" si="137"/>
        <v>5.0324999999999998</v>
      </c>
      <c r="Q2191" s="8">
        <f t="shared" si="138"/>
        <v>68.625</v>
      </c>
      <c r="R2191" s="12">
        <f t="shared" si="139"/>
        <v>42467.579861111109</v>
      </c>
      <c r="S2191" s="12">
        <f t="shared" si="140"/>
        <v>42481.708333333336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8290</v>
      </c>
      <c r="O2192" t="s">
        <v>8308</v>
      </c>
      <c r="P2192" s="5">
        <f t="shared" si="137"/>
        <v>1.8461052631578947</v>
      </c>
      <c r="Q2192" s="8">
        <f t="shared" si="138"/>
        <v>65.318435754189949</v>
      </c>
      <c r="R2192" s="12">
        <f t="shared" si="139"/>
        <v>42417.416712962957</v>
      </c>
      <c r="S2192" s="12">
        <f t="shared" si="140"/>
        <v>42452.082638888889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8290</v>
      </c>
      <c r="O2193" t="s">
        <v>8308</v>
      </c>
      <c r="P2193" s="5">
        <f t="shared" si="137"/>
        <v>1.1973333333333334</v>
      </c>
      <c r="Q2193" s="8">
        <f t="shared" si="138"/>
        <v>35.92</v>
      </c>
      <c r="R2193" s="12">
        <f t="shared" si="139"/>
        <v>42768.6253125</v>
      </c>
      <c r="S2193" s="12">
        <f t="shared" si="140"/>
        <v>42780.6253125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8290</v>
      </c>
      <c r="O2194" t="s">
        <v>8308</v>
      </c>
      <c r="P2194" s="5">
        <f t="shared" si="137"/>
        <v>10.812401666666668</v>
      </c>
      <c r="Q2194" s="8">
        <f t="shared" si="138"/>
        <v>40.070667078443485</v>
      </c>
      <c r="R2194" s="12">
        <f t="shared" si="139"/>
        <v>42691.642870370364</v>
      </c>
      <c r="S2194" s="12">
        <f t="shared" si="140"/>
        <v>42719.749999999993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8290</v>
      </c>
      <c r="O2195" t="s">
        <v>8308</v>
      </c>
      <c r="P2195" s="5">
        <f t="shared" si="137"/>
        <v>4.5237333333333334</v>
      </c>
      <c r="Q2195" s="8">
        <f t="shared" si="138"/>
        <v>75.647714604236342</v>
      </c>
      <c r="R2195" s="12">
        <f t="shared" si="139"/>
        <v>42664.197592592587</v>
      </c>
      <c r="S2195" s="12">
        <f t="shared" si="140"/>
        <v>42694.999305555553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8290</v>
      </c>
      <c r="O2196" t="s">
        <v>8308</v>
      </c>
      <c r="P2196" s="5">
        <f t="shared" si="137"/>
        <v>5.3737000000000004</v>
      </c>
      <c r="Q2196" s="8">
        <f t="shared" si="138"/>
        <v>61.203872437357631</v>
      </c>
      <c r="R2196" s="12">
        <f t="shared" si="139"/>
        <v>42425.54965277778</v>
      </c>
      <c r="S2196" s="12">
        <f t="shared" si="140"/>
        <v>42455.507986111108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8290</v>
      </c>
      <c r="O2197" t="s">
        <v>8308</v>
      </c>
      <c r="P2197" s="5">
        <f t="shared" si="137"/>
        <v>1.2032608695652174</v>
      </c>
      <c r="Q2197" s="8">
        <f t="shared" si="138"/>
        <v>48.130434782608695</v>
      </c>
      <c r="R2197" s="12">
        <f t="shared" si="139"/>
        <v>42197.563657407409</v>
      </c>
      <c r="S2197" s="12">
        <f t="shared" si="140"/>
        <v>42227.563657407409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8290</v>
      </c>
      <c r="O2198" t="s">
        <v>8308</v>
      </c>
      <c r="P2198" s="5">
        <f t="shared" si="137"/>
        <v>1.1383571428571428</v>
      </c>
      <c r="Q2198" s="8">
        <f t="shared" si="138"/>
        <v>68.106837606837601</v>
      </c>
      <c r="R2198" s="12">
        <f t="shared" si="139"/>
        <v>42675.278958333329</v>
      </c>
      <c r="S2198" s="12">
        <f t="shared" si="140"/>
        <v>42706.083333333336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8290</v>
      </c>
      <c r="O2199" t="s">
        <v>8308</v>
      </c>
      <c r="P2199" s="5">
        <f t="shared" si="137"/>
        <v>9.5103109999999997</v>
      </c>
      <c r="Q2199" s="8">
        <f t="shared" si="138"/>
        <v>65.891300230946882</v>
      </c>
      <c r="R2199" s="12">
        <f t="shared" si="139"/>
        <v>42033.37568287037</v>
      </c>
      <c r="S2199" s="12">
        <f t="shared" si="140"/>
        <v>42063.37568287037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8290</v>
      </c>
      <c r="O2200" t="s">
        <v>8308</v>
      </c>
      <c r="P2200" s="5">
        <f t="shared" si="137"/>
        <v>1.3289249999999999</v>
      </c>
      <c r="Q2200" s="8">
        <f t="shared" si="138"/>
        <v>81.654377880184327</v>
      </c>
      <c r="R2200" s="12">
        <f t="shared" si="139"/>
        <v>42292.305555555555</v>
      </c>
      <c r="S2200" s="12">
        <f t="shared" si="140"/>
        <v>42322.347222222219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8290</v>
      </c>
      <c r="O2201" t="s">
        <v>8308</v>
      </c>
      <c r="P2201" s="5">
        <f t="shared" si="137"/>
        <v>1.4697777777777778</v>
      </c>
      <c r="Q2201" s="8">
        <f t="shared" si="138"/>
        <v>52.701195219123505</v>
      </c>
      <c r="R2201" s="12">
        <f t="shared" si="139"/>
        <v>42262.208310185182</v>
      </c>
      <c r="S2201" s="12">
        <f t="shared" si="140"/>
        <v>42292.208310185182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8290</v>
      </c>
      <c r="O2202" t="s">
        <v>8308</v>
      </c>
      <c r="P2202" s="5">
        <f t="shared" si="137"/>
        <v>5.4215</v>
      </c>
      <c r="Q2202" s="8">
        <f t="shared" si="138"/>
        <v>41.228136882129277</v>
      </c>
      <c r="R2202" s="12">
        <f t="shared" si="139"/>
        <v>42163.417453703696</v>
      </c>
      <c r="S2202" s="12">
        <f t="shared" si="140"/>
        <v>42190.916666666664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8282</v>
      </c>
      <c r="O2203" t="s">
        <v>8287</v>
      </c>
      <c r="P2203" s="5">
        <f t="shared" si="137"/>
        <v>3.8271818181818182</v>
      </c>
      <c r="Q2203" s="8">
        <f t="shared" si="138"/>
        <v>15.035357142857142</v>
      </c>
      <c r="R2203" s="12">
        <f t="shared" si="139"/>
        <v>41276.638483796291</v>
      </c>
      <c r="S2203" s="12">
        <f t="shared" si="140"/>
        <v>41290.638483796291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8282</v>
      </c>
      <c r="O2204" t="s">
        <v>8287</v>
      </c>
      <c r="P2204" s="5">
        <f t="shared" si="137"/>
        <v>7.0418124999999998</v>
      </c>
      <c r="Q2204" s="8">
        <f t="shared" si="138"/>
        <v>39.066920943134534</v>
      </c>
      <c r="R2204" s="12">
        <f t="shared" si="139"/>
        <v>41184.640833333331</v>
      </c>
      <c r="S2204" s="12">
        <f t="shared" si="140"/>
        <v>41214.640833333331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8282</v>
      </c>
      <c r="O2205" t="s">
        <v>8287</v>
      </c>
      <c r="P2205" s="5">
        <f t="shared" si="137"/>
        <v>1.0954999999999999</v>
      </c>
      <c r="Q2205" s="8">
        <f t="shared" si="138"/>
        <v>43.82</v>
      </c>
      <c r="R2205" s="12">
        <f t="shared" si="139"/>
        <v>42241.651412037034</v>
      </c>
      <c r="S2205" s="12">
        <f t="shared" si="140"/>
        <v>42271.651412037034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8282</v>
      </c>
      <c r="O2206" t="s">
        <v>8287</v>
      </c>
      <c r="P2206" s="5">
        <f t="shared" si="137"/>
        <v>1.3286666666666667</v>
      </c>
      <c r="Q2206" s="8">
        <f t="shared" si="138"/>
        <v>27.301369863013697</v>
      </c>
      <c r="R2206" s="12">
        <f t="shared" si="139"/>
        <v>41312.103229166663</v>
      </c>
      <c r="S2206" s="12">
        <f t="shared" si="140"/>
        <v>41342.103229166663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8282</v>
      </c>
      <c r="O2207" t="s">
        <v>8287</v>
      </c>
      <c r="P2207" s="5">
        <f t="shared" si="137"/>
        <v>1.52</v>
      </c>
      <c r="Q2207" s="8">
        <f t="shared" si="138"/>
        <v>42.222222222222221</v>
      </c>
      <c r="R2207" s="12">
        <f t="shared" si="139"/>
        <v>41031.613298611112</v>
      </c>
      <c r="S2207" s="12">
        <f t="shared" si="140"/>
        <v>41061.613298611112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8282</v>
      </c>
      <c r="O2208" t="s">
        <v>8287</v>
      </c>
      <c r="P2208" s="5">
        <f t="shared" si="137"/>
        <v>1.0272727272727273</v>
      </c>
      <c r="Q2208" s="8">
        <f t="shared" si="138"/>
        <v>33.235294117647058</v>
      </c>
      <c r="R2208" s="12">
        <f t="shared" si="139"/>
        <v>40997.048888888887</v>
      </c>
      <c r="S2208" s="12">
        <f t="shared" si="140"/>
        <v>41015.048888888887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8282</v>
      </c>
      <c r="O2209" t="s">
        <v>8287</v>
      </c>
      <c r="P2209" s="5">
        <f t="shared" si="137"/>
        <v>1</v>
      </c>
      <c r="Q2209" s="8">
        <f t="shared" si="138"/>
        <v>285.71428571428572</v>
      </c>
      <c r="R2209" s="12">
        <f t="shared" si="139"/>
        <v>41563.985798611109</v>
      </c>
      <c r="S2209" s="12">
        <f t="shared" si="140"/>
        <v>41594.027465277773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8282</v>
      </c>
      <c r="O2210" t="s">
        <v>8287</v>
      </c>
      <c r="P2210" s="5">
        <f t="shared" si="137"/>
        <v>1.016</v>
      </c>
      <c r="Q2210" s="8">
        <f t="shared" si="138"/>
        <v>42.333333333333336</v>
      </c>
      <c r="R2210" s="12">
        <f t="shared" si="139"/>
        <v>40946.673912037033</v>
      </c>
      <c r="S2210" s="12">
        <f t="shared" si="140"/>
        <v>41005.958333333328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8282</v>
      </c>
      <c r="O2211" t="s">
        <v>8287</v>
      </c>
      <c r="P2211" s="5">
        <f t="shared" si="137"/>
        <v>1.508</v>
      </c>
      <c r="Q2211" s="8">
        <f t="shared" si="138"/>
        <v>50.266666666666666</v>
      </c>
      <c r="R2211" s="12">
        <f t="shared" si="139"/>
        <v>41732.27134259259</v>
      </c>
      <c r="S2211" s="12">
        <f t="shared" si="140"/>
        <v>41743.75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8282</v>
      </c>
      <c r="O2212" t="s">
        <v>8287</v>
      </c>
      <c r="P2212" s="5">
        <f t="shared" si="137"/>
        <v>1.11425</v>
      </c>
      <c r="Q2212" s="8">
        <f t="shared" si="138"/>
        <v>61.902777777777779</v>
      </c>
      <c r="R2212" s="12">
        <f t="shared" si="139"/>
        <v>40955.857754629629</v>
      </c>
      <c r="S2212" s="12">
        <f t="shared" si="140"/>
        <v>41013.525000000001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8282</v>
      </c>
      <c r="O2213" t="s">
        <v>8287</v>
      </c>
      <c r="P2213" s="5">
        <f t="shared" si="137"/>
        <v>1.956</v>
      </c>
      <c r="Q2213" s="8">
        <f t="shared" si="138"/>
        <v>40.75</v>
      </c>
      <c r="R2213" s="12">
        <f t="shared" si="139"/>
        <v>41716.576678240737</v>
      </c>
      <c r="S2213" s="12">
        <f t="shared" si="140"/>
        <v>41739.082638888889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8282</v>
      </c>
      <c r="O2214" t="s">
        <v>8287</v>
      </c>
      <c r="P2214" s="5">
        <f t="shared" si="137"/>
        <v>1.1438333333333333</v>
      </c>
      <c r="Q2214" s="8">
        <f t="shared" si="138"/>
        <v>55.796747967479675</v>
      </c>
      <c r="R2214" s="12">
        <f t="shared" si="139"/>
        <v>41548.539085648146</v>
      </c>
      <c r="S2214" s="12">
        <f t="shared" si="140"/>
        <v>41581.833333333328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8282</v>
      </c>
      <c r="O2215" t="s">
        <v>8287</v>
      </c>
      <c r="P2215" s="5">
        <f t="shared" si="137"/>
        <v>2</v>
      </c>
      <c r="Q2215" s="8">
        <f t="shared" si="138"/>
        <v>10</v>
      </c>
      <c r="R2215" s="12">
        <f t="shared" si="139"/>
        <v>42109.617812499993</v>
      </c>
      <c r="S2215" s="12">
        <f t="shared" si="140"/>
        <v>42139.617812499993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8282</v>
      </c>
      <c r="O2216" t="s">
        <v>8287</v>
      </c>
      <c r="P2216" s="5">
        <f t="shared" si="137"/>
        <v>2.9250166666666666</v>
      </c>
      <c r="Q2216" s="8">
        <f t="shared" si="138"/>
        <v>73.125416666666666</v>
      </c>
      <c r="R2216" s="12">
        <f t="shared" si="139"/>
        <v>41646.58388888889</v>
      </c>
      <c r="S2216" s="12">
        <f t="shared" si="140"/>
        <v>41676.58388888889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8282</v>
      </c>
      <c r="O2217" t="s">
        <v>8287</v>
      </c>
      <c r="P2217" s="5">
        <f t="shared" si="137"/>
        <v>1.5636363636363637</v>
      </c>
      <c r="Q2217" s="8">
        <f t="shared" si="138"/>
        <v>26.060606060606062</v>
      </c>
      <c r="R2217" s="12">
        <f t="shared" si="139"/>
        <v>40958.508935185186</v>
      </c>
      <c r="S2217" s="12">
        <f t="shared" si="140"/>
        <v>40981.082638888889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8282</v>
      </c>
      <c r="O2218" t="s">
        <v>8287</v>
      </c>
      <c r="P2218" s="5">
        <f t="shared" si="137"/>
        <v>1.0566666666666666</v>
      </c>
      <c r="Q2218" s="8">
        <f t="shared" si="138"/>
        <v>22.642857142857142</v>
      </c>
      <c r="R2218" s="12">
        <f t="shared" si="139"/>
        <v>42194.543344907404</v>
      </c>
      <c r="S2218" s="12">
        <f t="shared" si="140"/>
        <v>42208.543344907404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8282</v>
      </c>
      <c r="O2219" t="s">
        <v>8287</v>
      </c>
      <c r="P2219" s="5">
        <f t="shared" si="137"/>
        <v>1.0119047619047619</v>
      </c>
      <c r="Q2219" s="8">
        <f t="shared" si="138"/>
        <v>47.222222222222221</v>
      </c>
      <c r="R2219" s="12">
        <f t="shared" si="139"/>
        <v>42299.568437499998</v>
      </c>
      <c r="S2219" s="12">
        <f t="shared" si="140"/>
        <v>42310.124999999993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8282</v>
      </c>
      <c r="O2220" t="s">
        <v>8287</v>
      </c>
      <c r="P2220" s="5">
        <f t="shared" si="137"/>
        <v>1.2283299999999999</v>
      </c>
      <c r="Q2220" s="8">
        <f t="shared" si="138"/>
        <v>32.324473684210524</v>
      </c>
      <c r="R2220" s="12">
        <f t="shared" si="139"/>
        <v>41127.603969907403</v>
      </c>
      <c r="S2220" s="12">
        <f t="shared" si="140"/>
        <v>41149.791666666664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8282</v>
      </c>
      <c r="O2221" t="s">
        <v>8287</v>
      </c>
      <c r="P2221" s="5">
        <f t="shared" si="137"/>
        <v>1.0149999999999999</v>
      </c>
      <c r="Q2221" s="8">
        <f t="shared" si="138"/>
        <v>53.421052631578945</v>
      </c>
      <c r="R2221" s="12">
        <f t="shared" si="139"/>
        <v>42205.510555555556</v>
      </c>
      <c r="S2221" s="12">
        <f t="shared" si="140"/>
        <v>42235.510555555556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8282</v>
      </c>
      <c r="O2222" t="s">
        <v>8287</v>
      </c>
      <c r="P2222" s="5">
        <f t="shared" si="137"/>
        <v>1.0114285714285713</v>
      </c>
      <c r="Q2222" s="8">
        <f t="shared" si="138"/>
        <v>51.304347826086953</v>
      </c>
      <c r="R2222" s="12">
        <f t="shared" si="139"/>
        <v>41451.852268518516</v>
      </c>
      <c r="S2222" s="12">
        <f t="shared" si="140"/>
        <v>41481.852268518516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8290</v>
      </c>
      <c r="O2223" t="s">
        <v>8308</v>
      </c>
      <c r="P2223" s="5">
        <f t="shared" si="137"/>
        <v>1.0811999999999999</v>
      </c>
      <c r="Q2223" s="8">
        <f t="shared" si="138"/>
        <v>37.197247706422019</v>
      </c>
      <c r="R2223" s="12">
        <f t="shared" si="139"/>
        <v>42452.458437499998</v>
      </c>
      <c r="S2223" s="12">
        <f t="shared" si="140"/>
        <v>42482.791666666664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8290</v>
      </c>
      <c r="O2224" t="s">
        <v>8308</v>
      </c>
      <c r="P2224" s="5">
        <f t="shared" si="137"/>
        <v>1.6259999999999999</v>
      </c>
      <c r="Q2224" s="8">
        <f t="shared" si="138"/>
        <v>27.1</v>
      </c>
      <c r="R2224" s="12">
        <f t="shared" si="139"/>
        <v>40906.579247685186</v>
      </c>
      <c r="S2224" s="12">
        <f t="shared" si="140"/>
        <v>40936.579247685186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8290</v>
      </c>
      <c r="O2225" t="s">
        <v>8308</v>
      </c>
      <c r="P2225" s="5">
        <f t="shared" si="137"/>
        <v>1.0580000000000001</v>
      </c>
      <c r="Q2225" s="8">
        <f t="shared" si="138"/>
        <v>206.31</v>
      </c>
      <c r="R2225" s="12">
        <f t="shared" si="139"/>
        <v>42152.432500000003</v>
      </c>
      <c r="S2225" s="12">
        <f t="shared" si="140"/>
        <v>42182.432500000003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8290</v>
      </c>
      <c r="O2226" t="s">
        <v>8308</v>
      </c>
      <c r="P2226" s="5">
        <f t="shared" si="137"/>
        <v>2.4315000000000002</v>
      </c>
      <c r="Q2226" s="8">
        <f t="shared" si="138"/>
        <v>82.145270270270274</v>
      </c>
      <c r="R2226" s="12">
        <f t="shared" si="139"/>
        <v>42644.459201388883</v>
      </c>
      <c r="S2226" s="12">
        <f t="shared" si="140"/>
        <v>42672.583333333336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8290</v>
      </c>
      <c r="O2227" t="s">
        <v>8308</v>
      </c>
      <c r="P2227" s="5">
        <f t="shared" si="137"/>
        <v>9.4483338095238096</v>
      </c>
      <c r="Q2227" s="8">
        <f t="shared" si="138"/>
        <v>164.79651993355483</v>
      </c>
      <c r="R2227" s="12">
        <f t="shared" si="139"/>
        <v>41873.583506944444</v>
      </c>
      <c r="S2227" s="12">
        <f t="shared" si="140"/>
        <v>41903.583506944444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8290</v>
      </c>
      <c r="O2228" t="s">
        <v>8308</v>
      </c>
      <c r="P2228" s="5">
        <f t="shared" si="137"/>
        <v>1.0846283333333333</v>
      </c>
      <c r="Q2228" s="8">
        <f t="shared" si="138"/>
        <v>60.820280373831778</v>
      </c>
      <c r="R2228" s="12">
        <f t="shared" si="139"/>
        <v>42381.590532407405</v>
      </c>
      <c r="S2228" s="12">
        <f t="shared" si="140"/>
        <v>42411.999305555553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8290</v>
      </c>
      <c r="O2229" t="s">
        <v>8308</v>
      </c>
      <c r="P2229" s="5">
        <f t="shared" si="137"/>
        <v>1.5737692307692308</v>
      </c>
      <c r="Q2229" s="8">
        <f t="shared" si="138"/>
        <v>67.970099667774093</v>
      </c>
      <c r="R2229" s="12">
        <f t="shared" si="139"/>
        <v>41561.599016203698</v>
      </c>
      <c r="S2229" s="12">
        <f t="shared" si="140"/>
        <v>41591.640682870369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8290</v>
      </c>
      <c r="O2230" t="s">
        <v>8308</v>
      </c>
      <c r="P2230" s="5">
        <f t="shared" si="137"/>
        <v>11.744899999999999</v>
      </c>
      <c r="Q2230" s="8">
        <f t="shared" si="138"/>
        <v>81.561805555555551</v>
      </c>
      <c r="R2230" s="12">
        <f t="shared" si="139"/>
        <v>42202.069861111107</v>
      </c>
      <c r="S2230" s="12">
        <f t="shared" si="140"/>
        <v>42232.069861111107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8290</v>
      </c>
      <c r="O2231" t="s">
        <v>8308</v>
      </c>
      <c r="P2231" s="5">
        <f t="shared" si="137"/>
        <v>1.7104755366949576</v>
      </c>
      <c r="Q2231" s="8">
        <f t="shared" si="138"/>
        <v>25.42547309833024</v>
      </c>
      <c r="R2231" s="12">
        <f t="shared" si="139"/>
        <v>41484.455914351849</v>
      </c>
      <c r="S2231" s="12">
        <f t="shared" si="140"/>
        <v>41519.958333333328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8290</v>
      </c>
      <c r="O2232" t="s">
        <v>8308</v>
      </c>
      <c r="P2232" s="5">
        <f t="shared" si="137"/>
        <v>1.2595294117647058</v>
      </c>
      <c r="Q2232" s="8">
        <f t="shared" si="138"/>
        <v>21.497991967871485</v>
      </c>
      <c r="R2232" s="12">
        <f t="shared" si="139"/>
        <v>41724.672766203701</v>
      </c>
      <c r="S2232" s="12">
        <f t="shared" si="140"/>
        <v>41754.672766203701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8290</v>
      </c>
      <c r="O2233" t="s">
        <v>8308</v>
      </c>
      <c r="P2233" s="5">
        <f t="shared" si="137"/>
        <v>12.121296000000001</v>
      </c>
      <c r="Q2233" s="8">
        <f t="shared" si="138"/>
        <v>27.226630727762803</v>
      </c>
      <c r="R2233" s="12">
        <f t="shared" si="139"/>
        <v>41423.702557870369</v>
      </c>
      <c r="S2233" s="12">
        <f t="shared" si="140"/>
        <v>41450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8290</v>
      </c>
      <c r="O2234" t="s">
        <v>8308</v>
      </c>
      <c r="P2234" s="5">
        <f t="shared" si="137"/>
        <v>4.9580000000000002</v>
      </c>
      <c r="Q2234" s="8">
        <f t="shared" si="138"/>
        <v>25.091093117408906</v>
      </c>
      <c r="R2234" s="12">
        <f t="shared" si="139"/>
        <v>41806.585740740738</v>
      </c>
      <c r="S2234" s="12">
        <f t="shared" si="140"/>
        <v>41838.916666666664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8290</v>
      </c>
      <c r="O2235" t="s">
        <v>8308</v>
      </c>
      <c r="P2235" s="5">
        <f t="shared" si="137"/>
        <v>3.3203999999999998</v>
      </c>
      <c r="Q2235" s="8">
        <f t="shared" si="138"/>
        <v>21.230179028132991</v>
      </c>
      <c r="R2235" s="12">
        <f t="shared" si="139"/>
        <v>42331.170590277776</v>
      </c>
      <c r="S2235" s="12">
        <f t="shared" si="140"/>
        <v>42351.791666666664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8290</v>
      </c>
      <c r="O2236" t="s">
        <v>8308</v>
      </c>
      <c r="P2236" s="5">
        <f t="shared" si="137"/>
        <v>11.65</v>
      </c>
      <c r="Q2236" s="8">
        <f t="shared" si="138"/>
        <v>41.607142857142854</v>
      </c>
      <c r="R2236" s="12">
        <f t="shared" si="139"/>
        <v>42710.616284722222</v>
      </c>
      <c r="S2236" s="12">
        <f t="shared" si="140"/>
        <v>42740.616284722222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8290</v>
      </c>
      <c r="O2237" t="s">
        <v>8308</v>
      </c>
      <c r="P2237" s="5">
        <f t="shared" si="137"/>
        <v>1.5331538461538461</v>
      </c>
      <c r="Q2237" s="8">
        <f t="shared" si="138"/>
        <v>135.58503401360545</v>
      </c>
      <c r="R2237" s="12">
        <f t="shared" si="139"/>
        <v>42061.813784722217</v>
      </c>
      <c r="S2237" s="12">
        <f t="shared" si="140"/>
        <v>42091.772118055553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8290</v>
      </c>
      <c r="O2238" t="s">
        <v>8308</v>
      </c>
      <c r="P2238" s="5">
        <f t="shared" si="137"/>
        <v>5.3710714285714287</v>
      </c>
      <c r="Q2238" s="8">
        <f t="shared" si="138"/>
        <v>22.116176470588236</v>
      </c>
      <c r="R2238" s="12">
        <f t="shared" si="139"/>
        <v>42371.408831018511</v>
      </c>
      <c r="S2238" s="12">
        <f t="shared" si="140"/>
        <v>42401.408831018511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8290</v>
      </c>
      <c r="O2239" t="s">
        <v>8308</v>
      </c>
      <c r="P2239" s="5">
        <f t="shared" si="137"/>
        <v>3.5292777777777777</v>
      </c>
      <c r="Q2239" s="8">
        <f t="shared" si="138"/>
        <v>64.625635808748726</v>
      </c>
      <c r="R2239" s="12">
        <f t="shared" si="139"/>
        <v>41914.794942129629</v>
      </c>
      <c r="S2239" s="12">
        <f t="shared" si="140"/>
        <v>41955.124305555553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8290</v>
      </c>
      <c r="O2240" t="s">
        <v>8308</v>
      </c>
      <c r="P2240" s="5">
        <f t="shared" si="137"/>
        <v>1.3740000000000001</v>
      </c>
      <c r="Q2240" s="8">
        <f t="shared" si="138"/>
        <v>69.569620253164558</v>
      </c>
      <c r="R2240" s="12">
        <f t="shared" si="139"/>
        <v>42774.41337962963</v>
      </c>
      <c r="S2240" s="12">
        <f t="shared" si="140"/>
        <v>42804.41337962963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8290</v>
      </c>
      <c r="O2241" t="s">
        <v>8308</v>
      </c>
      <c r="P2241" s="5">
        <f t="shared" si="137"/>
        <v>1.2802667999999999</v>
      </c>
      <c r="Q2241" s="8">
        <f t="shared" si="138"/>
        <v>75.133028169014082</v>
      </c>
      <c r="R2241" s="12">
        <f t="shared" si="139"/>
        <v>41572.750162037039</v>
      </c>
      <c r="S2241" s="12">
        <f t="shared" si="140"/>
        <v>41608.959722222222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8290</v>
      </c>
      <c r="O2242" t="s">
        <v>8308</v>
      </c>
      <c r="P2242" s="5">
        <f t="shared" si="137"/>
        <v>2.7067999999999999</v>
      </c>
      <c r="Q2242" s="8">
        <f t="shared" si="138"/>
        <v>140.97916666666666</v>
      </c>
      <c r="R2242" s="12">
        <f t="shared" si="139"/>
        <v>42452.617407407401</v>
      </c>
      <c r="S2242" s="12">
        <f t="shared" si="140"/>
        <v>42482.617407407401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8290</v>
      </c>
      <c r="O2243" t="s">
        <v>8308</v>
      </c>
      <c r="P2243" s="5">
        <f t="shared" ref="P2243:P2306" si="141">(E2243/D2243)</f>
        <v>8.0640000000000001</v>
      </c>
      <c r="Q2243" s="8">
        <f t="shared" ref="Q2243:Q2306" si="142">IF(L2243=0,"$0",(E2243/L2243))</f>
        <v>49.472392638036808</v>
      </c>
      <c r="R2243" s="12">
        <f t="shared" ref="R2243:R2306" si="143">(J2243/86400)+25569+(-5/24)</f>
        <v>42766.619212962956</v>
      </c>
      <c r="S2243" s="12">
        <f t="shared" ref="S2243:S2306" si="144">(I2243/86400)+25569+(-5/24)</f>
        <v>42796.619212962956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8290</v>
      </c>
      <c r="O2244" t="s">
        <v>8308</v>
      </c>
      <c r="P2244" s="5">
        <f t="shared" si="141"/>
        <v>13.600976000000001</v>
      </c>
      <c r="Q2244" s="8">
        <f t="shared" si="142"/>
        <v>53.865251485148519</v>
      </c>
      <c r="R2244" s="12">
        <f t="shared" si="143"/>
        <v>41569.367280092592</v>
      </c>
      <c r="S2244" s="12">
        <f t="shared" si="144"/>
        <v>41604.918055555558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8290</v>
      </c>
      <c r="O2245" t="s">
        <v>8308</v>
      </c>
      <c r="P2245" s="5">
        <f t="shared" si="141"/>
        <v>9302.5</v>
      </c>
      <c r="Q2245" s="8">
        <f t="shared" si="142"/>
        <v>4.5712530712530715</v>
      </c>
      <c r="R2245" s="12">
        <f t="shared" si="143"/>
        <v>42800.542708333327</v>
      </c>
      <c r="S2245" s="12">
        <f t="shared" si="144"/>
        <v>42806.916666666664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8290</v>
      </c>
      <c r="O2246" t="s">
        <v>8308</v>
      </c>
      <c r="P2246" s="5">
        <f t="shared" si="141"/>
        <v>3.7702</v>
      </c>
      <c r="Q2246" s="8">
        <f t="shared" si="142"/>
        <v>65.00344827586207</v>
      </c>
      <c r="R2246" s="12">
        <f t="shared" si="143"/>
        <v>42647.610486111109</v>
      </c>
      <c r="S2246" s="12">
        <f t="shared" si="144"/>
        <v>42659.645833333336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8290</v>
      </c>
      <c r="O2247" t="s">
        <v>8308</v>
      </c>
      <c r="P2247" s="5">
        <f t="shared" si="141"/>
        <v>26.47025</v>
      </c>
      <c r="Q2247" s="8">
        <f t="shared" si="142"/>
        <v>53.475252525252522</v>
      </c>
      <c r="R2247" s="12">
        <f t="shared" si="143"/>
        <v>41660.500196759254</v>
      </c>
      <c r="S2247" s="12">
        <f t="shared" si="144"/>
        <v>41691.541666666664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8290</v>
      </c>
      <c r="O2248" t="s">
        <v>8308</v>
      </c>
      <c r="P2248" s="5">
        <f t="shared" si="141"/>
        <v>1.0012000000000001</v>
      </c>
      <c r="Q2248" s="8">
        <f t="shared" si="142"/>
        <v>43.912280701754383</v>
      </c>
      <c r="R2248" s="12">
        <f t="shared" si="143"/>
        <v>42221.583449074074</v>
      </c>
      <c r="S2248" s="12">
        <f t="shared" si="144"/>
        <v>42251.583449074074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8290</v>
      </c>
      <c r="O2249" t="s">
        <v>8308</v>
      </c>
      <c r="P2249" s="5">
        <f t="shared" si="141"/>
        <v>1.0445405405405406</v>
      </c>
      <c r="Q2249" s="8">
        <f t="shared" si="142"/>
        <v>50.852631578947367</v>
      </c>
      <c r="R2249" s="12">
        <f t="shared" si="143"/>
        <v>42200.457928240743</v>
      </c>
      <c r="S2249" s="12">
        <f t="shared" si="144"/>
        <v>42214.457928240743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8290</v>
      </c>
      <c r="O2250" t="s">
        <v>8308</v>
      </c>
      <c r="P2250" s="5">
        <f t="shared" si="141"/>
        <v>1.0721428571428571</v>
      </c>
      <c r="Q2250" s="8">
        <f t="shared" si="142"/>
        <v>58.6328125</v>
      </c>
      <c r="R2250" s="12">
        <f t="shared" si="143"/>
        <v>42688.667569444442</v>
      </c>
      <c r="S2250" s="12">
        <f t="shared" si="144"/>
        <v>42718.667569444442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8290</v>
      </c>
      <c r="O2251" t="s">
        <v>8308</v>
      </c>
      <c r="P2251" s="5">
        <f t="shared" si="141"/>
        <v>1.6877142857142857</v>
      </c>
      <c r="Q2251" s="8">
        <f t="shared" si="142"/>
        <v>32.81666666666667</v>
      </c>
      <c r="R2251" s="12">
        <f t="shared" si="143"/>
        <v>41336.49496527778</v>
      </c>
      <c r="S2251" s="12">
        <f t="shared" si="144"/>
        <v>41366.453298611108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8290</v>
      </c>
      <c r="O2252" t="s">
        <v>8308</v>
      </c>
      <c r="P2252" s="5">
        <f t="shared" si="141"/>
        <v>9.7511200000000002</v>
      </c>
      <c r="Q2252" s="8">
        <f t="shared" si="142"/>
        <v>426.93169877408059</v>
      </c>
      <c r="R2252" s="12">
        <f t="shared" si="143"/>
        <v>42676.7971412037</v>
      </c>
      <c r="S2252" s="12">
        <f t="shared" si="144"/>
        <v>42706.838807870365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8290</v>
      </c>
      <c r="O2253" t="s">
        <v>8308</v>
      </c>
      <c r="P2253" s="5">
        <f t="shared" si="141"/>
        <v>1.3444929411764706</v>
      </c>
      <c r="Q2253" s="8">
        <f t="shared" si="142"/>
        <v>23.808729166666669</v>
      </c>
      <c r="R2253" s="12">
        <f t="shared" si="143"/>
        <v>41846.137465277774</v>
      </c>
      <c r="S2253" s="12">
        <f t="shared" si="144"/>
        <v>41867.137465277774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8290</v>
      </c>
      <c r="O2254" t="s">
        <v>8308</v>
      </c>
      <c r="P2254" s="5">
        <f t="shared" si="141"/>
        <v>2.722777777777778</v>
      </c>
      <c r="Q2254" s="8">
        <f t="shared" si="142"/>
        <v>98.413654618473899</v>
      </c>
      <c r="R2254" s="12">
        <f t="shared" si="143"/>
        <v>42573.119652777772</v>
      </c>
      <c r="S2254" s="12">
        <f t="shared" si="144"/>
        <v>42588.119652777772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8290</v>
      </c>
      <c r="O2255" t="s">
        <v>8308</v>
      </c>
      <c r="P2255" s="5">
        <f t="shared" si="141"/>
        <v>1.1268750000000001</v>
      </c>
      <c r="Q2255" s="8">
        <f t="shared" si="142"/>
        <v>107.32142857142857</v>
      </c>
      <c r="R2255" s="12">
        <f t="shared" si="143"/>
        <v>42296.422997685186</v>
      </c>
      <c r="S2255" s="12">
        <f t="shared" si="144"/>
        <v>42326.46466435185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8290</v>
      </c>
      <c r="O2256" t="s">
        <v>8308</v>
      </c>
      <c r="P2256" s="5">
        <f t="shared" si="141"/>
        <v>4.5979999999999999</v>
      </c>
      <c r="Q2256" s="8">
        <f t="shared" si="142"/>
        <v>11.67005076142132</v>
      </c>
      <c r="R2256" s="12">
        <f t="shared" si="143"/>
        <v>42752.439444444441</v>
      </c>
      <c r="S2256" s="12">
        <f t="shared" si="144"/>
        <v>42759.439444444441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8290</v>
      </c>
      <c r="O2257" t="s">
        <v>8308</v>
      </c>
      <c r="P2257" s="5">
        <f t="shared" si="141"/>
        <v>2.8665822784810127</v>
      </c>
      <c r="Q2257" s="8">
        <f t="shared" si="142"/>
        <v>41.782287822878232</v>
      </c>
      <c r="R2257" s="12">
        <f t="shared" si="143"/>
        <v>42467.743645833332</v>
      </c>
      <c r="S2257" s="12">
        <f t="shared" si="144"/>
        <v>42497.743645833332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8290</v>
      </c>
      <c r="O2258" t="s">
        <v>8308</v>
      </c>
      <c r="P2258" s="5">
        <f t="shared" si="141"/>
        <v>2.2270833333333333</v>
      </c>
      <c r="Q2258" s="8">
        <f t="shared" si="142"/>
        <v>21.38</v>
      </c>
      <c r="R2258" s="12">
        <f t="shared" si="143"/>
        <v>42682.243587962956</v>
      </c>
      <c r="S2258" s="12">
        <f t="shared" si="144"/>
        <v>42696.243587962956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8290</v>
      </c>
      <c r="O2259" t="s">
        <v>8308</v>
      </c>
      <c r="P2259" s="5">
        <f t="shared" si="141"/>
        <v>6.3613999999999997</v>
      </c>
      <c r="Q2259" s="8">
        <f t="shared" si="142"/>
        <v>94.103550295857985</v>
      </c>
      <c r="R2259" s="12">
        <f t="shared" si="143"/>
        <v>42505.728344907409</v>
      </c>
      <c r="S2259" s="12">
        <f t="shared" si="144"/>
        <v>42540.749999999993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8290</v>
      </c>
      <c r="O2260" t="s">
        <v>8308</v>
      </c>
      <c r="P2260" s="5">
        <f t="shared" si="141"/>
        <v>1.4650000000000001</v>
      </c>
      <c r="Q2260" s="8">
        <f t="shared" si="142"/>
        <v>15.721951219512196</v>
      </c>
      <c r="R2260" s="12">
        <f t="shared" si="143"/>
        <v>42136.542673611104</v>
      </c>
      <c r="S2260" s="12">
        <f t="shared" si="144"/>
        <v>42166.542673611104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8290</v>
      </c>
      <c r="O2261" t="s">
        <v>8308</v>
      </c>
      <c r="P2261" s="5">
        <f t="shared" si="141"/>
        <v>18.670999999999999</v>
      </c>
      <c r="Q2261" s="8">
        <f t="shared" si="142"/>
        <v>90.635922330097088</v>
      </c>
      <c r="R2261" s="12">
        <f t="shared" si="143"/>
        <v>42702.59648148148</v>
      </c>
      <c r="S2261" s="12">
        <f t="shared" si="144"/>
        <v>42712.59648148148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8290</v>
      </c>
      <c r="O2262" t="s">
        <v>8308</v>
      </c>
      <c r="P2262" s="5">
        <f t="shared" si="141"/>
        <v>3.2692000000000001</v>
      </c>
      <c r="Q2262" s="8">
        <f t="shared" si="142"/>
        <v>97.297619047619051</v>
      </c>
      <c r="R2262" s="12">
        <f t="shared" si="143"/>
        <v>41694.808449074073</v>
      </c>
      <c r="S2262" s="12">
        <f t="shared" si="144"/>
        <v>41724.766782407409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8290</v>
      </c>
      <c r="O2263" t="s">
        <v>8308</v>
      </c>
      <c r="P2263" s="5">
        <f t="shared" si="141"/>
        <v>7.7949999999999999</v>
      </c>
      <c r="Q2263" s="8">
        <f t="shared" si="142"/>
        <v>37.11904761904762</v>
      </c>
      <c r="R2263" s="12">
        <f t="shared" si="143"/>
        <v>42759.516435185178</v>
      </c>
      <c r="S2263" s="12">
        <f t="shared" si="144"/>
        <v>42780.516435185178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8290</v>
      </c>
      <c r="O2264" t="s">
        <v>8308</v>
      </c>
      <c r="P2264" s="5">
        <f t="shared" si="141"/>
        <v>1.5415151515151515</v>
      </c>
      <c r="Q2264" s="8">
        <f t="shared" si="142"/>
        <v>28.104972375690608</v>
      </c>
      <c r="R2264" s="12">
        <f t="shared" si="143"/>
        <v>41926.376828703702</v>
      </c>
      <c r="S2264" s="12">
        <f t="shared" si="144"/>
        <v>41960.791666666664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8290</v>
      </c>
      <c r="O2265" t="s">
        <v>8308</v>
      </c>
      <c r="P2265" s="5">
        <f t="shared" si="141"/>
        <v>1.1554666666666666</v>
      </c>
      <c r="Q2265" s="8">
        <f t="shared" si="142"/>
        <v>144.43333333333334</v>
      </c>
      <c r="R2265" s="12">
        <f t="shared" si="143"/>
        <v>42014.623993055553</v>
      </c>
      <c r="S2265" s="12">
        <f t="shared" si="144"/>
        <v>42035.623993055553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8290</v>
      </c>
      <c r="O2266" t="s">
        <v>8308</v>
      </c>
      <c r="P2266" s="5">
        <f t="shared" si="141"/>
        <v>1.8003333333333333</v>
      </c>
      <c r="Q2266" s="8">
        <f t="shared" si="142"/>
        <v>24.274157303370785</v>
      </c>
      <c r="R2266" s="12">
        <f t="shared" si="143"/>
        <v>42496.374004629623</v>
      </c>
      <c r="S2266" s="12">
        <f t="shared" si="144"/>
        <v>42512.916666666664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8290</v>
      </c>
      <c r="O2267" t="s">
        <v>8308</v>
      </c>
      <c r="P2267" s="5">
        <f t="shared" si="141"/>
        <v>2.9849999999999999</v>
      </c>
      <c r="Q2267" s="8">
        <f t="shared" si="142"/>
        <v>35.117647058823529</v>
      </c>
      <c r="R2267" s="12">
        <f t="shared" si="143"/>
        <v>42689.644756944443</v>
      </c>
      <c r="S2267" s="12">
        <f t="shared" si="144"/>
        <v>42696.644756944443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8290</v>
      </c>
      <c r="O2268" t="s">
        <v>8308</v>
      </c>
      <c r="P2268" s="5">
        <f t="shared" si="141"/>
        <v>3.2026666666666666</v>
      </c>
      <c r="Q2268" s="8">
        <f t="shared" si="142"/>
        <v>24.762886597938145</v>
      </c>
      <c r="R2268" s="12">
        <f t="shared" si="143"/>
        <v>42469.666574074072</v>
      </c>
      <c r="S2268" s="12">
        <f t="shared" si="144"/>
        <v>42486.874999999993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8290</v>
      </c>
      <c r="O2269" t="s">
        <v>8308</v>
      </c>
      <c r="P2269" s="5">
        <f t="shared" si="141"/>
        <v>3.80525</v>
      </c>
      <c r="Q2269" s="8">
        <f t="shared" si="142"/>
        <v>188.37871287128712</v>
      </c>
      <c r="R2269" s="12">
        <f t="shared" si="143"/>
        <v>41968.621493055551</v>
      </c>
      <c r="S2269" s="12">
        <f t="shared" si="144"/>
        <v>41993.833333333336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8290</v>
      </c>
      <c r="O2270" t="s">
        <v>8308</v>
      </c>
      <c r="P2270" s="5">
        <f t="shared" si="141"/>
        <v>1.026</v>
      </c>
      <c r="Q2270" s="8">
        <f t="shared" si="142"/>
        <v>148.08247422680412</v>
      </c>
      <c r="R2270" s="12">
        <f t="shared" si="143"/>
        <v>42775.874016203707</v>
      </c>
      <c r="S2270" s="12">
        <f t="shared" si="144"/>
        <v>42805.874016203707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8290</v>
      </c>
      <c r="O2271" t="s">
        <v>8308</v>
      </c>
      <c r="P2271" s="5">
        <f t="shared" si="141"/>
        <v>18.016400000000001</v>
      </c>
      <c r="Q2271" s="8">
        <f t="shared" si="142"/>
        <v>49.934589800443462</v>
      </c>
      <c r="R2271" s="12">
        <f t="shared" si="143"/>
        <v>42776.496099537035</v>
      </c>
      <c r="S2271" s="12">
        <f t="shared" si="144"/>
        <v>42800.999999999993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8290</v>
      </c>
      <c r="O2272" t="s">
        <v>8308</v>
      </c>
      <c r="P2272" s="5">
        <f t="shared" si="141"/>
        <v>7.2024800000000004</v>
      </c>
      <c r="Q2272" s="8">
        <f t="shared" si="142"/>
        <v>107.82155688622754</v>
      </c>
      <c r="R2272" s="12">
        <f t="shared" si="143"/>
        <v>42725.661030092589</v>
      </c>
      <c r="S2272" s="12">
        <f t="shared" si="144"/>
        <v>42745.707638888889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8290</v>
      </c>
      <c r="O2273" t="s">
        <v>8308</v>
      </c>
      <c r="P2273" s="5">
        <f t="shared" si="141"/>
        <v>2.8309000000000002</v>
      </c>
      <c r="Q2273" s="8">
        <f t="shared" si="142"/>
        <v>42.63403614457831</v>
      </c>
      <c r="R2273" s="12">
        <f t="shared" si="143"/>
        <v>42683.791712962957</v>
      </c>
      <c r="S2273" s="12">
        <f t="shared" si="144"/>
        <v>42713.791712962957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8290</v>
      </c>
      <c r="O2274" t="s">
        <v>8308</v>
      </c>
      <c r="P2274" s="5">
        <f t="shared" si="141"/>
        <v>13.566000000000001</v>
      </c>
      <c r="Q2274" s="8">
        <f t="shared" si="142"/>
        <v>14.370762711864407</v>
      </c>
      <c r="R2274" s="12">
        <f t="shared" si="143"/>
        <v>42315.491157407407</v>
      </c>
      <c r="S2274" s="12">
        <f t="shared" si="144"/>
        <v>42345.491157407407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8290</v>
      </c>
      <c r="O2275" t="s">
        <v>8308</v>
      </c>
      <c r="P2275" s="5">
        <f t="shared" si="141"/>
        <v>2.2035999999999998</v>
      </c>
      <c r="Q2275" s="8">
        <f t="shared" si="142"/>
        <v>37.476190476190474</v>
      </c>
      <c r="R2275" s="12">
        <f t="shared" si="143"/>
        <v>42781.340763888882</v>
      </c>
      <c r="S2275" s="12">
        <f t="shared" si="144"/>
        <v>42806.299097222225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8290</v>
      </c>
      <c r="O2276" t="s">
        <v>8308</v>
      </c>
      <c r="P2276" s="5">
        <f t="shared" si="141"/>
        <v>1.196</v>
      </c>
      <c r="Q2276" s="8">
        <f t="shared" si="142"/>
        <v>30.202020202020201</v>
      </c>
      <c r="R2276" s="12">
        <f t="shared" si="143"/>
        <v>41663.292326388888</v>
      </c>
      <c r="S2276" s="12">
        <f t="shared" si="144"/>
        <v>41693.292326388888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8290</v>
      </c>
      <c r="O2277" t="s">
        <v>8308</v>
      </c>
      <c r="P2277" s="5">
        <f t="shared" si="141"/>
        <v>4.0776923076923079</v>
      </c>
      <c r="Q2277" s="8">
        <f t="shared" si="142"/>
        <v>33.550632911392405</v>
      </c>
      <c r="R2277" s="12">
        <f t="shared" si="143"/>
        <v>41965.408321759256</v>
      </c>
      <c r="S2277" s="12">
        <f t="shared" si="144"/>
        <v>41995.408321759256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8290</v>
      </c>
      <c r="O2278" t="s">
        <v>8308</v>
      </c>
      <c r="P2278" s="5">
        <f t="shared" si="141"/>
        <v>1.0581826105905425</v>
      </c>
      <c r="Q2278" s="8">
        <f t="shared" si="142"/>
        <v>64.74666666666667</v>
      </c>
      <c r="R2278" s="12">
        <f t="shared" si="143"/>
        <v>41614.443159722221</v>
      </c>
      <c r="S2278" s="12">
        <f t="shared" si="144"/>
        <v>41644.443159722221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8290</v>
      </c>
      <c r="O2279" t="s">
        <v>8308</v>
      </c>
      <c r="P2279" s="5">
        <f t="shared" si="141"/>
        <v>1.4108235294117648</v>
      </c>
      <c r="Q2279" s="8">
        <f t="shared" si="142"/>
        <v>57.932367149758456</v>
      </c>
      <c r="R2279" s="12">
        <f t="shared" si="143"/>
        <v>40936.470173611109</v>
      </c>
      <c r="S2279" s="12">
        <f t="shared" si="144"/>
        <v>40966.470173611109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8290</v>
      </c>
      <c r="O2280" t="s">
        <v>8308</v>
      </c>
      <c r="P2280" s="5">
        <f t="shared" si="141"/>
        <v>2.7069999999999999</v>
      </c>
      <c r="Q2280" s="8">
        <f t="shared" si="142"/>
        <v>53.078431372549019</v>
      </c>
      <c r="R2280" s="12">
        <f t="shared" si="143"/>
        <v>42338.500775462962</v>
      </c>
      <c r="S2280" s="12">
        <f t="shared" si="144"/>
        <v>42372.749305555553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8290</v>
      </c>
      <c r="O2281" t="s">
        <v>8308</v>
      </c>
      <c r="P2281" s="5">
        <f t="shared" si="141"/>
        <v>1.538</v>
      </c>
      <c r="Q2281" s="8">
        <f t="shared" si="142"/>
        <v>48.0625</v>
      </c>
      <c r="R2281" s="12">
        <f t="shared" si="143"/>
        <v>42020.598368055558</v>
      </c>
      <c r="S2281" s="12">
        <f t="shared" si="144"/>
        <v>42038.958333333336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8290</v>
      </c>
      <c r="O2282" t="s">
        <v>8308</v>
      </c>
      <c r="P2282" s="5">
        <f t="shared" si="141"/>
        <v>4.0357653061224488</v>
      </c>
      <c r="Q2282" s="8">
        <f t="shared" si="142"/>
        <v>82.396874999999994</v>
      </c>
      <c r="R2282" s="12">
        <f t="shared" si="143"/>
        <v>42234.416562499995</v>
      </c>
      <c r="S2282" s="12">
        <f t="shared" si="144"/>
        <v>42264.416562499995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8282</v>
      </c>
      <c r="O2283" t="s">
        <v>8283</v>
      </c>
      <c r="P2283" s="5">
        <f t="shared" si="141"/>
        <v>1.85</v>
      </c>
      <c r="Q2283" s="8">
        <f t="shared" si="142"/>
        <v>50.454545454545453</v>
      </c>
      <c r="R2283" s="12">
        <f t="shared" si="143"/>
        <v>40687.077511574069</v>
      </c>
      <c r="S2283" s="12">
        <f t="shared" si="144"/>
        <v>40749.076388888883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8282</v>
      </c>
      <c r="O2284" t="s">
        <v>8283</v>
      </c>
      <c r="P2284" s="5">
        <f t="shared" si="141"/>
        <v>1.8533333333333333</v>
      </c>
      <c r="Q2284" s="8">
        <f t="shared" si="142"/>
        <v>115.83333333333333</v>
      </c>
      <c r="R2284" s="12">
        <f t="shared" si="143"/>
        <v>42322.966273148144</v>
      </c>
      <c r="S2284" s="12">
        <f t="shared" si="144"/>
        <v>42382.966273148144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8282</v>
      </c>
      <c r="O2285" t="s">
        <v>8283</v>
      </c>
      <c r="P2285" s="5">
        <f t="shared" si="141"/>
        <v>1.0085533333333332</v>
      </c>
      <c r="Q2285" s="8">
        <f t="shared" si="142"/>
        <v>63.03458333333333</v>
      </c>
      <c r="R2285" s="12">
        <f t="shared" si="143"/>
        <v>40977.916712962957</v>
      </c>
      <c r="S2285" s="12">
        <f t="shared" si="144"/>
        <v>41037.875046296293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8282</v>
      </c>
      <c r="O2286" t="s">
        <v>8283</v>
      </c>
      <c r="P2286" s="5">
        <f t="shared" si="141"/>
        <v>1.0622116666666668</v>
      </c>
      <c r="Q2286" s="8">
        <f t="shared" si="142"/>
        <v>108.02152542372882</v>
      </c>
      <c r="R2286" s="12">
        <f t="shared" si="143"/>
        <v>40585.588483796295</v>
      </c>
      <c r="S2286" s="12">
        <f t="shared" si="144"/>
        <v>40613.958333333328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8282</v>
      </c>
      <c r="O2287" t="s">
        <v>8283</v>
      </c>
      <c r="P2287" s="5">
        <f t="shared" si="141"/>
        <v>1.2136666666666667</v>
      </c>
      <c r="Q2287" s="8">
        <f t="shared" si="142"/>
        <v>46.088607594936711</v>
      </c>
      <c r="R2287" s="12">
        <f t="shared" si="143"/>
        <v>41058.977349537039</v>
      </c>
      <c r="S2287" s="12">
        <f t="shared" si="144"/>
        <v>41088.977349537039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8282</v>
      </c>
      <c r="O2288" t="s">
        <v>8283</v>
      </c>
      <c r="P2288" s="5">
        <f t="shared" si="141"/>
        <v>1.0006666666666666</v>
      </c>
      <c r="Q2288" s="8">
        <f t="shared" si="142"/>
        <v>107.21428571428571</v>
      </c>
      <c r="R2288" s="12">
        <f t="shared" si="143"/>
        <v>41494.755254629628</v>
      </c>
      <c r="S2288" s="12">
        <f t="shared" si="144"/>
        <v>41522.957638888889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8282</v>
      </c>
      <c r="O2289" t="s">
        <v>8283</v>
      </c>
      <c r="P2289" s="5">
        <f t="shared" si="141"/>
        <v>1.1997755555555556</v>
      </c>
      <c r="Q2289" s="8">
        <f t="shared" si="142"/>
        <v>50.9338679245283</v>
      </c>
      <c r="R2289" s="12">
        <f t="shared" si="143"/>
        <v>41792.459027777775</v>
      </c>
      <c r="S2289" s="12">
        <f t="shared" si="144"/>
        <v>41813.459027777775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8282</v>
      </c>
      <c r="O2290" t="s">
        <v>8283</v>
      </c>
      <c r="P2290" s="5">
        <f t="shared" si="141"/>
        <v>1.0009999999999999</v>
      </c>
      <c r="Q2290" s="8">
        <f t="shared" si="142"/>
        <v>40.04</v>
      </c>
      <c r="R2290" s="12">
        <f t="shared" si="143"/>
        <v>41067.619085648148</v>
      </c>
      <c r="S2290" s="12">
        <f t="shared" si="144"/>
        <v>41086.541666666664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8282</v>
      </c>
      <c r="O2291" t="s">
        <v>8283</v>
      </c>
      <c r="P2291" s="5">
        <f t="shared" si="141"/>
        <v>1.0740000000000001</v>
      </c>
      <c r="Q2291" s="8">
        <f t="shared" si="142"/>
        <v>64.44</v>
      </c>
      <c r="R2291" s="12">
        <f t="shared" si="143"/>
        <v>41571.790046296293</v>
      </c>
      <c r="S2291" s="12">
        <f t="shared" si="144"/>
        <v>41614.765277777777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8282</v>
      </c>
      <c r="O2292" t="s">
        <v>8283</v>
      </c>
      <c r="P2292" s="5">
        <f t="shared" si="141"/>
        <v>1.0406666666666666</v>
      </c>
      <c r="Q2292" s="8">
        <f t="shared" si="142"/>
        <v>53.827586206896555</v>
      </c>
      <c r="R2292" s="12">
        <f t="shared" si="143"/>
        <v>40070.045486111107</v>
      </c>
      <c r="S2292" s="12">
        <f t="shared" si="144"/>
        <v>40148.5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8282</v>
      </c>
      <c r="O2293" t="s">
        <v>8283</v>
      </c>
      <c r="P2293" s="5">
        <f t="shared" si="141"/>
        <v>1.728</v>
      </c>
      <c r="Q2293" s="8">
        <f t="shared" si="142"/>
        <v>100.46511627906976</v>
      </c>
      <c r="R2293" s="12">
        <f t="shared" si="143"/>
        <v>40987.768726851849</v>
      </c>
      <c r="S2293" s="12">
        <f t="shared" si="144"/>
        <v>41021.958333333328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8282</v>
      </c>
      <c r="O2294" t="s">
        <v>8283</v>
      </c>
      <c r="P2294" s="5">
        <f t="shared" si="141"/>
        <v>1.072505</v>
      </c>
      <c r="Q2294" s="8">
        <f t="shared" si="142"/>
        <v>46.630652173913049</v>
      </c>
      <c r="R2294" s="12">
        <f t="shared" si="143"/>
        <v>40987.489305555551</v>
      </c>
      <c r="S2294" s="12">
        <f t="shared" si="144"/>
        <v>41017.489305555551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8282</v>
      </c>
      <c r="O2295" t="s">
        <v>8283</v>
      </c>
      <c r="P2295" s="5">
        <f t="shared" si="141"/>
        <v>1.0823529411764705</v>
      </c>
      <c r="Q2295" s="8">
        <f t="shared" si="142"/>
        <v>34.074074074074076</v>
      </c>
      <c r="R2295" s="12">
        <f t="shared" si="143"/>
        <v>41151.499988425923</v>
      </c>
      <c r="S2295" s="12">
        <f t="shared" si="144"/>
        <v>41176.957638888889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8282</v>
      </c>
      <c r="O2296" t="s">
        <v>8283</v>
      </c>
      <c r="P2296" s="5">
        <f t="shared" si="141"/>
        <v>1.4608079999999999</v>
      </c>
      <c r="Q2296" s="8">
        <f t="shared" si="142"/>
        <v>65.214642857142863</v>
      </c>
      <c r="R2296" s="12">
        <f t="shared" si="143"/>
        <v>41264.514814814815</v>
      </c>
      <c r="S2296" s="12">
        <f t="shared" si="144"/>
        <v>41294.514814814815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8282</v>
      </c>
      <c r="O2297" t="s">
        <v>8283</v>
      </c>
      <c r="P2297" s="5">
        <f t="shared" si="141"/>
        <v>1.2524999999999999</v>
      </c>
      <c r="Q2297" s="8">
        <f t="shared" si="142"/>
        <v>44.205882352941174</v>
      </c>
      <c r="R2297" s="12">
        <f t="shared" si="143"/>
        <v>41270.746018518512</v>
      </c>
      <c r="S2297" s="12">
        <f t="shared" si="144"/>
        <v>41300.746018518512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8282</v>
      </c>
      <c r="O2298" t="s">
        <v>8283</v>
      </c>
      <c r="P2298" s="5">
        <f t="shared" si="141"/>
        <v>1.4907142857142857</v>
      </c>
      <c r="Q2298" s="8">
        <f t="shared" si="142"/>
        <v>71.965517241379317</v>
      </c>
      <c r="R2298" s="12">
        <f t="shared" si="143"/>
        <v>40927.52344907407</v>
      </c>
      <c r="S2298" s="12">
        <f t="shared" si="144"/>
        <v>40962.52344907407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8282</v>
      </c>
      <c r="O2299" t="s">
        <v>8283</v>
      </c>
      <c r="P2299" s="5">
        <f t="shared" si="141"/>
        <v>1.006</v>
      </c>
      <c r="Q2299" s="8">
        <f t="shared" si="142"/>
        <v>52.94736842105263</v>
      </c>
      <c r="R2299" s="12">
        <f t="shared" si="143"/>
        <v>40947.83390046296</v>
      </c>
      <c r="S2299" s="12">
        <f t="shared" si="144"/>
        <v>40981.957638888889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8282</v>
      </c>
      <c r="O2300" t="s">
        <v>8283</v>
      </c>
      <c r="P2300" s="5">
        <f t="shared" si="141"/>
        <v>1.0507333333333333</v>
      </c>
      <c r="Q2300" s="8">
        <f t="shared" si="142"/>
        <v>109.45138888888889</v>
      </c>
      <c r="R2300" s="12">
        <f t="shared" si="143"/>
        <v>41694.632326388884</v>
      </c>
      <c r="S2300" s="12">
        <f t="shared" si="144"/>
        <v>41724.59065972222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8282</v>
      </c>
      <c r="O2301" t="s">
        <v>8283</v>
      </c>
      <c r="P2301" s="5">
        <f t="shared" si="141"/>
        <v>3.5016666666666665</v>
      </c>
      <c r="Q2301" s="8">
        <f t="shared" si="142"/>
        <v>75.035714285714292</v>
      </c>
      <c r="R2301" s="12">
        <f t="shared" si="143"/>
        <v>40564.824178240735</v>
      </c>
      <c r="S2301" s="12">
        <f t="shared" si="144"/>
        <v>40579.824178240735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8282</v>
      </c>
      <c r="O2302" t="s">
        <v>8283</v>
      </c>
      <c r="P2302" s="5">
        <f t="shared" si="141"/>
        <v>1.0125</v>
      </c>
      <c r="Q2302" s="8">
        <f t="shared" si="142"/>
        <v>115.71428571428571</v>
      </c>
      <c r="R2302" s="12">
        <f t="shared" si="143"/>
        <v>41074.518703703703</v>
      </c>
      <c r="S2302" s="12">
        <f t="shared" si="144"/>
        <v>41088.518703703703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8282</v>
      </c>
      <c r="O2303" t="s">
        <v>8286</v>
      </c>
      <c r="P2303" s="5">
        <f t="shared" si="141"/>
        <v>1.336044</v>
      </c>
      <c r="Q2303" s="8">
        <f t="shared" si="142"/>
        <v>31.659810426540286</v>
      </c>
      <c r="R2303" s="12">
        <f t="shared" si="143"/>
        <v>41415.938611111109</v>
      </c>
      <c r="S2303" s="12">
        <f t="shared" si="144"/>
        <v>41445.938611111109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8282</v>
      </c>
      <c r="O2304" t="s">
        <v>8286</v>
      </c>
      <c r="P2304" s="5">
        <f t="shared" si="141"/>
        <v>1.7065217391304348</v>
      </c>
      <c r="Q2304" s="8">
        <f t="shared" si="142"/>
        <v>46.176470588235297</v>
      </c>
      <c r="R2304" s="12">
        <f t="shared" si="143"/>
        <v>41605.660115740735</v>
      </c>
      <c r="S2304" s="12">
        <f t="shared" si="144"/>
        <v>41639.083333333328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8282</v>
      </c>
      <c r="O2305" t="s">
        <v>8286</v>
      </c>
      <c r="P2305" s="5">
        <f t="shared" si="141"/>
        <v>1.0935829457364341</v>
      </c>
      <c r="Q2305" s="8">
        <f t="shared" si="142"/>
        <v>68.481650485436887</v>
      </c>
      <c r="R2305" s="12">
        <f t="shared" si="143"/>
        <v>40849.902731481481</v>
      </c>
      <c r="S2305" s="12">
        <f t="shared" si="144"/>
        <v>40889.944398148145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8282</v>
      </c>
      <c r="O2306" t="s">
        <v>8286</v>
      </c>
      <c r="P2306" s="5">
        <f t="shared" si="141"/>
        <v>1.0070033333333335</v>
      </c>
      <c r="Q2306" s="8">
        <f t="shared" si="142"/>
        <v>53.469203539823013</v>
      </c>
      <c r="R2306" s="12">
        <f t="shared" si="143"/>
        <v>40502.607534722221</v>
      </c>
      <c r="S2306" s="12">
        <f t="shared" si="144"/>
        <v>40543.999305555553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8282</v>
      </c>
      <c r="O2307" t="s">
        <v>8286</v>
      </c>
      <c r="P2307" s="5">
        <f t="shared" ref="P2307:P2370" si="145">(E2307/D2307)</f>
        <v>1.0122777777777778</v>
      </c>
      <c r="Q2307" s="8">
        <f t="shared" ref="Q2307:Q2370" si="146">IF(L2307=0,"$0",(E2307/L2307))</f>
        <v>109.10778443113773</v>
      </c>
      <c r="R2307" s="12">
        <f t="shared" ref="R2307:R2370" si="147">(J2307/86400)+25569+(-5/24)</f>
        <v>41834.486944444441</v>
      </c>
      <c r="S2307" s="12">
        <f t="shared" ref="S2307:S2370" si="148">(I2307/86400)+25569+(-5/24)</f>
        <v>41859.541666666664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8282</v>
      </c>
      <c r="O2308" t="s">
        <v>8286</v>
      </c>
      <c r="P2308" s="5">
        <f t="shared" si="145"/>
        <v>1.0675857142857144</v>
      </c>
      <c r="Q2308" s="8">
        <f t="shared" si="146"/>
        <v>51.185616438356163</v>
      </c>
      <c r="R2308" s="12">
        <f t="shared" si="147"/>
        <v>40947.959826388884</v>
      </c>
      <c r="S2308" s="12">
        <f t="shared" si="148"/>
        <v>40977.959826388884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8282</v>
      </c>
      <c r="O2309" t="s">
        <v>8286</v>
      </c>
      <c r="P2309" s="5">
        <f t="shared" si="145"/>
        <v>1.0665777537961894</v>
      </c>
      <c r="Q2309" s="8">
        <f t="shared" si="146"/>
        <v>27.936800000000002</v>
      </c>
      <c r="R2309" s="12">
        <f t="shared" si="147"/>
        <v>41004.594131944446</v>
      </c>
      <c r="S2309" s="12">
        <f t="shared" si="148"/>
        <v>41034.59407407407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8282</v>
      </c>
      <c r="O2310" t="s">
        <v>8286</v>
      </c>
      <c r="P2310" s="5">
        <f t="shared" si="145"/>
        <v>1.0130622</v>
      </c>
      <c r="Q2310" s="8">
        <f t="shared" si="146"/>
        <v>82.496921824104234</v>
      </c>
      <c r="R2310" s="12">
        <f t="shared" si="147"/>
        <v>41851.754583333335</v>
      </c>
      <c r="S2310" s="12">
        <f t="shared" si="148"/>
        <v>41879.833333333328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8282</v>
      </c>
      <c r="O2311" t="s">
        <v>8286</v>
      </c>
      <c r="P2311" s="5">
        <f t="shared" si="145"/>
        <v>1.0667450000000001</v>
      </c>
      <c r="Q2311" s="8">
        <f t="shared" si="146"/>
        <v>59.817476635514019</v>
      </c>
      <c r="R2311" s="12">
        <f t="shared" si="147"/>
        <v>41307.779363425921</v>
      </c>
      <c r="S2311" s="12">
        <f t="shared" si="148"/>
        <v>41342.779363425921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8282</v>
      </c>
      <c r="O2312" t="s">
        <v>8286</v>
      </c>
      <c r="P2312" s="5">
        <f t="shared" si="145"/>
        <v>4.288397837837838</v>
      </c>
      <c r="Q2312" s="8">
        <f t="shared" si="146"/>
        <v>64.816470588235291</v>
      </c>
      <c r="R2312" s="12">
        <f t="shared" si="147"/>
        <v>41324.585821759254</v>
      </c>
      <c r="S2312" s="12">
        <f t="shared" si="148"/>
        <v>41354.54415509259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8282</v>
      </c>
      <c r="O2313" t="s">
        <v>8286</v>
      </c>
      <c r="P2313" s="5">
        <f t="shared" si="145"/>
        <v>1.0411111111111111</v>
      </c>
      <c r="Q2313" s="8">
        <f t="shared" si="146"/>
        <v>90.09615384615384</v>
      </c>
      <c r="R2313" s="12">
        <f t="shared" si="147"/>
        <v>41735.796168981477</v>
      </c>
      <c r="S2313" s="12">
        <f t="shared" si="148"/>
        <v>41765.796168981477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8282</v>
      </c>
      <c r="O2314" t="s">
        <v>8286</v>
      </c>
      <c r="P2314" s="5">
        <f t="shared" si="145"/>
        <v>1.0786666666666667</v>
      </c>
      <c r="Q2314" s="8">
        <f t="shared" si="146"/>
        <v>40.962025316455694</v>
      </c>
      <c r="R2314" s="12">
        <f t="shared" si="147"/>
        <v>41716.424513888887</v>
      </c>
      <c r="S2314" s="12">
        <f t="shared" si="148"/>
        <v>41747.75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8282</v>
      </c>
      <c r="O2315" t="s">
        <v>8286</v>
      </c>
      <c r="P2315" s="5">
        <f t="shared" si="145"/>
        <v>1.7584040000000001</v>
      </c>
      <c r="Q2315" s="8">
        <f t="shared" si="146"/>
        <v>56.000127388535034</v>
      </c>
      <c r="R2315" s="12">
        <f t="shared" si="147"/>
        <v>41002.750300925924</v>
      </c>
      <c r="S2315" s="12">
        <f t="shared" si="148"/>
        <v>41032.750300925924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8282</v>
      </c>
      <c r="O2316" t="s">
        <v>8286</v>
      </c>
      <c r="P2316" s="5">
        <f t="shared" si="145"/>
        <v>1.5697000000000001</v>
      </c>
      <c r="Q2316" s="8">
        <f t="shared" si="146"/>
        <v>37.672800000000002</v>
      </c>
      <c r="R2316" s="12">
        <f t="shared" si="147"/>
        <v>41037.343252314815</v>
      </c>
      <c r="S2316" s="12">
        <f t="shared" si="148"/>
        <v>41067.343252314815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8282</v>
      </c>
      <c r="O2317" t="s">
        <v>8286</v>
      </c>
      <c r="P2317" s="5">
        <f t="shared" si="145"/>
        <v>1.026</v>
      </c>
      <c r="Q2317" s="8">
        <f t="shared" si="146"/>
        <v>40.078125</v>
      </c>
      <c r="R2317" s="12">
        <f t="shared" si="147"/>
        <v>41004.517858796295</v>
      </c>
      <c r="S2317" s="12">
        <f t="shared" si="148"/>
        <v>41034.517858796295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8282</v>
      </c>
      <c r="O2318" t="s">
        <v>8286</v>
      </c>
      <c r="P2318" s="5">
        <f t="shared" si="145"/>
        <v>1.0404266666666666</v>
      </c>
      <c r="Q2318" s="8">
        <f t="shared" si="146"/>
        <v>78.031999999999996</v>
      </c>
      <c r="R2318" s="12">
        <f t="shared" si="147"/>
        <v>40079.516782407409</v>
      </c>
      <c r="S2318" s="12">
        <f t="shared" si="148"/>
        <v>40156.558333333327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8282</v>
      </c>
      <c r="O2319" t="s">
        <v>8286</v>
      </c>
      <c r="P2319" s="5">
        <f t="shared" si="145"/>
        <v>1.04</v>
      </c>
      <c r="Q2319" s="8">
        <f t="shared" si="146"/>
        <v>18.90909090909091</v>
      </c>
      <c r="R2319" s="12">
        <f t="shared" si="147"/>
        <v>40192.33390046296</v>
      </c>
      <c r="S2319" s="12">
        <f t="shared" si="148"/>
        <v>40224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8282</v>
      </c>
      <c r="O2320" t="s">
        <v>8286</v>
      </c>
      <c r="P2320" s="5">
        <f t="shared" si="145"/>
        <v>1.2105999999999999</v>
      </c>
      <c r="Q2320" s="8">
        <f t="shared" si="146"/>
        <v>37.134969325153371</v>
      </c>
      <c r="R2320" s="12">
        <f t="shared" si="147"/>
        <v>40050.435347222221</v>
      </c>
      <c r="S2320" s="12">
        <f t="shared" si="148"/>
        <v>40081.957638888889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8282</v>
      </c>
      <c r="O2321" t="s">
        <v>8286</v>
      </c>
      <c r="P2321" s="5">
        <f t="shared" si="145"/>
        <v>1.077</v>
      </c>
      <c r="Q2321" s="8">
        <f t="shared" si="146"/>
        <v>41.961038961038959</v>
      </c>
      <c r="R2321" s="12">
        <f t="shared" si="147"/>
        <v>41592.873668981476</v>
      </c>
      <c r="S2321" s="12">
        <f t="shared" si="148"/>
        <v>41622.873668981476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8282</v>
      </c>
      <c r="O2322" t="s">
        <v>8286</v>
      </c>
      <c r="P2322" s="5">
        <f t="shared" si="145"/>
        <v>1.0866</v>
      </c>
      <c r="Q2322" s="8">
        <f t="shared" si="146"/>
        <v>61.044943820224717</v>
      </c>
      <c r="R2322" s="12">
        <f t="shared" si="147"/>
        <v>41696.608796296292</v>
      </c>
      <c r="S2322" s="12">
        <f t="shared" si="148"/>
        <v>41731.567129629628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8293</v>
      </c>
      <c r="O2323" t="s">
        <v>8309</v>
      </c>
      <c r="P2323" s="5">
        <f t="shared" si="145"/>
        <v>0.39120962394619685</v>
      </c>
      <c r="Q2323" s="8">
        <f t="shared" si="146"/>
        <v>64.53125</v>
      </c>
      <c r="R2323" s="12">
        <f t="shared" si="147"/>
        <v>42799.052094907405</v>
      </c>
      <c r="S2323" s="12">
        <f t="shared" si="148"/>
        <v>42829.010428240734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8293</v>
      </c>
      <c r="O2324" t="s">
        <v>8309</v>
      </c>
      <c r="P2324" s="5">
        <f t="shared" si="145"/>
        <v>3.1481481481481478E-2</v>
      </c>
      <c r="Q2324" s="8">
        <f t="shared" si="146"/>
        <v>21.25</v>
      </c>
      <c r="R2324" s="12">
        <f t="shared" si="147"/>
        <v>42804.6871412037</v>
      </c>
      <c r="S2324" s="12">
        <f t="shared" si="148"/>
        <v>42834.645474537036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8293</v>
      </c>
      <c r="O2325" t="s">
        <v>8309</v>
      </c>
      <c r="P2325" s="5">
        <f t="shared" si="145"/>
        <v>0.48</v>
      </c>
      <c r="Q2325" s="8">
        <f t="shared" si="146"/>
        <v>30</v>
      </c>
      <c r="R2325" s="12">
        <f t="shared" si="147"/>
        <v>42807.546840277777</v>
      </c>
      <c r="S2325" s="12">
        <f t="shared" si="148"/>
        <v>42814.546840277777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8293</v>
      </c>
      <c r="O2326" t="s">
        <v>8309</v>
      </c>
      <c r="P2326" s="5">
        <f t="shared" si="145"/>
        <v>0.20733333333333334</v>
      </c>
      <c r="Q2326" s="8">
        <f t="shared" si="146"/>
        <v>25.491803278688526</v>
      </c>
      <c r="R2326" s="12">
        <f t="shared" si="147"/>
        <v>42790.67690972222</v>
      </c>
      <c r="S2326" s="12">
        <f t="shared" si="148"/>
        <v>42820.635243055549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8293</v>
      </c>
      <c r="O2327" t="s">
        <v>8309</v>
      </c>
      <c r="P2327" s="5">
        <f t="shared" si="145"/>
        <v>0.08</v>
      </c>
      <c r="Q2327" s="8">
        <f t="shared" si="146"/>
        <v>11.428571428571429</v>
      </c>
      <c r="R2327" s="12">
        <f t="shared" si="147"/>
        <v>42793.814016203702</v>
      </c>
      <c r="S2327" s="12">
        <f t="shared" si="148"/>
        <v>42823.772349537037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8293</v>
      </c>
      <c r="O2328" t="s">
        <v>8309</v>
      </c>
      <c r="P2328" s="5">
        <f t="shared" si="145"/>
        <v>7.1999999999999998E-3</v>
      </c>
      <c r="Q2328" s="8">
        <f t="shared" si="146"/>
        <v>108</v>
      </c>
      <c r="R2328" s="12">
        <f t="shared" si="147"/>
        <v>42803.825787037036</v>
      </c>
      <c r="S2328" s="12">
        <f t="shared" si="148"/>
        <v>42855.499999999993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8293</v>
      </c>
      <c r="O2329" t="s">
        <v>8309</v>
      </c>
      <c r="P2329" s="5">
        <f t="shared" si="145"/>
        <v>5.2609431428571432</v>
      </c>
      <c r="Q2329" s="8">
        <f t="shared" si="146"/>
        <v>54.883162444113267</v>
      </c>
      <c r="R2329" s="12">
        <f t="shared" si="147"/>
        <v>41842.708796296291</v>
      </c>
      <c r="S2329" s="12">
        <f t="shared" si="148"/>
        <v>41877.708796296291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8293</v>
      </c>
      <c r="O2330" t="s">
        <v>8309</v>
      </c>
      <c r="P2330" s="5">
        <f t="shared" si="145"/>
        <v>2.5445000000000002</v>
      </c>
      <c r="Q2330" s="8">
        <f t="shared" si="146"/>
        <v>47.383612662942269</v>
      </c>
      <c r="R2330" s="12">
        <f t="shared" si="147"/>
        <v>42139.573344907403</v>
      </c>
      <c r="S2330" s="12">
        <f t="shared" si="148"/>
        <v>42169.573344907403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8293</v>
      </c>
      <c r="O2331" t="s">
        <v>8309</v>
      </c>
      <c r="P2331" s="5">
        <f t="shared" si="145"/>
        <v>1.0591999999999999</v>
      </c>
      <c r="Q2331" s="8">
        <f t="shared" si="146"/>
        <v>211.84</v>
      </c>
      <c r="R2331" s="12">
        <f t="shared" si="147"/>
        <v>41807.416041666664</v>
      </c>
      <c r="S2331" s="12">
        <f t="shared" si="148"/>
        <v>41837.416041666664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8293</v>
      </c>
      <c r="O2332" t="s">
        <v>8309</v>
      </c>
      <c r="P2332" s="5">
        <f t="shared" si="145"/>
        <v>1.0242285714285715</v>
      </c>
      <c r="Q2332" s="8">
        <f t="shared" si="146"/>
        <v>219.92638036809817</v>
      </c>
      <c r="R2332" s="12">
        <f t="shared" si="147"/>
        <v>42332.691469907404</v>
      </c>
      <c r="S2332" s="12">
        <f t="shared" si="148"/>
        <v>42362.791666666664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8293</v>
      </c>
      <c r="O2333" t="s">
        <v>8309</v>
      </c>
      <c r="P2333" s="5">
        <f t="shared" si="145"/>
        <v>1.4431375</v>
      </c>
      <c r="Q2333" s="8">
        <f t="shared" si="146"/>
        <v>40.795406360424032</v>
      </c>
      <c r="R2333" s="12">
        <f t="shared" si="147"/>
        <v>41838.797337962962</v>
      </c>
      <c r="S2333" s="12">
        <f t="shared" si="148"/>
        <v>41868.797337962962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8293</v>
      </c>
      <c r="O2334" t="s">
        <v>8309</v>
      </c>
      <c r="P2334" s="5">
        <f t="shared" si="145"/>
        <v>1.06308</v>
      </c>
      <c r="Q2334" s="8">
        <f t="shared" si="146"/>
        <v>75.502840909090907</v>
      </c>
      <c r="R2334" s="12">
        <f t="shared" si="147"/>
        <v>42011.419803240737</v>
      </c>
      <c r="S2334" s="12">
        <f t="shared" si="148"/>
        <v>42041.419803240737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8293</v>
      </c>
      <c r="O2335" t="s">
        <v>8309</v>
      </c>
      <c r="P2335" s="5">
        <f t="shared" si="145"/>
        <v>2.1216666666666666</v>
      </c>
      <c r="Q2335" s="8">
        <f t="shared" si="146"/>
        <v>13.542553191489361</v>
      </c>
      <c r="R2335" s="12">
        <f t="shared" si="147"/>
        <v>41767.442013888889</v>
      </c>
      <c r="S2335" s="12">
        <f t="shared" si="148"/>
        <v>41788.534722222219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8293</v>
      </c>
      <c r="O2336" t="s">
        <v>8309</v>
      </c>
      <c r="P2336" s="5">
        <f t="shared" si="145"/>
        <v>1.0195000000000001</v>
      </c>
      <c r="Q2336" s="8">
        <f t="shared" si="146"/>
        <v>60.865671641791046</v>
      </c>
      <c r="R2336" s="12">
        <f t="shared" si="147"/>
        <v>41918.461782407401</v>
      </c>
      <c r="S2336" s="12">
        <f t="shared" si="148"/>
        <v>41948.523611111108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8293</v>
      </c>
      <c r="O2337" t="s">
        <v>8309</v>
      </c>
      <c r="P2337" s="5">
        <f t="shared" si="145"/>
        <v>1.0227200000000001</v>
      </c>
      <c r="Q2337" s="8">
        <f t="shared" si="146"/>
        <v>115.69230769230769</v>
      </c>
      <c r="R2337" s="12">
        <f t="shared" si="147"/>
        <v>41771.363923611112</v>
      </c>
      <c r="S2337" s="12">
        <f t="shared" si="148"/>
        <v>41801.363923611112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8293</v>
      </c>
      <c r="O2338" t="s">
        <v>8309</v>
      </c>
      <c r="P2338" s="5">
        <f t="shared" si="145"/>
        <v>5.2073254999999996</v>
      </c>
      <c r="Q2338" s="8">
        <f t="shared" si="146"/>
        <v>48.104623556581984</v>
      </c>
      <c r="R2338" s="12">
        <f t="shared" si="147"/>
        <v>41666.716377314813</v>
      </c>
      <c r="S2338" s="12">
        <f t="shared" si="148"/>
        <v>41706.716377314813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8293</v>
      </c>
      <c r="O2339" t="s">
        <v>8309</v>
      </c>
      <c r="P2339" s="5">
        <f t="shared" si="145"/>
        <v>1.1065833333333333</v>
      </c>
      <c r="Q2339" s="8">
        <f t="shared" si="146"/>
        <v>74.184357541899445</v>
      </c>
      <c r="R2339" s="12">
        <f t="shared" si="147"/>
        <v>41786.432210648149</v>
      </c>
      <c r="S2339" s="12">
        <f t="shared" si="148"/>
        <v>41816.432210648149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8293</v>
      </c>
      <c r="O2340" t="s">
        <v>8309</v>
      </c>
      <c r="P2340" s="5">
        <f t="shared" si="145"/>
        <v>1.0114333333333334</v>
      </c>
      <c r="Q2340" s="8">
        <f t="shared" si="146"/>
        <v>123.34552845528455</v>
      </c>
      <c r="R2340" s="12">
        <f t="shared" si="147"/>
        <v>41789.688472222224</v>
      </c>
      <c r="S2340" s="12">
        <f t="shared" si="148"/>
        <v>41819.688472222224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8293</v>
      </c>
      <c r="O2341" t="s">
        <v>8309</v>
      </c>
      <c r="P2341" s="5">
        <f t="shared" si="145"/>
        <v>2.9420799999999998</v>
      </c>
      <c r="Q2341" s="8">
        <f t="shared" si="146"/>
        <v>66.623188405797094</v>
      </c>
      <c r="R2341" s="12">
        <f t="shared" si="147"/>
        <v>42692.591539351844</v>
      </c>
      <c r="S2341" s="12">
        <f t="shared" si="148"/>
        <v>42723.124305555553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8293</v>
      </c>
      <c r="O2342" t="s">
        <v>8309</v>
      </c>
      <c r="P2342" s="5">
        <f t="shared" si="145"/>
        <v>1.0577749999999999</v>
      </c>
      <c r="Q2342" s="8">
        <f t="shared" si="146"/>
        <v>104.99007444168734</v>
      </c>
      <c r="R2342" s="12">
        <f t="shared" si="147"/>
        <v>42643.434467592589</v>
      </c>
      <c r="S2342" s="12">
        <f t="shared" si="148"/>
        <v>42673.434467592589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8276</v>
      </c>
      <c r="O2343" t="s">
        <v>8277</v>
      </c>
      <c r="P2343" s="5">
        <f t="shared" si="145"/>
        <v>0</v>
      </c>
      <c r="Q2343" s="8" t="str">
        <f t="shared" si="146"/>
        <v>$0</v>
      </c>
      <c r="R2343" s="12">
        <f t="shared" si="147"/>
        <v>42167.605370370373</v>
      </c>
      <c r="S2343" s="12">
        <f t="shared" si="148"/>
        <v>42197.605370370373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8276</v>
      </c>
      <c r="O2344" t="s">
        <v>8277</v>
      </c>
      <c r="P2344" s="5">
        <f t="shared" si="145"/>
        <v>0</v>
      </c>
      <c r="Q2344" s="8" t="str">
        <f t="shared" si="146"/>
        <v>$0</v>
      </c>
      <c r="R2344" s="12">
        <f t="shared" si="147"/>
        <v>41897.49386574074</v>
      </c>
      <c r="S2344" s="12">
        <f t="shared" si="148"/>
        <v>41918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8276</v>
      </c>
      <c r="O2345" t="s">
        <v>8277</v>
      </c>
      <c r="P2345" s="5">
        <f t="shared" si="145"/>
        <v>0.03</v>
      </c>
      <c r="Q2345" s="8">
        <f t="shared" si="146"/>
        <v>300</v>
      </c>
      <c r="R2345" s="12">
        <f t="shared" si="147"/>
        <v>42327.616956018515</v>
      </c>
      <c r="S2345" s="12">
        <f t="shared" si="148"/>
        <v>42377.615972222215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8276</v>
      </c>
      <c r="O2346" t="s">
        <v>8277</v>
      </c>
      <c r="P2346" s="5">
        <f t="shared" si="145"/>
        <v>1E-3</v>
      </c>
      <c r="Q2346" s="8">
        <f t="shared" si="146"/>
        <v>1</v>
      </c>
      <c r="R2346" s="12">
        <f t="shared" si="147"/>
        <v>42515.519317129627</v>
      </c>
      <c r="S2346" s="12">
        <f t="shared" si="148"/>
        <v>42545.519317129627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8276</v>
      </c>
      <c r="O2347" t="s">
        <v>8277</v>
      </c>
      <c r="P2347" s="5">
        <f t="shared" si="145"/>
        <v>0</v>
      </c>
      <c r="Q2347" s="8" t="str">
        <f t="shared" si="146"/>
        <v>$0</v>
      </c>
      <c r="R2347" s="12">
        <f t="shared" si="147"/>
        <v>42059.79347222222</v>
      </c>
      <c r="S2347" s="12">
        <f t="shared" si="148"/>
        <v>42094.777083333327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8276</v>
      </c>
      <c r="O2348" t="s">
        <v>8277</v>
      </c>
      <c r="P2348" s="5">
        <f t="shared" si="145"/>
        <v>6.4999999999999997E-4</v>
      </c>
      <c r="Q2348" s="8">
        <f t="shared" si="146"/>
        <v>13</v>
      </c>
      <c r="R2348" s="12">
        <f t="shared" si="147"/>
        <v>42615.590636574074</v>
      </c>
      <c r="S2348" s="12">
        <f t="shared" si="148"/>
        <v>42660.590636574074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8276</v>
      </c>
      <c r="O2349" t="s">
        <v>8277</v>
      </c>
      <c r="P2349" s="5">
        <f t="shared" si="145"/>
        <v>1.4999999999999999E-2</v>
      </c>
      <c r="Q2349" s="8">
        <f t="shared" si="146"/>
        <v>15</v>
      </c>
      <c r="R2349" s="12">
        <f t="shared" si="147"/>
        <v>42577.39902777777</v>
      </c>
      <c r="S2349" s="12">
        <f t="shared" si="148"/>
        <v>42607.39902777777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8276</v>
      </c>
      <c r="O2350" t="s">
        <v>8277</v>
      </c>
      <c r="P2350" s="5">
        <f t="shared" si="145"/>
        <v>3.8571428571428572E-3</v>
      </c>
      <c r="Q2350" s="8">
        <f t="shared" si="146"/>
        <v>54</v>
      </c>
      <c r="R2350" s="12">
        <f t="shared" si="147"/>
        <v>42360.723819444444</v>
      </c>
      <c r="S2350" s="12">
        <f t="shared" si="148"/>
        <v>42420.723819444444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8276</v>
      </c>
      <c r="O2351" t="s">
        <v>8277</v>
      </c>
      <c r="P2351" s="5">
        <f t="shared" si="145"/>
        <v>0</v>
      </c>
      <c r="Q2351" s="8" t="str">
        <f t="shared" si="146"/>
        <v>$0</v>
      </c>
      <c r="R2351" s="12">
        <f t="shared" si="147"/>
        <v>42198.567453703705</v>
      </c>
      <c r="S2351" s="12">
        <f t="shared" si="148"/>
        <v>42227.567453703705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8276</v>
      </c>
      <c r="O2352" t="s">
        <v>8277</v>
      </c>
      <c r="P2352" s="5">
        <f t="shared" si="145"/>
        <v>0</v>
      </c>
      <c r="Q2352" s="8" t="str">
        <f t="shared" si="146"/>
        <v>$0</v>
      </c>
      <c r="R2352" s="12">
        <f t="shared" si="147"/>
        <v>42708.633912037032</v>
      </c>
      <c r="S2352" s="12">
        <f t="shared" si="148"/>
        <v>42738.633912037032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8276</v>
      </c>
      <c r="O2353" t="s">
        <v>8277</v>
      </c>
      <c r="P2353" s="5">
        <f t="shared" si="145"/>
        <v>5.7142857142857143E-3</v>
      </c>
      <c r="Q2353" s="8">
        <f t="shared" si="146"/>
        <v>15.428571428571429</v>
      </c>
      <c r="R2353" s="12">
        <f t="shared" si="147"/>
        <v>42093.892812500002</v>
      </c>
      <c r="S2353" s="12">
        <f t="shared" si="148"/>
        <v>42123.892812500002</v>
      </c>
    </row>
    <row r="2354" spans="1:19" ht="64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8276</v>
      </c>
      <c r="O2354" t="s">
        <v>8277</v>
      </c>
      <c r="P2354" s="5">
        <f t="shared" si="145"/>
        <v>0</v>
      </c>
      <c r="Q2354" s="8" t="str">
        <f t="shared" si="146"/>
        <v>$0</v>
      </c>
      <c r="R2354" s="12">
        <f t="shared" si="147"/>
        <v>42101.425370370365</v>
      </c>
      <c r="S2354" s="12">
        <f t="shared" si="148"/>
        <v>42161.425370370365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8276</v>
      </c>
      <c r="O2355" t="s">
        <v>8277</v>
      </c>
      <c r="P2355" s="5">
        <f t="shared" si="145"/>
        <v>0</v>
      </c>
      <c r="Q2355" s="8" t="str">
        <f t="shared" si="146"/>
        <v>$0</v>
      </c>
      <c r="R2355" s="12">
        <f t="shared" si="147"/>
        <v>42103.467847222222</v>
      </c>
      <c r="S2355" s="12">
        <f t="shared" si="148"/>
        <v>42115.467847222222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8276</v>
      </c>
      <c r="O2356" t="s">
        <v>8277</v>
      </c>
      <c r="P2356" s="5">
        <f t="shared" si="145"/>
        <v>7.1428571428571429E-4</v>
      </c>
      <c r="Q2356" s="8">
        <f t="shared" si="146"/>
        <v>25</v>
      </c>
      <c r="R2356" s="12">
        <f t="shared" si="147"/>
        <v>41954.51458333333</v>
      </c>
      <c r="S2356" s="12">
        <f t="shared" si="148"/>
        <v>42014.51458333333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8276</v>
      </c>
      <c r="O2357" t="s">
        <v>8277</v>
      </c>
      <c r="P2357" s="5">
        <f t="shared" si="145"/>
        <v>6.875E-3</v>
      </c>
      <c r="Q2357" s="8">
        <f t="shared" si="146"/>
        <v>27.5</v>
      </c>
      <c r="R2357" s="12">
        <f t="shared" si="147"/>
        <v>42096.709907407407</v>
      </c>
      <c r="S2357" s="12">
        <f t="shared" si="148"/>
        <v>42126.709907407407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8276</v>
      </c>
      <c r="O2358" t="s">
        <v>8277</v>
      </c>
      <c r="P2358" s="5">
        <f t="shared" si="145"/>
        <v>0</v>
      </c>
      <c r="Q2358" s="8" t="str">
        <f t="shared" si="146"/>
        <v>$0</v>
      </c>
      <c r="R2358" s="12">
        <f t="shared" si="147"/>
        <v>42130.575277777774</v>
      </c>
      <c r="S2358" s="12">
        <f t="shared" si="148"/>
        <v>42160.575277777774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8276</v>
      </c>
      <c r="O2359" t="s">
        <v>8277</v>
      </c>
      <c r="P2359" s="5">
        <f t="shared" si="145"/>
        <v>0</v>
      </c>
      <c r="Q2359" s="8" t="str">
        <f t="shared" si="146"/>
        <v>$0</v>
      </c>
      <c r="R2359" s="12">
        <f t="shared" si="147"/>
        <v>42264.411782407406</v>
      </c>
      <c r="S2359" s="12">
        <f t="shared" si="148"/>
        <v>42294.411782407406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8276</v>
      </c>
      <c r="O2360" t="s">
        <v>8277</v>
      </c>
      <c r="P2360" s="5">
        <f t="shared" si="145"/>
        <v>0</v>
      </c>
      <c r="Q2360" s="8" t="str">
        <f t="shared" si="146"/>
        <v>$0</v>
      </c>
      <c r="R2360" s="12">
        <f t="shared" si="147"/>
        <v>41978.722638888888</v>
      </c>
      <c r="S2360" s="12">
        <f t="shared" si="148"/>
        <v>42034.818749999999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8276</v>
      </c>
      <c r="O2361" t="s">
        <v>8277</v>
      </c>
      <c r="P2361" s="5">
        <f t="shared" si="145"/>
        <v>0.14680000000000001</v>
      </c>
      <c r="Q2361" s="8">
        <f t="shared" si="146"/>
        <v>367</v>
      </c>
      <c r="R2361" s="12">
        <f t="shared" si="147"/>
        <v>42159.441249999996</v>
      </c>
      <c r="S2361" s="12">
        <f t="shared" si="148"/>
        <v>42219.441249999996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8276</v>
      </c>
      <c r="O2362" t="s">
        <v>8277</v>
      </c>
      <c r="P2362" s="5">
        <f t="shared" si="145"/>
        <v>4.0000000000000002E-4</v>
      </c>
      <c r="Q2362" s="8">
        <f t="shared" si="146"/>
        <v>2</v>
      </c>
      <c r="R2362" s="12">
        <f t="shared" si="147"/>
        <v>42377.498611111114</v>
      </c>
      <c r="S2362" s="12">
        <f t="shared" si="148"/>
        <v>42407.498611111114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8276</v>
      </c>
      <c r="O2363" t="s">
        <v>8277</v>
      </c>
      <c r="P2363" s="5">
        <f t="shared" si="145"/>
        <v>0</v>
      </c>
      <c r="Q2363" s="8" t="str">
        <f t="shared" si="146"/>
        <v>$0</v>
      </c>
      <c r="R2363" s="12">
        <f t="shared" si="147"/>
        <v>42466.650555555556</v>
      </c>
      <c r="S2363" s="12">
        <f t="shared" si="148"/>
        <v>42490.708333333336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8276</v>
      </c>
      <c r="O2364" t="s">
        <v>8277</v>
      </c>
      <c r="P2364" s="5">
        <f t="shared" si="145"/>
        <v>0.2857142857142857</v>
      </c>
      <c r="Q2364" s="8">
        <f t="shared" si="146"/>
        <v>60</v>
      </c>
      <c r="R2364" s="12">
        <f t="shared" si="147"/>
        <v>41954.47997685185</v>
      </c>
      <c r="S2364" s="12">
        <f t="shared" si="148"/>
        <v>41984.47997685185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8276</v>
      </c>
      <c r="O2365" t="s">
        <v>8277</v>
      </c>
      <c r="P2365" s="5">
        <f t="shared" si="145"/>
        <v>0</v>
      </c>
      <c r="Q2365" s="8" t="str">
        <f t="shared" si="146"/>
        <v>$0</v>
      </c>
      <c r="R2365" s="12">
        <f t="shared" si="147"/>
        <v>42321.803240740737</v>
      </c>
      <c r="S2365" s="12">
        <f t="shared" si="148"/>
        <v>42366.803240740737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8276</v>
      </c>
      <c r="O2366" t="s">
        <v>8277</v>
      </c>
      <c r="P2366" s="5">
        <f t="shared" si="145"/>
        <v>0</v>
      </c>
      <c r="Q2366" s="8" t="str">
        <f t="shared" si="146"/>
        <v>$0</v>
      </c>
      <c r="R2366" s="12">
        <f t="shared" si="147"/>
        <v>42248.726342592585</v>
      </c>
      <c r="S2366" s="12">
        <f t="shared" si="148"/>
        <v>42303.726342592585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8276</v>
      </c>
      <c r="O2367" t="s">
        <v>8277</v>
      </c>
      <c r="P2367" s="5">
        <f t="shared" si="145"/>
        <v>0</v>
      </c>
      <c r="Q2367" s="8" t="str">
        <f t="shared" si="146"/>
        <v>$0</v>
      </c>
      <c r="R2367" s="12">
        <f t="shared" si="147"/>
        <v>42346.528067129628</v>
      </c>
      <c r="S2367" s="12">
        <f t="shared" si="148"/>
        <v>42386.749999999993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8276</v>
      </c>
      <c r="O2368" t="s">
        <v>8277</v>
      </c>
      <c r="P2368" s="5">
        <f t="shared" si="145"/>
        <v>0.1052</v>
      </c>
      <c r="Q2368" s="8">
        <f t="shared" si="146"/>
        <v>97.407407407407405</v>
      </c>
      <c r="R2368" s="12">
        <f t="shared" si="147"/>
        <v>42268.323298611103</v>
      </c>
      <c r="S2368" s="12">
        <f t="shared" si="148"/>
        <v>42298.323298611103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8276</v>
      </c>
      <c r="O2369" t="s">
        <v>8277</v>
      </c>
      <c r="P2369" s="5">
        <f t="shared" si="145"/>
        <v>1.34E-2</v>
      </c>
      <c r="Q2369" s="8">
        <f t="shared" si="146"/>
        <v>47.857142857142854</v>
      </c>
      <c r="R2369" s="12">
        <f t="shared" si="147"/>
        <v>42425.761759259258</v>
      </c>
      <c r="S2369" s="12">
        <f t="shared" si="148"/>
        <v>42485.720092592594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8276</v>
      </c>
      <c r="O2370" t="s">
        <v>8277</v>
      </c>
      <c r="P2370" s="5">
        <f t="shared" si="145"/>
        <v>2.5000000000000001E-3</v>
      </c>
      <c r="Q2370" s="8">
        <f t="shared" si="146"/>
        <v>50</v>
      </c>
      <c r="R2370" s="12">
        <f t="shared" si="147"/>
        <v>42063.513483796291</v>
      </c>
      <c r="S2370" s="12">
        <f t="shared" si="148"/>
        <v>42108.471817129626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8276</v>
      </c>
      <c r="O2371" t="s">
        <v>8277</v>
      </c>
      <c r="P2371" s="5">
        <f t="shared" ref="P2371:P2434" si="149">(E2371/D2371)</f>
        <v>0</v>
      </c>
      <c r="Q2371" s="8" t="str">
        <f t="shared" ref="Q2371:Q2434" si="150">IF(L2371=0,"$0",(E2371/L2371))</f>
        <v>$0</v>
      </c>
      <c r="R2371" s="12">
        <f t="shared" ref="R2371:R2434" si="151">(J2371/86400)+25569+(-5/24)</f>
        <v>42380.60429398148</v>
      </c>
      <c r="S2371" s="12">
        <f t="shared" ref="S2371:S2434" si="152">(I2371/86400)+25569+(-5/24)</f>
        <v>42410.60429398148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8276</v>
      </c>
      <c r="O2372" t="s">
        <v>8277</v>
      </c>
      <c r="P2372" s="5">
        <f t="shared" si="149"/>
        <v>3.2799999999999999E-3</v>
      </c>
      <c r="Q2372" s="8">
        <f t="shared" si="150"/>
        <v>20.5</v>
      </c>
      <c r="R2372" s="12">
        <f t="shared" si="151"/>
        <v>41960.980798611105</v>
      </c>
      <c r="S2372" s="12">
        <f t="shared" si="152"/>
        <v>41990.980798611105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8276</v>
      </c>
      <c r="O2373" t="s">
        <v>8277</v>
      </c>
      <c r="P2373" s="5">
        <f t="shared" si="149"/>
        <v>0</v>
      </c>
      <c r="Q2373" s="8" t="str">
        <f t="shared" si="150"/>
        <v>$0</v>
      </c>
      <c r="R2373" s="12">
        <f t="shared" si="151"/>
        <v>42150.569398148145</v>
      </c>
      <c r="S2373" s="12">
        <f t="shared" si="152"/>
        <v>42180.569398148145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8276</v>
      </c>
      <c r="O2374" t="s">
        <v>8277</v>
      </c>
      <c r="P2374" s="5">
        <f t="shared" si="149"/>
        <v>3.272727272727273E-2</v>
      </c>
      <c r="Q2374" s="8">
        <f t="shared" si="150"/>
        <v>30</v>
      </c>
      <c r="R2374" s="12">
        <f t="shared" si="151"/>
        <v>42087.860775462956</v>
      </c>
      <c r="S2374" s="12">
        <f t="shared" si="152"/>
        <v>42117.860775462956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8276</v>
      </c>
      <c r="O2375" t="s">
        <v>8277</v>
      </c>
      <c r="P2375" s="5">
        <f t="shared" si="149"/>
        <v>5.8823529411764708E-5</v>
      </c>
      <c r="Q2375" s="8">
        <f t="shared" si="150"/>
        <v>50</v>
      </c>
      <c r="R2375" s="12">
        <f t="shared" si="151"/>
        <v>42215.453981481478</v>
      </c>
      <c r="S2375" s="12">
        <f t="shared" si="152"/>
        <v>42245.453981481478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8276</v>
      </c>
      <c r="O2376" t="s">
        <v>8277</v>
      </c>
      <c r="P2376" s="5">
        <f t="shared" si="149"/>
        <v>4.5454545454545455E-4</v>
      </c>
      <c r="Q2376" s="8">
        <f t="shared" si="150"/>
        <v>10</v>
      </c>
      <c r="R2376" s="12">
        <f t="shared" si="151"/>
        <v>42017.634953703702</v>
      </c>
      <c r="S2376" s="12">
        <f t="shared" si="152"/>
        <v>42047.634953703702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8276</v>
      </c>
      <c r="O2377" t="s">
        <v>8277</v>
      </c>
      <c r="P2377" s="5">
        <f t="shared" si="149"/>
        <v>0</v>
      </c>
      <c r="Q2377" s="8" t="str">
        <f t="shared" si="150"/>
        <v>$0</v>
      </c>
      <c r="R2377" s="12">
        <f t="shared" si="151"/>
        <v>42592.627743055556</v>
      </c>
      <c r="S2377" s="12">
        <f t="shared" si="152"/>
        <v>42622.627743055556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8276</v>
      </c>
      <c r="O2378" t="s">
        <v>8277</v>
      </c>
      <c r="P2378" s="5">
        <f t="shared" si="149"/>
        <v>0.10877666666666666</v>
      </c>
      <c r="Q2378" s="8">
        <f t="shared" si="150"/>
        <v>81.582499999999996</v>
      </c>
      <c r="R2378" s="12">
        <f t="shared" si="151"/>
        <v>42318.717199074068</v>
      </c>
      <c r="S2378" s="12">
        <f t="shared" si="152"/>
        <v>42348.717199074068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8276</v>
      </c>
      <c r="O2379" t="s">
        <v>8277</v>
      </c>
      <c r="P2379" s="5">
        <f t="shared" si="149"/>
        <v>0</v>
      </c>
      <c r="Q2379" s="8" t="str">
        <f t="shared" si="150"/>
        <v>$0</v>
      </c>
      <c r="R2379" s="12">
        <f t="shared" si="151"/>
        <v>42669.661840277775</v>
      </c>
      <c r="S2379" s="12">
        <f t="shared" si="152"/>
        <v>42699.703506944446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8276</v>
      </c>
      <c r="O2380" t="s">
        <v>8277</v>
      </c>
      <c r="P2380" s="5">
        <f t="shared" si="149"/>
        <v>0</v>
      </c>
      <c r="Q2380" s="8" t="str">
        <f t="shared" si="150"/>
        <v>$0</v>
      </c>
      <c r="R2380" s="12">
        <f t="shared" si="151"/>
        <v>42212.804745370369</v>
      </c>
      <c r="S2380" s="12">
        <f t="shared" si="152"/>
        <v>42241.804745370369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8276</v>
      </c>
      <c r="O2381" t="s">
        <v>8277</v>
      </c>
      <c r="P2381" s="5">
        <f t="shared" si="149"/>
        <v>0</v>
      </c>
      <c r="Q2381" s="8" t="str">
        <f t="shared" si="150"/>
        <v>$0</v>
      </c>
      <c r="R2381" s="12">
        <f t="shared" si="151"/>
        <v>42236.808055555557</v>
      </c>
      <c r="S2381" s="12">
        <f t="shared" si="152"/>
        <v>42281.808055555557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8276</v>
      </c>
      <c r="O2382" t="s">
        <v>8277</v>
      </c>
      <c r="P2382" s="5">
        <f t="shared" si="149"/>
        <v>3.6666666666666666E-3</v>
      </c>
      <c r="Q2382" s="8">
        <f t="shared" si="150"/>
        <v>18.333333333333332</v>
      </c>
      <c r="R2382" s="12">
        <f t="shared" si="151"/>
        <v>42248.584976851846</v>
      </c>
      <c r="S2382" s="12">
        <f t="shared" si="152"/>
        <v>42278.584976851846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8276</v>
      </c>
      <c r="O2383" t="s">
        <v>8277</v>
      </c>
      <c r="P2383" s="5">
        <f t="shared" si="149"/>
        <v>1.8193398957730169E-2</v>
      </c>
      <c r="Q2383" s="8">
        <f t="shared" si="150"/>
        <v>224.42857142857142</v>
      </c>
      <c r="R2383" s="12">
        <f t="shared" si="151"/>
        <v>42074.727407407401</v>
      </c>
      <c r="S2383" s="12">
        <f t="shared" si="152"/>
        <v>42104.727407407401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8276</v>
      </c>
      <c r="O2384" t="s">
        <v>8277</v>
      </c>
      <c r="P2384" s="5">
        <f t="shared" si="149"/>
        <v>2.5000000000000001E-2</v>
      </c>
      <c r="Q2384" s="8">
        <f t="shared" si="150"/>
        <v>37.5</v>
      </c>
      <c r="R2384" s="12">
        <f t="shared" si="151"/>
        <v>42194.979201388887</v>
      </c>
      <c r="S2384" s="12">
        <f t="shared" si="152"/>
        <v>42219.979201388887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8276</v>
      </c>
      <c r="O2385" t="s">
        <v>8277</v>
      </c>
      <c r="P2385" s="5">
        <f t="shared" si="149"/>
        <v>4.3499999999999997E-2</v>
      </c>
      <c r="Q2385" s="8">
        <f t="shared" si="150"/>
        <v>145</v>
      </c>
      <c r="R2385" s="12">
        <f t="shared" si="151"/>
        <v>42026.848460648143</v>
      </c>
      <c r="S2385" s="12">
        <f t="shared" si="152"/>
        <v>42056.848460648143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8276</v>
      </c>
      <c r="O2386" t="s">
        <v>8277</v>
      </c>
      <c r="P2386" s="5">
        <f t="shared" si="149"/>
        <v>8.0000000000000002E-3</v>
      </c>
      <c r="Q2386" s="8">
        <f t="shared" si="150"/>
        <v>1</v>
      </c>
      <c r="R2386" s="12">
        <f t="shared" si="151"/>
        <v>41926.859293981477</v>
      </c>
      <c r="S2386" s="12">
        <f t="shared" si="152"/>
        <v>41956.900960648149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8276</v>
      </c>
      <c r="O2387" t="s">
        <v>8277</v>
      </c>
      <c r="P2387" s="5">
        <f t="shared" si="149"/>
        <v>1.2123076923076924E-2</v>
      </c>
      <c r="Q2387" s="8">
        <f t="shared" si="150"/>
        <v>112.57142857142857</v>
      </c>
      <c r="R2387" s="12">
        <f t="shared" si="151"/>
        <v>42191.493425925924</v>
      </c>
      <c r="S2387" s="12">
        <f t="shared" si="152"/>
        <v>42221.493425925924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8276</v>
      </c>
      <c r="O2388" t="s">
        <v>8277</v>
      </c>
      <c r="P2388" s="5">
        <f t="shared" si="149"/>
        <v>0</v>
      </c>
      <c r="Q2388" s="8" t="str">
        <f t="shared" si="150"/>
        <v>$0</v>
      </c>
      <c r="R2388" s="12">
        <f t="shared" si="151"/>
        <v>41954.629907407405</v>
      </c>
      <c r="S2388" s="12">
        <f t="shared" si="152"/>
        <v>42014.629907407405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8276</v>
      </c>
      <c r="O2389" t="s">
        <v>8277</v>
      </c>
      <c r="P2389" s="5">
        <f t="shared" si="149"/>
        <v>6.8399999999999997E-3</v>
      </c>
      <c r="Q2389" s="8">
        <f t="shared" si="150"/>
        <v>342</v>
      </c>
      <c r="R2389" s="12">
        <f t="shared" si="151"/>
        <v>42528.418287037035</v>
      </c>
      <c r="S2389" s="12">
        <f t="shared" si="152"/>
        <v>42573.418287037035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8276</v>
      </c>
      <c r="O2390" t="s">
        <v>8277</v>
      </c>
      <c r="P2390" s="5">
        <f t="shared" si="149"/>
        <v>1.2513513513513513E-2</v>
      </c>
      <c r="Q2390" s="8">
        <f t="shared" si="150"/>
        <v>57.875</v>
      </c>
      <c r="R2390" s="12">
        <f t="shared" si="151"/>
        <v>41989.645358796297</v>
      </c>
      <c r="S2390" s="12">
        <f t="shared" si="152"/>
        <v>42019.603472222218</v>
      </c>
    </row>
    <row r="2391" spans="1:19" ht="64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8276</v>
      </c>
      <c r="O2391" t="s">
        <v>8277</v>
      </c>
      <c r="P2391" s="5">
        <f t="shared" si="149"/>
        <v>1.8749999999999999E-3</v>
      </c>
      <c r="Q2391" s="8">
        <f t="shared" si="150"/>
        <v>30</v>
      </c>
      <c r="R2391" s="12">
        <f t="shared" si="151"/>
        <v>42179.445046296292</v>
      </c>
      <c r="S2391" s="12">
        <f t="shared" si="152"/>
        <v>42210.707638888889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8276</v>
      </c>
      <c r="O2392" t="s">
        <v>8277</v>
      </c>
      <c r="P2392" s="5">
        <f t="shared" si="149"/>
        <v>0</v>
      </c>
      <c r="Q2392" s="8" t="str">
        <f t="shared" si="150"/>
        <v>$0</v>
      </c>
      <c r="R2392" s="12">
        <f t="shared" si="151"/>
        <v>41968.053981481477</v>
      </c>
      <c r="S2392" s="12">
        <f t="shared" si="152"/>
        <v>42008.053981481477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8276</v>
      </c>
      <c r="O2393" t="s">
        <v>8277</v>
      </c>
      <c r="P2393" s="5">
        <f t="shared" si="149"/>
        <v>1.25E-3</v>
      </c>
      <c r="Q2393" s="8">
        <f t="shared" si="150"/>
        <v>25</v>
      </c>
      <c r="R2393" s="12">
        <f t="shared" si="151"/>
        <v>42064.586157407401</v>
      </c>
      <c r="S2393" s="12">
        <f t="shared" si="152"/>
        <v>42094.544490740744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8276</v>
      </c>
      <c r="O2394" t="s">
        <v>8277</v>
      </c>
      <c r="P2394" s="5">
        <f t="shared" si="149"/>
        <v>0</v>
      </c>
      <c r="Q2394" s="8" t="str">
        <f t="shared" si="150"/>
        <v>$0</v>
      </c>
      <c r="R2394" s="12">
        <f t="shared" si="151"/>
        <v>42275.912303240737</v>
      </c>
      <c r="S2394" s="12">
        <f t="shared" si="152"/>
        <v>42305.912303240737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8276</v>
      </c>
      <c r="O2395" t="s">
        <v>8277</v>
      </c>
      <c r="P2395" s="5">
        <f t="shared" si="149"/>
        <v>5.0000000000000001E-4</v>
      </c>
      <c r="Q2395" s="8">
        <f t="shared" si="150"/>
        <v>50</v>
      </c>
      <c r="R2395" s="12">
        <f t="shared" si="151"/>
        <v>42194.440011574072</v>
      </c>
      <c r="S2395" s="12">
        <f t="shared" si="152"/>
        <v>42224.440011574072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8276</v>
      </c>
      <c r="O2396" t="s">
        <v>8277</v>
      </c>
      <c r="P2396" s="5">
        <f t="shared" si="149"/>
        <v>5.9999999999999995E-4</v>
      </c>
      <c r="Q2396" s="8">
        <f t="shared" si="150"/>
        <v>1.5</v>
      </c>
      <c r="R2396" s="12">
        <f t="shared" si="151"/>
        <v>42031.15385416666</v>
      </c>
      <c r="S2396" s="12">
        <f t="shared" si="152"/>
        <v>42061.15385416666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8276</v>
      </c>
      <c r="O2397" t="s">
        <v>8277</v>
      </c>
      <c r="P2397" s="5">
        <f t="shared" si="149"/>
        <v>0</v>
      </c>
      <c r="Q2397" s="8" t="str">
        <f t="shared" si="150"/>
        <v>$0</v>
      </c>
      <c r="R2397" s="12">
        <f t="shared" si="151"/>
        <v>42716.913043981483</v>
      </c>
      <c r="S2397" s="12">
        <f t="shared" si="152"/>
        <v>42745.164583333331</v>
      </c>
    </row>
    <row r="2398" spans="1:19" ht="64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8276</v>
      </c>
      <c r="O2398" t="s">
        <v>8277</v>
      </c>
      <c r="P2398" s="5">
        <f t="shared" si="149"/>
        <v>2E-3</v>
      </c>
      <c r="Q2398" s="8">
        <f t="shared" si="150"/>
        <v>10</v>
      </c>
      <c r="R2398" s="12">
        <f t="shared" si="151"/>
        <v>42262.640717592592</v>
      </c>
      <c r="S2398" s="12">
        <f t="shared" si="152"/>
        <v>42292.640717592592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8276</v>
      </c>
      <c r="O2399" t="s">
        <v>8277</v>
      </c>
      <c r="P2399" s="5">
        <f t="shared" si="149"/>
        <v>0</v>
      </c>
      <c r="Q2399" s="8" t="str">
        <f t="shared" si="150"/>
        <v>$0</v>
      </c>
      <c r="R2399" s="12">
        <f t="shared" si="151"/>
        <v>41976.676574074074</v>
      </c>
      <c r="S2399" s="12">
        <f t="shared" si="152"/>
        <v>42006.676574074074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8276</v>
      </c>
      <c r="O2400" t="s">
        <v>8277</v>
      </c>
      <c r="P2400" s="5">
        <f t="shared" si="149"/>
        <v>0</v>
      </c>
      <c r="Q2400" s="8" t="str">
        <f t="shared" si="150"/>
        <v>$0</v>
      </c>
      <c r="R2400" s="12">
        <f t="shared" si="151"/>
        <v>42157.708148148151</v>
      </c>
      <c r="S2400" s="12">
        <f t="shared" si="152"/>
        <v>42187.708148148151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8276</v>
      </c>
      <c r="O2401" t="s">
        <v>8277</v>
      </c>
      <c r="P2401" s="5">
        <f t="shared" si="149"/>
        <v>0</v>
      </c>
      <c r="Q2401" s="8" t="str">
        <f t="shared" si="150"/>
        <v>$0</v>
      </c>
      <c r="R2401" s="12">
        <f t="shared" si="151"/>
        <v>41956.644745370366</v>
      </c>
      <c r="S2401" s="12">
        <f t="shared" si="152"/>
        <v>41991.644745370366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8276</v>
      </c>
      <c r="O2402" t="s">
        <v>8277</v>
      </c>
      <c r="P2402" s="5">
        <f t="shared" si="149"/>
        <v>0</v>
      </c>
      <c r="Q2402" s="8" t="str">
        <f t="shared" si="150"/>
        <v>$0</v>
      </c>
      <c r="R2402" s="12">
        <f t="shared" si="151"/>
        <v>42444.059768518513</v>
      </c>
      <c r="S2402" s="12">
        <f t="shared" si="152"/>
        <v>42474.059768518513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8293</v>
      </c>
      <c r="O2403" t="s">
        <v>8294</v>
      </c>
      <c r="P2403" s="5">
        <f t="shared" si="149"/>
        <v>7.1785714285714283E-3</v>
      </c>
      <c r="Q2403" s="8">
        <f t="shared" si="150"/>
        <v>22.333333333333332</v>
      </c>
      <c r="R2403" s="12">
        <f t="shared" si="151"/>
        <v>42374.614537037036</v>
      </c>
      <c r="S2403" s="12">
        <f t="shared" si="152"/>
        <v>42434.614537037036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8293</v>
      </c>
      <c r="O2404" t="s">
        <v>8294</v>
      </c>
      <c r="P2404" s="5">
        <f t="shared" si="149"/>
        <v>4.3333333333333331E-3</v>
      </c>
      <c r="Q2404" s="8">
        <f t="shared" si="150"/>
        <v>52</v>
      </c>
      <c r="R2404" s="12">
        <f t="shared" si="151"/>
        <v>42107.47142361111</v>
      </c>
      <c r="S2404" s="12">
        <f t="shared" si="152"/>
        <v>42137.47142361111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8293</v>
      </c>
      <c r="O2405" t="s">
        <v>8294</v>
      </c>
      <c r="P2405" s="5">
        <f t="shared" si="149"/>
        <v>0.16833333333333333</v>
      </c>
      <c r="Q2405" s="8">
        <f t="shared" si="150"/>
        <v>16.833333333333332</v>
      </c>
      <c r="R2405" s="12">
        <f t="shared" si="151"/>
        <v>42399.67428240741</v>
      </c>
      <c r="S2405" s="12">
        <f t="shared" si="152"/>
        <v>42459.632615740738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8293</v>
      </c>
      <c r="O2406" t="s">
        <v>8294</v>
      </c>
      <c r="P2406" s="5">
        <f t="shared" si="149"/>
        <v>0</v>
      </c>
      <c r="Q2406" s="8" t="str">
        <f t="shared" si="150"/>
        <v>$0</v>
      </c>
      <c r="R2406" s="12">
        <f t="shared" si="151"/>
        <v>42341.831099537034</v>
      </c>
      <c r="S2406" s="12">
        <f t="shared" si="152"/>
        <v>42371.831099537034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8293</v>
      </c>
      <c r="O2407" t="s">
        <v>8294</v>
      </c>
      <c r="P2407" s="5">
        <f t="shared" si="149"/>
        <v>0.22520000000000001</v>
      </c>
      <c r="Q2407" s="8">
        <f t="shared" si="150"/>
        <v>56.3</v>
      </c>
      <c r="R2407" s="12">
        <f t="shared" si="151"/>
        <v>42595.377025462956</v>
      </c>
      <c r="S2407" s="12">
        <f t="shared" si="152"/>
        <v>42616.377025462956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8293</v>
      </c>
      <c r="O2408" t="s">
        <v>8294</v>
      </c>
      <c r="P2408" s="5">
        <f t="shared" si="149"/>
        <v>0.41384615384615386</v>
      </c>
      <c r="Q2408" s="8">
        <f t="shared" si="150"/>
        <v>84.0625</v>
      </c>
      <c r="R2408" s="12">
        <f t="shared" si="151"/>
        <v>41982.902662037035</v>
      </c>
      <c r="S2408" s="12">
        <f t="shared" si="152"/>
        <v>42022.902662037035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8293</v>
      </c>
      <c r="O2409" t="s">
        <v>8294</v>
      </c>
      <c r="P2409" s="5">
        <f t="shared" si="149"/>
        <v>0.25259090909090909</v>
      </c>
      <c r="Q2409" s="8">
        <f t="shared" si="150"/>
        <v>168.39393939393941</v>
      </c>
      <c r="R2409" s="12">
        <f t="shared" si="151"/>
        <v>42082.367222222216</v>
      </c>
      <c r="S2409" s="12">
        <f t="shared" si="152"/>
        <v>42105.041666666664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8293</v>
      </c>
      <c r="O2410" t="s">
        <v>8294</v>
      </c>
      <c r="P2410" s="5">
        <f t="shared" si="149"/>
        <v>2E-3</v>
      </c>
      <c r="Q2410" s="8">
        <f t="shared" si="150"/>
        <v>15</v>
      </c>
      <c r="R2410" s="12">
        <f t="shared" si="151"/>
        <v>41918.93237268518</v>
      </c>
      <c r="S2410" s="12">
        <f t="shared" si="152"/>
        <v>41948.974039351851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8293</v>
      </c>
      <c r="O2411" t="s">
        <v>8294</v>
      </c>
      <c r="P2411" s="5">
        <f t="shared" si="149"/>
        <v>1.84E-2</v>
      </c>
      <c r="Q2411" s="8">
        <f t="shared" si="150"/>
        <v>76.666666666666671</v>
      </c>
      <c r="R2411" s="12">
        <f t="shared" si="151"/>
        <v>42204.667534722219</v>
      </c>
      <c r="S2411" s="12">
        <f t="shared" si="152"/>
        <v>42234.667534722219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8293</v>
      </c>
      <c r="O2412" t="s">
        <v>8294</v>
      </c>
      <c r="P2412" s="5">
        <f t="shared" si="149"/>
        <v>0</v>
      </c>
      <c r="Q2412" s="8" t="str">
        <f t="shared" si="150"/>
        <v>$0</v>
      </c>
      <c r="R2412" s="12">
        <f t="shared" si="151"/>
        <v>42224.199942129628</v>
      </c>
      <c r="S2412" s="12">
        <f t="shared" si="152"/>
        <v>42254.199942129628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8293</v>
      </c>
      <c r="O2413" t="s">
        <v>8294</v>
      </c>
      <c r="P2413" s="5">
        <f t="shared" si="149"/>
        <v>6.0400000000000002E-3</v>
      </c>
      <c r="Q2413" s="8">
        <f t="shared" si="150"/>
        <v>50.333333333333336</v>
      </c>
      <c r="R2413" s="12">
        <f t="shared" si="151"/>
        <v>42211.524097222216</v>
      </c>
      <c r="S2413" s="12">
        <f t="shared" si="152"/>
        <v>42241.524097222216</v>
      </c>
    </row>
    <row r="2414" spans="1:19" ht="64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8293</v>
      </c>
      <c r="O2414" t="s">
        <v>8294</v>
      </c>
      <c r="P2414" s="5">
        <f t="shared" si="149"/>
        <v>0</v>
      </c>
      <c r="Q2414" s="8" t="str">
        <f t="shared" si="150"/>
        <v>$0</v>
      </c>
      <c r="R2414" s="12">
        <f t="shared" si="151"/>
        <v>42655.528622685182</v>
      </c>
      <c r="S2414" s="12">
        <f t="shared" si="152"/>
        <v>42700.570289351854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8293</v>
      </c>
      <c r="O2415" t="s">
        <v>8294</v>
      </c>
      <c r="P2415" s="5">
        <f t="shared" si="149"/>
        <v>8.3333333333333332E-3</v>
      </c>
      <c r="Q2415" s="8">
        <f t="shared" si="150"/>
        <v>8.3333333333333339</v>
      </c>
      <c r="R2415" s="12">
        <f t="shared" si="151"/>
        <v>41759.901412037034</v>
      </c>
      <c r="S2415" s="12">
        <f t="shared" si="152"/>
        <v>41790.770833333328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8293</v>
      </c>
      <c r="O2416" t="s">
        <v>8294</v>
      </c>
      <c r="P2416" s="5">
        <f t="shared" si="149"/>
        <v>3.0666666666666665E-2</v>
      </c>
      <c r="Q2416" s="8">
        <f t="shared" si="150"/>
        <v>35.384615384615387</v>
      </c>
      <c r="R2416" s="12">
        <f t="shared" si="151"/>
        <v>42198.486805555549</v>
      </c>
      <c r="S2416" s="12">
        <f t="shared" si="152"/>
        <v>42237.957638888889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8293</v>
      </c>
      <c r="O2417" t="s">
        <v>8294</v>
      </c>
      <c r="P2417" s="5">
        <f t="shared" si="149"/>
        <v>5.5833333333333334E-3</v>
      </c>
      <c r="Q2417" s="8">
        <f t="shared" si="150"/>
        <v>55.833333333333336</v>
      </c>
      <c r="R2417" s="12">
        <f t="shared" si="151"/>
        <v>42536.654467592591</v>
      </c>
      <c r="S2417" s="12">
        <f t="shared" si="152"/>
        <v>42566.654467592591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8293</v>
      </c>
      <c r="O2418" t="s">
        <v>8294</v>
      </c>
      <c r="P2418" s="5">
        <f t="shared" si="149"/>
        <v>2.5000000000000001E-4</v>
      </c>
      <c r="Q2418" s="8">
        <f t="shared" si="150"/>
        <v>5</v>
      </c>
      <c r="R2418" s="12">
        <f t="shared" si="151"/>
        <v>42019.529432870368</v>
      </c>
      <c r="S2418" s="12">
        <f t="shared" si="152"/>
        <v>42077.416666666664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8293</v>
      </c>
      <c r="O2419" t="s">
        <v>8294</v>
      </c>
      <c r="P2419" s="5">
        <f t="shared" si="149"/>
        <v>0</v>
      </c>
      <c r="Q2419" s="8" t="str">
        <f t="shared" si="150"/>
        <v>$0</v>
      </c>
      <c r="R2419" s="12">
        <f t="shared" si="151"/>
        <v>41831.675775462958</v>
      </c>
      <c r="S2419" s="12">
        <f t="shared" si="152"/>
        <v>41861.675775462958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8293</v>
      </c>
      <c r="O2420" t="s">
        <v>8294</v>
      </c>
      <c r="P2420" s="5">
        <f t="shared" si="149"/>
        <v>2.0000000000000001E-4</v>
      </c>
      <c r="Q2420" s="8">
        <f t="shared" si="150"/>
        <v>1</v>
      </c>
      <c r="R2420" s="12">
        <f t="shared" si="151"/>
        <v>42027.648657407401</v>
      </c>
      <c r="S2420" s="12">
        <f t="shared" si="152"/>
        <v>42087.606990740744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8293</v>
      </c>
      <c r="O2421" t="s">
        <v>8294</v>
      </c>
      <c r="P2421" s="5">
        <f t="shared" si="149"/>
        <v>0</v>
      </c>
      <c r="Q2421" s="8" t="str">
        <f t="shared" si="150"/>
        <v>$0</v>
      </c>
      <c r="R2421" s="12">
        <f t="shared" si="151"/>
        <v>41993.529965277776</v>
      </c>
      <c r="S2421" s="12">
        <f t="shared" si="152"/>
        <v>42053.529965277776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8293</v>
      </c>
      <c r="O2422" t="s">
        <v>8294</v>
      </c>
      <c r="P2422" s="5">
        <f t="shared" si="149"/>
        <v>0.14825133372851215</v>
      </c>
      <c r="Q2422" s="8">
        <f t="shared" si="150"/>
        <v>69.472222222222229</v>
      </c>
      <c r="R2422" s="12">
        <f t="shared" si="151"/>
        <v>41892.820543981477</v>
      </c>
      <c r="S2422" s="12">
        <f t="shared" si="152"/>
        <v>41952.862210648142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8293</v>
      </c>
      <c r="O2423" t="s">
        <v>8294</v>
      </c>
      <c r="P2423" s="5">
        <f t="shared" si="149"/>
        <v>1.6666666666666666E-4</v>
      </c>
      <c r="Q2423" s="8">
        <f t="shared" si="150"/>
        <v>1</v>
      </c>
      <c r="R2423" s="12">
        <f t="shared" si="151"/>
        <v>42026.479120370372</v>
      </c>
      <c r="S2423" s="12">
        <f t="shared" si="152"/>
        <v>42056.479120370372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8293</v>
      </c>
      <c r="O2424" t="s">
        <v>8294</v>
      </c>
      <c r="P2424" s="5">
        <f t="shared" si="149"/>
        <v>2E-3</v>
      </c>
      <c r="Q2424" s="8">
        <f t="shared" si="150"/>
        <v>1</v>
      </c>
      <c r="R2424" s="12">
        <f t="shared" si="151"/>
        <v>42044.516620370363</v>
      </c>
      <c r="S2424" s="12">
        <f t="shared" si="152"/>
        <v>42074.474953703706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8293</v>
      </c>
      <c r="O2425" t="s">
        <v>8294</v>
      </c>
      <c r="P2425" s="5">
        <f t="shared" si="149"/>
        <v>1.3333333333333334E-4</v>
      </c>
      <c r="Q2425" s="8">
        <f t="shared" si="150"/>
        <v>8</v>
      </c>
      <c r="R2425" s="12">
        <f t="shared" si="151"/>
        <v>41974.496412037035</v>
      </c>
      <c r="S2425" s="12">
        <f t="shared" si="152"/>
        <v>42004.496412037035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8293</v>
      </c>
      <c r="O2426" t="s">
        <v>8294</v>
      </c>
      <c r="P2426" s="5">
        <f t="shared" si="149"/>
        <v>1.24E-2</v>
      </c>
      <c r="Q2426" s="8">
        <f t="shared" si="150"/>
        <v>34.444444444444443</v>
      </c>
      <c r="R2426" s="12">
        <f t="shared" si="151"/>
        <v>41909.684120370366</v>
      </c>
      <c r="S2426" s="12">
        <f t="shared" si="152"/>
        <v>41939.684120370366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8293</v>
      </c>
      <c r="O2427" t="s">
        <v>8294</v>
      </c>
      <c r="P2427" s="5">
        <f t="shared" si="149"/>
        <v>2.8571428571428574E-4</v>
      </c>
      <c r="Q2427" s="8">
        <f t="shared" si="150"/>
        <v>1</v>
      </c>
      <c r="R2427" s="12">
        <f t="shared" si="151"/>
        <v>42502.705428240741</v>
      </c>
      <c r="S2427" s="12">
        <f t="shared" si="152"/>
        <v>42517.711111111108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8293</v>
      </c>
      <c r="O2428" t="s">
        <v>8294</v>
      </c>
      <c r="P2428" s="5">
        <f t="shared" si="149"/>
        <v>0</v>
      </c>
      <c r="Q2428" s="8" t="str">
        <f t="shared" si="150"/>
        <v>$0</v>
      </c>
      <c r="R2428" s="12">
        <f t="shared" si="151"/>
        <v>42163.961712962962</v>
      </c>
      <c r="S2428" s="12">
        <f t="shared" si="152"/>
        <v>42223.961712962962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8293</v>
      </c>
      <c r="O2429" t="s">
        <v>8294</v>
      </c>
      <c r="P2429" s="5">
        <f t="shared" si="149"/>
        <v>2.0000000000000002E-5</v>
      </c>
      <c r="Q2429" s="8">
        <f t="shared" si="150"/>
        <v>1</v>
      </c>
      <c r="R2429" s="12">
        <f t="shared" si="151"/>
        <v>42412.110335648147</v>
      </c>
      <c r="S2429" s="12">
        <f t="shared" si="152"/>
        <v>42452.068668981483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8293</v>
      </c>
      <c r="O2430" t="s">
        <v>8294</v>
      </c>
      <c r="P2430" s="5">
        <f t="shared" si="149"/>
        <v>2.8571428571428571E-5</v>
      </c>
      <c r="Q2430" s="8">
        <f t="shared" si="150"/>
        <v>1</v>
      </c>
      <c r="R2430" s="12">
        <f t="shared" si="151"/>
        <v>42045.575821759259</v>
      </c>
      <c r="S2430" s="12">
        <f t="shared" si="152"/>
        <v>42075.534155092588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8293</v>
      </c>
      <c r="O2431" t="s">
        <v>8294</v>
      </c>
      <c r="P2431" s="5">
        <f t="shared" si="149"/>
        <v>1.4321428571428572E-2</v>
      </c>
      <c r="Q2431" s="8">
        <f t="shared" si="150"/>
        <v>501.25</v>
      </c>
      <c r="R2431" s="12">
        <f t="shared" si="151"/>
        <v>42734.670902777776</v>
      </c>
      <c r="S2431" s="12">
        <f t="shared" si="152"/>
        <v>42771.488888888889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8293</v>
      </c>
      <c r="O2432" t="s">
        <v>8294</v>
      </c>
      <c r="P2432" s="5">
        <f t="shared" si="149"/>
        <v>7.0000000000000001E-3</v>
      </c>
      <c r="Q2432" s="8">
        <f t="shared" si="150"/>
        <v>10.5</v>
      </c>
      <c r="R2432" s="12">
        <f t="shared" si="151"/>
        <v>42381.922499999993</v>
      </c>
      <c r="S2432" s="12">
        <f t="shared" si="152"/>
        <v>42411.922499999993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8293</v>
      </c>
      <c r="O2433" t="s">
        <v>8294</v>
      </c>
      <c r="P2433" s="5">
        <f t="shared" si="149"/>
        <v>2.0000000000000002E-5</v>
      </c>
      <c r="Q2433" s="8">
        <f t="shared" si="150"/>
        <v>1</v>
      </c>
      <c r="R2433" s="12">
        <f t="shared" si="151"/>
        <v>42488.891354166662</v>
      </c>
      <c r="S2433" s="12">
        <f t="shared" si="152"/>
        <v>42548.891354166662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8293</v>
      </c>
      <c r="O2434" t="s">
        <v>8294</v>
      </c>
      <c r="P2434" s="5">
        <f t="shared" si="149"/>
        <v>1.4285714285714287E-4</v>
      </c>
      <c r="Q2434" s="8">
        <f t="shared" si="150"/>
        <v>1</v>
      </c>
      <c r="R2434" s="12">
        <f t="shared" si="151"/>
        <v>42041.010381944441</v>
      </c>
      <c r="S2434" s="12">
        <f t="shared" si="152"/>
        <v>42071.010381944441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8293</v>
      </c>
      <c r="O2435" t="s">
        <v>8294</v>
      </c>
      <c r="P2435" s="5">
        <f t="shared" ref="P2435:P2498" si="153">(E2435/D2435)</f>
        <v>0</v>
      </c>
      <c r="Q2435" s="8" t="str">
        <f t="shared" ref="Q2435:Q2498" si="154">IF(L2435=0,"$0",(E2435/L2435))</f>
        <v>$0</v>
      </c>
      <c r="R2435" s="12">
        <f t="shared" ref="R2435:R2498" si="155">(J2435/86400)+25569+(-5/24)</f>
        <v>42397.691469907404</v>
      </c>
      <c r="S2435" s="12">
        <f t="shared" ref="S2435:S2498" si="156">(I2435/86400)+25569+(-5/24)</f>
        <v>42427.691469907404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8293</v>
      </c>
      <c r="O2436" t="s">
        <v>8294</v>
      </c>
      <c r="P2436" s="5">
        <f t="shared" si="153"/>
        <v>1.2999999999999999E-3</v>
      </c>
      <c r="Q2436" s="8">
        <f t="shared" si="154"/>
        <v>13</v>
      </c>
      <c r="R2436" s="12">
        <f t="shared" si="155"/>
        <v>42179.977708333332</v>
      </c>
      <c r="S2436" s="12">
        <f t="shared" si="156"/>
        <v>42219.977708333332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8293</v>
      </c>
      <c r="O2437" t="s">
        <v>8294</v>
      </c>
      <c r="P2437" s="5">
        <f t="shared" si="153"/>
        <v>4.8960000000000002E-3</v>
      </c>
      <c r="Q2437" s="8">
        <f t="shared" si="154"/>
        <v>306</v>
      </c>
      <c r="R2437" s="12">
        <f t="shared" si="155"/>
        <v>42252.069282407407</v>
      </c>
      <c r="S2437" s="12">
        <f t="shared" si="156"/>
        <v>42282.069282407407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8293</v>
      </c>
      <c r="O2438" t="s">
        <v>8294</v>
      </c>
      <c r="P2438" s="5">
        <f t="shared" si="153"/>
        <v>3.8461538461538462E-4</v>
      </c>
      <c r="Q2438" s="8">
        <f t="shared" si="154"/>
        <v>22.5</v>
      </c>
      <c r="R2438" s="12">
        <f t="shared" si="155"/>
        <v>42338.407060185178</v>
      </c>
      <c r="S2438" s="12">
        <f t="shared" si="156"/>
        <v>42398.407060185178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8293</v>
      </c>
      <c r="O2439" t="s">
        <v>8294</v>
      </c>
      <c r="P2439" s="5">
        <f t="shared" si="153"/>
        <v>0</v>
      </c>
      <c r="Q2439" s="8" t="str">
        <f t="shared" si="154"/>
        <v>$0</v>
      </c>
      <c r="R2439" s="12">
        <f t="shared" si="155"/>
        <v>42031.756805555553</v>
      </c>
      <c r="S2439" s="12">
        <f t="shared" si="156"/>
        <v>42080.541666666664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8293</v>
      </c>
      <c r="O2440" t="s">
        <v>8294</v>
      </c>
      <c r="P2440" s="5">
        <f t="shared" si="153"/>
        <v>3.3333333333333335E-3</v>
      </c>
      <c r="Q2440" s="8">
        <f t="shared" si="154"/>
        <v>50</v>
      </c>
      <c r="R2440" s="12">
        <f t="shared" si="155"/>
        <v>42285.706736111104</v>
      </c>
      <c r="S2440" s="12">
        <f t="shared" si="156"/>
        <v>42345.748402777775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8293</v>
      </c>
      <c r="O2441" t="s">
        <v>8294</v>
      </c>
      <c r="P2441" s="5">
        <f t="shared" si="153"/>
        <v>0</v>
      </c>
      <c r="Q2441" s="8" t="str">
        <f t="shared" si="154"/>
        <v>$0</v>
      </c>
      <c r="R2441" s="12">
        <f t="shared" si="155"/>
        <v>42265.610289351847</v>
      </c>
      <c r="S2441" s="12">
        <f t="shared" si="156"/>
        <v>42295.610289351847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8293</v>
      </c>
      <c r="O2442" t="s">
        <v>8294</v>
      </c>
      <c r="P2442" s="5">
        <f t="shared" si="153"/>
        <v>2E-3</v>
      </c>
      <c r="Q2442" s="8">
        <f t="shared" si="154"/>
        <v>5</v>
      </c>
      <c r="R2442" s="12">
        <f t="shared" si="155"/>
        <v>42383.691122685188</v>
      </c>
      <c r="S2442" s="12">
        <f t="shared" si="156"/>
        <v>42413.691122685188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8293</v>
      </c>
      <c r="O2443" t="s">
        <v>8309</v>
      </c>
      <c r="P2443" s="5">
        <f t="shared" si="153"/>
        <v>1.0788</v>
      </c>
      <c r="Q2443" s="8">
        <f t="shared" si="154"/>
        <v>74.22935779816514</v>
      </c>
      <c r="R2443" s="12">
        <f t="shared" si="155"/>
        <v>42186.917291666665</v>
      </c>
      <c r="S2443" s="12">
        <f t="shared" si="156"/>
        <v>42207.999305555553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8293</v>
      </c>
      <c r="O2444" t="s">
        <v>8309</v>
      </c>
      <c r="P2444" s="5">
        <f t="shared" si="153"/>
        <v>1.2594166666666666</v>
      </c>
      <c r="Q2444" s="8">
        <f t="shared" si="154"/>
        <v>81.252688172043008</v>
      </c>
      <c r="R2444" s="12">
        <f t="shared" si="155"/>
        <v>42052.458657407406</v>
      </c>
      <c r="S2444" s="12">
        <f t="shared" si="156"/>
        <v>42082.416990740741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8293</v>
      </c>
      <c r="O2445" t="s">
        <v>8309</v>
      </c>
      <c r="P2445" s="5">
        <f t="shared" si="153"/>
        <v>2.0251494999999999</v>
      </c>
      <c r="Q2445" s="8">
        <f t="shared" si="154"/>
        <v>130.23469453376205</v>
      </c>
      <c r="R2445" s="12">
        <f t="shared" si="155"/>
        <v>41836.416921296295</v>
      </c>
      <c r="S2445" s="12">
        <f t="shared" si="156"/>
        <v>41866.416921296295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8293</v>
      </c>
      <c r="O2446" t="s">
        <v>8309</v>
      </c>
      <c r="P2446" s="5">
        <f t="shared" si="153"/>
        <v>1.0860000000000001</v>
      </c>
      <c r="Q2446" s="8">
        <f t="shared" si="154"/>
        <v>53.409836065573771</v>
      </c>
      <c r="R2446" s="12">
        <f t="shared" si="155"/>
        <v>42485.54619212963</v>
      </c>
      <c r="S2446" s="12">
        <f t="shared" si="156"/>
        <v>42515.54619212963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8293</v>
      </c>
      <c r="O2447" t="s">
        <v>8309</v>
      </c>
      <c r="P2447" s="5">
        <f t="shared" si="153"/>
        <v>1.728</v>
      </c>
      <c r="Q2447" s="8">
        <f t="shared" si="154"/>
        <v>75.130434782608702</v>
      </c>
      <c r="R2447" s="12">
        <f t="shared" si="155"/>
        <v>42242.981724537036</v>
      </c>
      <c r="S2447" s="12">
        <f t="shared" si="156"/>
        <v>42272.981724537036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8293</v>
      </c>
      <c r="O2448" t="s">
        <v>8309</v>
      </c>
      <c r="P2448" s="5">
        <f t="shared" si="153"/>
        <v>1.6798</v>
      </c>
      <c r="Q2448" s="8">
        <f t="shared" si="154"/>
        <v>75.666666666666671</v>
      </c>
      <c r="R2448" s="12">
        <f t="shared" si="155"/>
        <v>42670.394340277773</v>
      </c>
      <c r="S2448" s="12">
        <f t="shared" si="156"/>
        <v>42700.436006944445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8293</v>
      </c>
      <c r="O2449" t="s">
        <v>8309</v>
      </c>
      <c r="P2449" s="5">
        <f t="shared" si="153"/>
        <v>4.2720000000000002</v>
      </c>
      <c r="Q2449" s="8">
        <f t="shared" si="154"/>
        <v>31.691394658753708</v>
      </c>
      <c r="R2449" s="12">
        <f t="shared" si="155"/>
        <v>42654.26149305555</v>
      </c>
      <c r="S2449" s="12">
        <f t="shared" si="156"/>
        <v>42685.958333333336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8293</v>
      </c>
      <c r="O2450" t="s">
        <v>8309</v>
      </c>
      <c r="P2450" s="5">
        <f t="shared" si="153"/>
        <v>1.075</v>
      </c>
      <c r="Q2450" s="8">
        <f t="shared" si="154"/>
        <v>47.777777777777779</v>
      </c>
      <c r="R2450" s="12">
        <f t="shared" si="155"/>
        <v>42607.107789351845</v>
      </c>
      <c r="S2450" s="12">
        <f t="shared" si="156"/>
        <v>42613.025000000001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8293</v>
      </c>
      <c r="O2451" t="s">
        <v>8309</v>
      </c>
      <c r="P2451" s="5">
        <f t="shared" si="153"/>
        <v>1.08</v>
      </c>
      <c r="Q2451" s="8">
        <f t="shared" si="154"/>
        <v>90</v>
      </c>
      <c r="R2451" s="12">
        <f t="shared" si="155"/>
        <v>41942.934201388889</v>
      </c>
      <c r="S2451" s="12">
        <f t="shared" si="156"/>
        <v>41972.975868055553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8293</v>
      </c>
      <c r="O2452" t="s">
        <v>8309</v>
      </c>
      <c r="P2452" s="5">
        <f t="shared" si="153"/>
        <v>1.0153353333333335</v>
      </c>
      <c r="Q2452" s="8">
        <f t="shared" si="154"/>
        <v>149.31401960784314</v>
      </c>
      <c r="R2452" s="12">
        <f t="shared" si="155"/>
        <v>41901.864074074074</v>
      </c>
      <c r="S2452" s="12">
        <f t="shared" si="156"/>
        <v>41939.924305555549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8293</v>
      </c>
      <c r="O2453" t="s">
        <v>8309</v>
      </c>
      <c r="P2453" s="5">
        <f t="shared" si="153"/>
        <v>1.1545000000000001</v>
      </c>
      <c r="Q2453" s="8">
        <f t="shared" si="154"/>
        <v>62.06989247311828</v>
      </c>
      <c r="R2453" s="12">
        <f t="shared" si="155"/>
        <v>42779.700115740743</v>
      </c>
      <c r="S2453" s="12">
        <f t="shared" si="156"/>
        <v>42799.700115740743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8293</v>
      </c>
      <c r="O2454" t="s">
        <v>8309</v>
      </c>
      <c r="P2454" s="5">
        <f t="shared" si="153"/>
        <v>1.335</v>
      </c>
      <c r="Q2454" s="8">
        <f t="shared" si="154"/>
        <v>53.4</v>
      </c>
      <c r="R2454" s="12">
        <f t="shared" si="155"/>
        <v>42338.635416666664</v>
      </c>
      <c r="S2454" s="12">
        <f t="shared" si="156"/>
        <v>42367.749999999993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8293</v>
      </c>
      <c r="O2455" t="s">
        <v>8309</v>
      </c>
      <c r="P2455" s="5">
        <f t="shared" si="153"/>
        <v>1.5469999999999999</v>
      </c>
      <c r="Q2455" s="8">
        <f t="shared" si="154"/>
        <v>69.268656716417908</v>
      </c>
      <c r="R2455" s="12">
        <f t="shared" si="155"/>
        <v>42738.483900462961</v>
      </c>
      <c r="S2455" s="12">
        <f t="shared" si="156"/>
        <v>42768.483900462961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8293</v>
      </c>
      <c r="O2456" t="s">
        <v>8309</v>
      </c>
      <c r="P2456" s="5">
        <f t="shared" si="153"/>
        <v>1.0084571428571429</v>
      </c>
      <c r="Q2456" s="8">
        <f t="shared" si="154"/>
        <v>271.50769230769231</v>
      </c>
      <c r="R2456" s="12">
        <f t="shared" si="155"/>
        <v>42769.993148148147</v>
      </c>
      <c r="S2456" s="12">
        <f t="shared" si="156"/>
        <v>42804.993148148147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8293</v>
      </c>
      <c r="O2457" t="s">
        <v>8309</v>
      </c>
      <c r="P2457" s="5">
        <f t="shared" si="153"/>
        <v>1.82</v>
      </c>
      <c r="Q2457" s="8">
        <f t="shared" si="154"/>
        <v>34.125</v>
      </c>
      <c r="R2457" s="12">
        <f t="shared" si="155"/>
        <v>42452.573495370372</v>
      </c>
      <c r="S2457" s="12">
        <f t="shared" si="156"/>
        <v>42480.573495370372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8293</v>
      </c>
      <c r="O2458" t="s">
        <v>8309</v>
      </c>
      <c r="P2458" s="5">
        <f t="shared" si="153"/>
        <v>1.8086666666666666</v>
      </c>
      <c r="Q2458" s="8">
        <f t="shared" si="154"/>
        <v>40.492537313432834</v>
      </c>
      <c r="R2458" s="12">
        <f t="shared" si="155"/>
        <v>42761.752766203703</v>
      </c>
      <c r="S2458" s="12">
        <f t="shared" si="156"/>
        <v>42791.752766203703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8293</v>
      </c>
      <c r="O2459" t="s">
        <v>8309</v>
      </c>
      <c r="P2459" s="5">
        <f t="shared" si="153"/>
        <v>1.0230434782608695</v>
      </c>
      <c r="Q2459" s="8">
        <f t="shared" si="154"/>
        <v>189.75806451612902</v>
      </c>
      <c r="R2459" s="12">
        <f t="shared" si="155"/>
        <v>42423.394166666665</v>
      </c>
      <c r="S2459" s="12">
        <f t="shared" si="156"/>
        <v>42453.352500000001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8293</v>
      </c>
      <c r="O2460" t="s">
        <v>8309</v>
      </c>
      <c r="P2460" s="5">
        <f t="shared" si="153"/>
        <v>1.1017999999999999</v>
      </c>
      <c r="Q2460" s="8">
        <f t="shared" si="154"/>
        <v>68.862499999999997</v>
      </c>
      <c r="R2460" s="12">
        <f t="shared" si="155"/>
        <v>42495.663402777776</v>
      </c>
      <c r="S2460" s="12">
        <f t="shared" si="156"/>
        <v>42530.583333333336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8293</v>
      </c>
      <c r="O2461" t="s">
        <v>8309</v>
      </c>
      <c r="P2461" s="5">
        <f t="shared" si="153"/>
        <v>1.0225</v>
      </c>
      <c r="Q2461" s="8">
        <f t="shared" si="154"/>
        <v>108.77659574468085</v>
      </c>
      <c r="R2461" s="12">
        <f t="shared" si="155"/>
        <v>42407.429224537038</v>
      </c>
      <c r="S2461" s="12">
        <f t="shared" si="156"/>
        <v>42452.387557870366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8293</v>
      </c>
      <c r="O2462" t="s">
        <v>8309</v>
      </c>
      <c r="P2462" s="5">
        <f t="shared" si="153"/>
        <v>1.0078823529411765</v>
      </c>
      <c r="Q2462" s="8">
        <f t="shared" si="154"/>
        <v>125.98529411764706</v>
      </c>
      <c r="R2462" s="12">
        <f t="shared" si="155"/>
        <v>42703.978784722225</v>
      </c>
      <c r="S2462" s="12">
        <f t="shared" si="156"/>
        <v>42737.970138888886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8282</v>
      </c>
      <c r="O2463" t="s">
        <v>8286</v>
      </c>
      <c r="P2463" s="5">
        <f t="shared" si="153"/>
        <v>1.038</v>
      </c>
      <c r="Q2463" s="8">
        <f t="shared" si="154"/>
        <v>90.523255813953483</v>
      </c>
      <c r="R2463" s="12">
        <f t="shared" si="155"/>
        <v>40783.804363425923</v>
      </c>
      <c r="S2463" s="12">
        <f t="shared" si="156"/>
        <v>40816.916666666664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8282</v>
      </c>
      <c r="O2464" t="s">
        <v>8286</v>
      </c>
      <c r="P2464" s="5">
        <f t="shared" si="153"/>
        <v>1.1070833333333334</v>
      </c>
      <c r="Q2464" s="8">
        <f t="shared" si="154"/>
        <v>28.880434782608695</v>
      </c>
      <c r="R2464" s="12">
        <f t="shared" si="155"/>
        <v>41088.977962962963</v>
      </c>
      <c r="S2464" s="12">
        <f t="shared" si="156"/>
        <v>41108.977962962963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8282</v>
      </c>
      <c r="O2465" t="s">
        <v>8286</v>
      </c>
      <c r="P2465" s="5">
        <f t="shared" si="153"/>
        <v>1.1625000000000001</v>
      </c>
      <c r="Q2465" s="8">
        <f t="shared" si="154"/>
        <v>31</v>
      </c>
      <c r="R2465" s="12">
        <f t="shared" si="155"/>
        <v>41340.903067129628</v>
      </c>
      <c r="S2465" s="12">
        <f t="shared" si="156"/>
        <v>41380.583333333328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8282</v>
      </c>
      <c r="O2466" t="s">
        <v>8286</v>
      </c>
      <c r="P2466" s="5">
        <f t="shared" si="153"/>
        <v>1.111</v>
      </c>
      <c r="Q2466" s="8">
        <f t="shared" si="154"/>
        <v>51.674418604651166</v>
      </c>
      <c r="R2466" s="12">
        <f t="shared" si="155"/>
        <v>42248.692094907405</v>
      </c>
      <c r="S2466" s="12">
        <f t="shared" si="156"/>
        <v>42277.603472222218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8282</v>
      </c>
      <c r="O2467" t="s">
        <v>8286</v>
      </c>
      <c r="P2467" s="5">
        <f t="shared" si="153"/>
        <v>1.8014285714285714</v>
      </c>
      <c r="Q2467" s="8">
        <f t="shared" si="154"/>
        <v>26.270833333333332</v>
      </c>
      <c r="R2467" s="12">
        <f t="shared" si="155"/>
        <v>41145.510972222219</v>
      </c>
      <c r="S2467" s="12">
        <f t="shared" si="156"/>
        <v>41175.510972222219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8282</v>
      </c>
      <c r="O2468" t="s">
        <v>8286</v>
      </c>
      <c r="P2468" s="5">
        <f t="shared" si="153"/>
        <v>1</v>
      </c>
      <c r="Q2468" s="8">
        <f t="shared" si="154"/>
        <v>48.07692307692308</v>
      </c>
      <c r="R2468" s="12">
        <f t="shared" si="155"/>
        <v>41372.894131944442</v>
      </c>
      <c r="S2468" s="12">
        <f t="shared" si="156"/>
        <v>41402.894131944442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8282</v>
      </c>
      <c r="O2469" t="s">
        <v>8286</v>
      </c>
      <c r="P2469" s="5">
        <f t="shared" si="153"/>
        <v>1.1850000000000001</v>
      </c>
      <c r="Q2469" s="8">
        <f t="shared" si="154"/>
        <v>27.558139534883722</v>
      </c>
      <c r="R2469" s="12">
        <f t="shared" si="155"/>
        <v>41025.665868055556</v>
      </c>
      <c r="S2469" s="12">
        <f t="shared" si="156"/>
        <v>41039.5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8282</v>
      </c>
      <c r="O2470" t="s">
        <v>8286</v>
      </c>
      <c r="P2470" s="5">
        <f t="shared" si="153"/>
        <v>1.0721700000000001</v>
      </c>
      <c r="Q2470" s="8">
        <f t="shared" si="154"/>
        <v>36.97137931034483</v>
      </c>
      <c r="R2470" s="12">
        <f t="shared" si="155"/>
        <v>41173.945844907408</v>
      </c>
      <c r="S2470" s="12">
        <f t="shared" si="156"/>
        <v>41210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8282</v>
      </c>
      <c r="O2471" t="s">
        <v>8286</v>
      </c>
      <c r="P2471" s="5">
        <f t="shared" si="153"/>
        <v>1.1366666666666667</v>
      </c>
      <c r="Q2471" s="8">
        <f t="shared" si="154"/>
        <v>29.021276595744681</v>
      </c>
      <c r="R2471" s="12">
        <f t="shared" si="155"/>
        <v>40557.221400462957</v>
      </c>
      <c r="S2471" s="12">
        <f t="shared" si="156"/>
        <v>40582.221400462957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8282</v>
      </c>
      <c r="O2472" t="s">
        <v>8286</v>
      </c>
      <c r="P2472" s="5">
        <f t="shared" si="153"/>
        <v>1.0316400000000001</v>
      </c>
      <c r="Q2472" s="8">
        <f t="shared" si="154"/>
        <v>28.65666666666667</v>
      </c>
      <c r="R2472" s="12">
        <f t="shared" si="155"/>
        <v>41022.866377314815</v>
      </c>
      <c r="S2472" s="12">
        <f t="shared" si="156"/>
        <v>41052.866377314815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8282</v>
      </c>
      <c r="O2473" t="s">
        <v>8286</v>
      </c>
      <c r="P2473" s="5">
        <f t="shared" si="153"/>
        <v>1.28</v>
      </c>
      <c r="Q2473" s="8">
        <f t="shared" si="154"/>
        <v>37.647058823529413</v>
      </c>
      <c r="R2473" s="12">
        <f t="shared" si="155"/>
        <v>40893.784629629627</v>
      </c>
      <c r="S2473" s="12">
        <f t="shared" si="156"/>
        <v>40933.784629629627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8282</v>
      </c>
      <c r="O2474" t="s">
        <v>8286</v>
      </c>
      <c r="P2474" s="5">
        <f t="shared" si="153"/>
        <v>1.3576026666666667</v>
      </c>
      <c r="Q2474" s="8">
        <f t="shared" si="154"/>
        <v>97.904038461538462</v>
      </c>
      <c r="R2474" s="12">
        <f t="shared" si="155"/>
        <v>40353.907175925924</v>
      </c>
      <c r="S2474" s="12">
        <f t="shared" si="156"/>
        <v>40424.835416666661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8282</v>
      </c>
      <c r="O2475" t="s">
        <v>8286</v>
      </c>
      <c r="P2475" s="5">
        <f t="shared" si="153"/>
        <v>1</v>
      </c>
      <c r="Q2475" s="8">
        <f t="shared" si="154"/>
        <v>42.553191489361701</v>
      </c>
      <c r="R2475" s="12">
        <f t="shared" si="155"/>
        <v>41193.540150462963</v>
      </c>
      <c r="S2475" s="12">
        <f t="shared" si="156"/>
        <v>41223.581817129627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8282</v>
      </c>
      <c r="O2476" t="s">
        <v>8286</v>
      </c>
      <c r="P2476" s="5">
        <f t="shared" si="153"/>
        <v>1.0000360000000001</v>
      </c>
      <c r="Q2476" s="8">
        <f t="shared" si="154"/>
        <v>131.58368421052631</v>
      </c>
      <c r="R2476" s="12">
        <f t="shared" si="155"/>
        <v>40416.80296296296</v>
      </c>
      <c r="S2476" s="12">
        <f t="shared" si="156"/>
        <v>40461.80296296296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8282</v>
      </c>
      <c r="O2477" t="s">
        <v>8286</v>
      </c>
      <c r="P2477" s="5">
        <f t="shared" si="153"/>
        <v>1.0471999999999999</v>
      </c>
      <c r="Q2477" s="8">
        <f t="shared" si="154"/>
        <v>32.320987654320987</v>
      </c>
      <c r="R2477" s="12">
        <f t="shared" si="155"/>
        <v>40310.079340277771</v>
      </c>
      <c r="S2477" s="12">
        <f t="shared" si="156"/>
        <v>40369.708333333328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8282</v>
      </c>
      <c r="O2478" t="s">
        <v>8286</v>
      </c>
      <c r="P2478" s="5">
        <f t="shared" si="153"/>
        <v>1.050225</v>
      </c>
      <c r="Q2478" s="8">
        <f t="shared" si="154"/>
        <v>61.103999999999999</v>
      </c>
      <c r="R2478" s="12">
        <f t="shared" si="155"/>
        <v>41913.120023148142</v>
      </c>
      <c r="S2478" s="12">
        <f t="shared" si="156"/>
        <v>41946.161689814813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8282</v>
      </c>
      <c r="O2479" t="s">
        <v>8286</v>
      </c>
      <c r="P2479" s="5">
        <f t="shared" si="153"/>
        <v>1.7133333333333334</v>
      </c>
      <c r="Q2479" s="8">
        <f t="shared" si="154"/>
        <v>31.341463414634145</v>
      </c>
      <c r="R2479" s="12">
        <f t="shared" si="155"/>
        <v>41088.483159722222</v>
      </c>
      <c r="S2479" s="12">
        <f t="shared" si="156"/>
        <v>41133.483159722222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8282</v>
      </c>
      <c r="O2480" t="s">
        <v>8286</v>
      </c>
      <c r="P2480" s="5">
        <f t="shared" si="153"/>
        <v>1.2749999999999999</v>
      </c>
      <c r="Q2480" s="8">
        <f t="shared" si="154"/>
        <v>129.1139240506329</v>
      </c>
      <c r="R2480" s="12">
        <f t="shared" si="155"/>
        <v>41257.742048611108</v>
      </c>
      <c r="S2480" s="12">
        <f t="shared" si="156"/>
        <v>41287.742048611108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8282</v>
      </c>
      <c r="O2481" t="s">
        <v>8286</v>
      </c>
      <c r="P2481" s="5">
        <f t="shared" si="153"/>
        <v>1.3344333333333334</v>
      </c>
      <c r="Q2481" s="8">
        <f t="shared" si="154"/>
        <v>25.020624999999999</v>
      </c>
      <c r="R2481" s="12">
        <f t="shared" si="155"/>
        <v>41107.518449074072</v>
      </c>
      <c r="S2481" s="12">
        <f t="shared" si="156"/>
        <v>41117.875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8282</v>
      </c>
      <c r="O2482" t="s">
        <v>8286</v>
      </c>
      <c r="P2482" s="5">
        <f t="shared" si="153"/>
        <v>1</v>
      </c>
      <c r="Q2482" s="8">
        <f t="shared" si="154"/>
        <v>250</v>
      </c>
      <c r="R2482" s="12">
        <f t="shared" si="155"/>
        <v>42227.727824074071</v>
      </c>
      <c r="S2482" s="12">
        <f t="shared" si="156"/>
        <v>42287.727824074071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8282</v>
      </c>
      <c r="O2483" t="s">
        <v>8286</v>
      </c>
      <c r="P2483" s="5">
        <f t="shared" si="153"/>
        <v>1.1291099999999998</v>
      </c>
      <c r="Q2483" s="8">
        <f t="shared" si="154"/>
        <v>47.541473684210523</v>
      </c>
      <c r="R2483" s="12">
        <f t="shared" si="155"/>
        <v>40999.437592592592</v>
      </c>
      <c r="S2483" s="12">
        <f t="shared" si="156"/>
        <v>41029.437592592592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8282</v>
      </c>
      <c r="O2484" t="s">
        <v>8286</v>
      </c>
      <c r="P2484" s="5">
        <f t="shared" si="153"/>
        <v>1.0009999999999999</v>
      </c>
      <c r="Q2484" s="8">
        <f t="shared" si="154"/>
        <v>40.04</v>
      </c>
      <c r="R2484" s="12">
        <f t="shared" si="155"/>
        <v>40711.573877314811</v>
      </c>
      <c r="S2484" s="12">
        <f t="shared" si="156"/>
        <v>40756.573877314811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8282</v>
      </c>
      <c r="O2485" t="s">
        <v>8286</v>
      </c>
      <c r="P2485" s="5">
        <f t="shared" si="153"/>
        <v>1.1372727272727272</v>
      </c>
      <c r="Q2485" s="8">
        <f t="shared" si="154"/>
        <v>65.84210526315789</v>
      </c>
      <c r="R2485" s="12">
        <f t="shared" si="155"/>
        <v>40970.541701388887</v>
      </c>
      <c r="S2485" s="12">
        <f t="shared" si="156"/>
        <v>41030.500034722216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8282</v>
      </c>
      <c r="O2486" t="s">
        <v>8286</v>
      </c>
      <c r="P2486" s="5">
        <f t="shared" si="153"/>
        <v>1.1931742857142855</v>
      </c>
      <c r="Q2486" s="8">
        <f t="shared" si="154"/>
        <v>46.401222222222216</v>
      </c>
      <c r="R2486" s="12">
        <f t="shared" si="155"/>
        <v>40771.708368055552</v>
      </c>
      <c r="S2486" s="12">
        <f t="shared" si="156"/>
        <v>40801.708368055552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8282</v>
      </c>
      <c r="O2487" t="s">
        <v>8286</v>
      </c>
      <c r="P2487" s="5">
        <f t="shared" si="153"/>
        <v>1.0325</v>
      </c>
      <c r="Q2487" s="8">
        <f t="shared" si="154"/>
        <v>50.365853658536587</v>
      </c>
      <c r="R2487" s="12">
        <f t="shared" si="155"/>
        <v>40793.790266203701</v>
      </c>
      <c r="S2487" s="12">
        <f t="shared" si="156"/>
        <v>40828.790266203701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8282</v>
      </c>
      <c r="O2488" t="s">
        <v>8286</v>
      </c>
      <c r="P2488" s="5">
        <f t="shared" si="153"/>
        <v>2.6566666666666667</v>
      </c>
      <c r="Q2488" s="8">
        <f t="shared" si="154"/>
        <v>26.566666666666666</v>
      </c>
      <c r="R2488" s="12">
        <f t="shared" si="155"/>
        <v>40991.499722222223</v>
      </c>
      <c r="S2488" s="12">
        <f t="shared" si="156"/>
        <v>41021.499722222223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8282</v>
      </c>
      <c r="O2489" t="s">
        <v>8286</v>
      </c>
      <c r="P2489" s="5">
        <f t="shared" si="153"/>
        <v>1.0005066666666667</v>
      </c>
      <c r="Q2489" s="8">
        <f t="shared" si="154"/>
        <v>39.493684210526318</v>
      </c>
      <c r="R2489" s="12">
        <f t="shared" si="155"/>
        <v>41025.874965277777</v>
      </c>
      <c r="S2489" s="12">
        <f t="shared" si="156"/>
        <v>41055.874965277777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8282</v>
      </c>
      <c r="O2490" t="s">
        <v>8286</v>
      </c>
      <c r="P2490" s="5">
        <f t="shared" si="153"/>
        <v>1.0669999999999999</v>
      </c>
      <c r="Q2490" s="8">
        <f t="shared" si="154"/>
        <v>49.246153846153845</v>
      </c>
      <c r="R2490" s="12">
        <f t="shared" si="155"/>
        <v>40833.424861111111</v>
      </c>
      <c r="S2490" s="12">
        <f t="shared" si="156"/>
        <v>40863.466527777775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8282</v>
      </c>
      <c r="O2491" t="s">
        <v>8286</v>
      </c>
      <c r="P2491" s="5">
        <f t="shared" si="153"/>
        <v>1.3367142857142857</v>
      </c>
      <c r="Q2491" s="8">
        <f t="shared" si="154"/>
        <v>62.38</v>
      </c>
      <c r="R2491" s="12">
        <f t="shared" si="155"/>
        <v>41373.481932870367</v>
      </c>
      <c r="S2491" s="12">
        <f t="shared" si="156"/>
        <v>41403.481932870367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8282</v>
      </c>
      <c r="O2492" t="s">
        <v>8286</v>
      </c>
      <c r="P2492" s="5">
        <f t="shared" si="153"/>
        <v>1.214</v>
      </c>
      <c r="Q2492" s="8">
        <f t="shared" si="154"/>
        <v>37.9375</v>
      </c>
      <c r="R2492" s="12">
        <f t="shared" si="155"/>
        <v>41023.01939814815</v>
      </c>
      <c r="S2492" s="12">
        <f t="shared" si="156"/>
        <v>41083.01939814815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8282</v>
      </c>
      <c r="O2493" t="s">
        <v>8286</v>
      </c>
      <c r="P2493" s="5">
        <f t="shared" si="153"/>
        <v>1.032</v>
      </c>
      <c r="Q2493" s="8">
        <f t="shared" si="154"/>
        <v>51.6</v>
      </c>
      <c r="R2493" s="12">
        <f t="shared" si="155"/>
        <v>40542.630949074075</v>
      </c>
      <c r="S2493" s="12">
        <f t="shared" si="156"/>
        <v>40558.868750000001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8282</v>
      </c>
      <c r="O2494" t="s">
        <v>8286</v>
      </c>
      <c r="P2494" s="5">
        <f t="shared" si="153"/>
        <v>1.25</v>
      </c>
      <c r="Q2494" s="8">
        <f t="shared" si="154"/>
        <v>27.777777777777779</v>
      </c>
      <c r="R2494" s="12">
        <f t="shared" si="155"/>
        <v>41024.777638888889</v>
      </c>
      <c r="S2494" s="12">
        <f t="shared" si="156"/>
        <v>41076.207638888889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8282</v>
      </c>
      <c r="O2495" t="s">
        <v>8286</v>
      </c>
      <c r="P2495" s="5">
        <f t="shared" si="153"/>
        <v>1.2869999999999999</v>
      </c>
      <c r="Q2495" s="8">
        <f t="shared" si="154"/>
        <v>99.382239382239376</v>
      </c>
      <c r="R2495" s="12">
        <f t="shared" si="155"/>
        <v>41347.959953703699</v>
      </c>
      <c r="S2495" s="12">
        <f t="shared" si="156"/>
        <v>41392.959953703699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8282</v>
      </c>
      <c r="O2496" t="s">
        <v>8286</v>
      </c>
      <c r="P2496" s="5">
        <f t="shared" si="153"/>
        <v>1.0100533333333332</v>
      </c>
      <c r="Q2496" s="8">
        <f t="shared" si="154"/>
        <v>38.848205128205123</v>
      </c>
      <c r="R2496" s="12">
        <f t="shared" si="155"/>
        <v>41022.436851851853</v>
      </c>
      <c r="S2496" s="12">
        <f t="shared" si="156"/>
        <v>41052.436851851853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8282</v>
      </c>
      <c r="O2497" t="s">
        <v>8286</v>
      </c>
      <c r="P2497" s="5">
        <f t="shared" si="153"/>
        <v>1.2753666666666665</v>
      </c>
      <c r="Q2497" s="8">
        <f t="shared" si="154"/>
        <v>45.548809523809524</v>
      </c>
      <c r="R2497" s="12">
        <f t="shared" si="155"/>
        <v>41036.738136574073</v>
      </c>
      <c r="S2497" s="12">
        <f t="shared" si="156"/>
        <v>41066.738136574073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8282</v>
      </c>
      <c r="O2498" t="s">
        <v>8286</v>
      </c>
      <c r="P2498" s="5">
        <f t="shared" si="153"/>
        <v>1</v>
      </c>
      <c r="Q2498" s="8">
        <f t="shared" si="154"/>
        <v>600</v>
      </c>
      <c r="R2498" s="12">
        <f t="shared" si="155"/>
        <v>41327.788101851846</v>
      </c>
      <c r="S2498" s="12">
        <f t="shared" si="156"/>
        <v>41362.746435185181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8282</v>
      </c>
      <c r="O2499" t="s">
        <v>8286</v>
      </c>
      <c r="P2499" s="5">
        <f t="shared" ref="P2499:P2562" si="157">(E2499/D2499)</f>
        <v>1.127715</v>
      </c>
      <c r="Q2499" s="8">
        <f t="shared" ref="Q2499:Q2562" si="158">IF(L2499=0,"$0",(E2499/L2499))</f>
        <v>80.551071428571419</v>
      </c>
      <c r="R2499" s="12">
        <f t="shared" ref="R2499:R2562" si="159">(J2499/86400)+25569+(-5/24)</f>
        <v>40730.670578703699</v>
      </c>
      <c r="S2499" s="12">
        <f t="shared" ref="S2499:S2562" si="160">(I2499/86400)+25569+(-5/24)</f>
        <v>40760.670578703699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8282</v>
      </c>
      <c r="O2500" t="s">
        <v>8286</v>
      </c>
      <c r="P2500" s="5">
        <f t="shared" si="157"/>
        <v>1.056</v>
      </c>
      <c r="Q2500" s="8">
        <f t="shared" si="158"/>
        <v>52.8</v>
      </c>
      <c r="R2500" s="12">
        <f t="shared" si="159"/>
        <v>42017.759108796294</v>
      </c>
      <c r="S2500" s="12">
        <f t="shared" si="160"/>
        <v>42031.759108796294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8282</v>
      </c>
      <c r="O2501" t="s">
        <v>8286</v>
      </c>
      <c r="P2501" s="5">
        <f t="shared" si="157"/>
        <v>2.0262500000000001</v>
      </c>
      <c r="Q2501" s="8">
        <f t="shared" si="158"/>
        <v>47.676470588235297</v>
      </c>
      <c r="R2501" s="12">
        <f t="shared" si="159"/>
        <v>41226.440243055556</v>
      </c>
      <c r="S2501" s="12">
        <f t="shared" si="160"/>
        <v>41274.541666666664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8282</v>
      </c>
      <c r="O2502" t="s">
        <v>8286</v>
      </c>
      <c r="P2502" s="5">
        <f t="shared" si="157"/>
        <v>1.1333333333333333</v>
      </c>
      <c r="Q2502" s="8">
        <f t="shared" si="158"/>
        <v>23.448275862068964</v>
      </c>
      <c r="R2502" s="12">
        <f t="shared" si="159"/>
        <v>41053.564525462956</v>
      </c>
      <c r="S2502" s="12">
        <f t="shared" si="160"/>
        <v>41083.564525462956</v>
      </c>
    </row>
    <row r="2503" spans="1:19" ht="64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8293</v>
      </c>
      <c r="O2503" t="s">
        <v>8310</v>
      </c>
      <c r="P2503" s="5">
        <f t="shared" si="157"/>
        <v>2.5545454545454545E-2</v>
      </c>
      <c r="Q2503" s="8">
        <f t="shared" si="158"/>
        <v>40.142857142857146</v>
      </c>
      <c r="R2503" s="12">
        <f t="shared" si="159"/>
        <v>42244.568333333336</v>
      </c>
      <c r="S2503" s="12">
        <f t="shared" si="160"/>
        <v>42274.568333333336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8293</v>
      </c>
      <c r="O2504" t="s">
        <v>8310</v>
      </c>
      <c r="P2504" s="5">
        <f t="shared" si="157"/>
        <v>7.8181818181818181E-4</v>
      </c>
      <c r="Q2504" s="8">
        <f t="shared" si="158"/>
        <v>17.2</v>
      </c>
      <c r="R2504" s="12">
        <f t="shared" si="159"/>
        <v>41858.617106481477</v>
      </c>
      <c r="S2504" s="12">
        <f t="shared" si="160"/>
        <v>41903.617106481477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8293</v>
      </c>
      <c r="O2505" t="s">
        <v>8310</v>
      </c>
      <c r="P2505" s="5">
        <f t="shared" si="157"/>
        <v>0</v>
      </c>
      <c r="Q2505" s="8" t="str">
        <f t="shared" si="158"/>
        <v>$0</v>
      </c>
      <c r="R2505" s="12">
        <f t="shared" si="159"/>
        <v>42498.691064814811</v>
      </c>
      <c r="S2505" s="12">
        <f t="shared" si="160"/>
        <v>42528.67083333333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8293</v>
      </c>
      <c r="O2506" t="s">
        <v>8310</v>
      </c>
      <c r="P2506" s="5">
        <f t="shared" si="157"/>
        <v>0</v>
      </c>
      <c r="Q2506" s="8" t="str">
        <f t="shared" si="158"/>
        <v>$0</v>
      </c>
      <c r="R2506" s="12">
        <f t="shared" si="159"/>
        <v>41927.807106481479</v>
      </c>
      <c r="S2506" s="12">
        <f t="shared" si="160"/>
        <v>41957.848773148151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8293</v>
      </c>
      <c r="O2507" t="s">
        <v>8310</v>
      </c>
      <c r="P2507" s="5">
        <f t="shared" si="157"/>
        <v>0</v>
      </c>
      <c r="Q2507" s="8" t="str">
        <f t="shared" si="158"/>
        <v>$0</v>
      </c>
      <c r="R2507" s="12">
        <f t="shared" si="159"/>
        <v>42046.847407407404</v>
      </c>
      <c r="S2507" s="12">
        <f t="shared" si="160"/>
        <v>42076.80574074074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8293</v>
      </c>
      <c r="O2508" t="s">
        <v>8310</v>
      </c>
      <c r="P2508" s="5">
        <f t="shared" si="157"/>
        <v>6.0000000000000001E-3</v>
      </c>
      <c r="Q2508" s="8">
        <f t="shared" si="158"/>
        <v>15</v>
      </c>
      <c r="R2508" s="12">
        <f t="shared" si="159"/>
        <v>42258.088761574072</v>
      </c>
      <c r="S2508" s="12">
        <f t="shared" si="160"/>
        <v>42280.666666666664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8293</v>
      </c>
      <c r="O2509" t="s">
        <v>8310</v>
      </c>
      <c r="P2509" s="5">
        <f t="shared" si="157"/>
        <v>0</v>
      </c>
      <c r="Q2509" s="8" t="str">
        <f t="shared" si="158"/>
        <v>$0</v>
      </c>
      <c r="R2509" s="12">
        <f t="shared" si="159"/>
        <v>42104.864629629628</v>
      </c>
      <c r="S2509" s="12">
        <f t="shared" si="160"/>
        <v>42134.864629629628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8293</v>
      </c>
      <c r="O2510" t="s">
        <v>8310</v>
      </c>
      <c r="P2510" s="5">
        <f t="shared" si="157"/>
        <v>0</v>
      </c>
      <c r="Q2510" s="8" t="str">
        <f t="shared" si="158"/>
        <v>$0</v>
      </c>
      <c r="R2510" s="12">
        <f t="shared" si="159"/>
        <v>41835.743449074071</v>
      </c>
      <c r="S2510" s="12">
        <f t="shared" si="160"/>
        <v>41865.743449074071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8293</v>
      </c>
      <c r="O2511" t="s">
        <v>8310</v>
      </c>
      <c r="P2511" s="5">
        <f t="shared" si="157"/>
        <v>1.0526315789473684E-2</v>
      </c>
      <c r="Q2511" s="8">
        <f t="shared" si="158"/>
        <v>35.714285714285715</v>
      </c>
      <c r="R2511" s="12">
        <f t="shared" si="159"/>
        <v>42058.601261574069</v>
      </c>
      <c r="S2511" s="12">
        <f t="shared" si="160"/>
        <v>42114.559594907405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8293</v>
      </c>
      <c r="O2512" t="s">
        <v>8310</v>
      </c>
      <c r="P2512" s="5">
        <f t="shared" si="157"/>
        <v>1.5E-3</v>
      </c>
      <c r="Q2512" s="8">
        <f t="shared" si="158"/>
        <v>37.5</v>
      </c>
      <c r="R2512" s="12">
        <f t="shared" si="159"/>
        <v>42078.789027777777</v>
      </c>
      <c r="S2512" s="12">
        <f t="shared" si="160"/>
        <v>42138.789027777777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8293</v>
      </c>
      <c r="O2513" t="s">
        <v>8310</v>
      </c>
      <c r="P2513" s="5">
        <f t="shared" si="157"/>
        <v>0</v>
      </c>
      <c r="Q2513" s="8" t="str">
        <f t="shared" si="158"/>
        <v>$0</v>
      </c>
      <c r="R2513" s="12">
        <f t="shared" si="159"/>
        <v>42371.238576388881</v>
      </c>
      <c r="S2513" s="12">
        <f t="shared" si="160"/>
        <v>42401.238576388881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8293</v>
      </c>
      <c r="O2514" t="s">
        <v>8310</v>
      </c>
      <c r="P2514" s="5">
        <f t="shared" si="157"/>
        <v>0</v>
      </c>
      <c r="Q2514" s="8" t="str">
        <f t="shared" si="158"/>
        <v>$0</v>
      </c>
      <c r="R2514" s="12">
        <f t="shared" si="159"/>
        <v>41971.668530092589</v>
      </c>
      <c r="S2514" s="12">
        <f t="shared" si="160"/>
        <v>41986.668530092589</v>
      </c>
    </row>
    <row r="2515" spans="1:19" ht="64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8293</v>
      </c>
      <c r="O2515" t="s">
        <v>8310</v>
      </c>
      <c r="P2515" s="5">
        <f t="shared" si="157"/>
        <v>0</v>
      </c>
      <c r="Q2515" s="8" t="str">
        <f t="shared" si="158"/>
        <v>$0</v>
      </c>
      <c r="R2515" s="12">
        <f t="shared" si="159"/>
        <v>42731.798483796294</v>
      </c>
      <c r="S2515" s="12">
        <f t="shared" si="160"/>
        <v>42791.798483796294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8293</v>
      </c>
      <c r="O2516" t="s">
        <v>8310</v>
      </c>
      <c r="P2516" s="5">
        <f t="shared" si="157"/>
        <v>1.7500000000000002E-2</v>
      </c>
      <c r="Q2516" s="8">
        <f t="shared" si="158"/>
        <v>52.5</v>
      </c>
      <c r="R2516" s="12">
        <f t="shared" si="159"/>
        <v>41854.181446759256</v>
      </c>
      <c r="S2516" s="12">
        <f t="shared" si="160"/>
        <v>41871.181446759256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8293</v>
      </c>
      <c r="O2517" t="s">
        <v>8310</v>
      </c>
      <c r="P2517" s="5">
        <f t="shared" si="157"/>
        <v>0.186</v>
      </c>
      <c r="Q2517" s="8">
        <f t="shared" si="158"/>
        <v>77.5</v>
      </c>
      <c r="R2517" s="12">
        <f t="shared" si="159"/>
        <v>42027.63140046296</v>
      </c>
      <c r="S2517" s="12">
        <f t="shared" si="160"/>
        <v>42057.63140046296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8293</v>
      </c>
      <c r="O2518" t="s">
        <v>8310</v>
      </c>
      <c r="P2518" s="5">
        <f t="shared" si="157"/>
        <v>0</v>
      </c>
      <c r="Q2518" s="8" t="str">
        <f t="shared" si="158"/>
        <v>$0</v>
      </c>
      <c r="R2518" s="12">
        <f t="shared" si="159"/>
        <v>41942.445046296292</v>
      </c>
      <c r="S2518" s="12">
        <f t="shared" si="160"/>
        <v>41972.486712962964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8293</v>
      </c>
      <c r="O2519" t="s">
        <v>8310</v>
      </c>
      <c r="P2519" s="5">
        <f t="shared" si="157"/>
        <v>9.8166666666666666E-2</v>
      </c>
      <c r="Q2519" s="8">
        <f t="shared" si="158"/>
        <v>53.545454545454547</v>
      </c>
      <c r="R2519" s="12">
        <f t="shared" si="159"/>
        <v>42052.594097222223</v>
      </c>
      <c r="S2519" s="12">
        <f t="shared" si="160"/>
        <v>42082.552430555552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8293</v>
      </c>
      <c r="O2520" t="s">
        <v>8310</v>
      </c>
      <c r="P2520" s="5">
        <f t="shared" si="157"/>
        <v>0</v>
      </c>
      <c r="Q2520" s="8" t="str">
        <f t="shared" si="158"/>
        <v>$0</v>
      </c>
      <c r="R2520" s="12">
        <f t="shared" si="159"/>
        <v>41926.472546296296</v>
      </c>
      <c r="S2520" s="12">
        <f t="shared" si="160"/>
        <v>41956.51421296296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8293</v>
      </c>
      <c r="O2521" t="s">
        <v>8310</v>
      </c>
      <c r="P2521" s="5">
        <f t="shared" si="157"/>
        <v>4.3333333333333331E-4</v>
      </c>
      <c r="Q2521" s="8">
        <f t="shared" si="158"/>
        <v>16.25</v>
      </c>
      <c r="R2521" s="12">
        <f t="shared" si="159"/>
        <v>41808.946805555555</v>
      </c>
      <c r="S2521" s="12">
        <f t="shared" si="160"/>
        <v>41838.946805555555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8293</v>
      </c>
      <c r="O2522" t="s">
        <v>8310</v>
      </c>
      <c r="P2522" s="5">
        <f t="shared" si="157"/>
        <v>0</v>
      </c>
      <c r="Q2522" s="8" t="str">
        <f t="shared" si="158"/>
        <v>$0</v>
      </c>
      <c r="R2522" s="12">
        <f t="shared" si="159"/>
        <v>42612.392187500001</v>
      </c>
      <c r="S2522" s="12">
        <f t="shared" si="160"/>
        <v>42658.597916666666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8282</v>
      </c>
      <c r="O2523" t="s">
        <v>8311</v>
      </c>
      <c r="P2523" s="5">
        <f t="shared" si="157"/>
        <v>1.0948792000000001</v>
      </c>
      <c r="Q2523" s="8">
        <f t="shared" si="158"/>
        <v>103.68174242424243</v>
      </c>
      <c r="R2523" s="12">
        <f t="shared" si="159"/>
        <v>42269.75950231481</v>
      </c>
      <c r="S2523" s="12">
        <f t="shared" si="160"/>
        <v>42290.75950231481</v>
      </c>
    </row>
    <row r="2524" spans="1:19" ht="64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8282</v>
      </c>
      <c r="O2524" t="s">
        <v>8311</v>
      </c>
      <c r="P2524" s="5">
        <f t="shared" si="157"/>
        <v>1</v>
      </c>
      <c r="Q2524" s="8">
        <f t="shared" si="158"/>
        <v>185.18518518518519</v>
      </c>
      <c r="R2524" s="12">
        <f t="shared" si="159"/>
        <v>42460.365277777775</v>
      </c>
      <c r="S2524" s="12">
        <f t="shared" si="160"/>
        <v>42482.411111111105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8282</v>
      </c>
      <c r="O2525" t="s">
        <v>8311</v>
      </c>
      <c r="P2525" s="5">
        <f t="shared" si="157"/>
        <v>1.5644444444444445</v>
      </c>
      <c r="Q2525" s="8">
        <f t="shared" si="158"/>
        <v>54.153846153846153</v>
      </c>
      <c r="R2525" s="12">
        <f t="shared" si="159"/>
        <v>41930.767268518517</v>
      </c>
      <c r="S2525" s="12">
        <f t="shared" si="160"/>
        <v>41960.808935185181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8282</v>
      </c>
      <c r="O2526" t="s">
        <v>8311</v>
      </c>
      <c r="P2526" s="5">
        <f t="shared" si="157"/>
        <v>1.016</v>
      </c>
      <c r="Q2526" s="8">
        <f t="shared" si="158"/>
        <v>177.2093023255814</v>
      </c>
      <c r="R2526" s="12">
        <f t="shared" si="159"/>
        <v>41961.599039351851</v>
      </c>
      <c r="S2526" s="12">
        <f t="shared" si="160"/>
        <v>41993.979166666664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8282</v>
      </c>
      <c r="O2527" t="s">
        <v>8311</v>
      </c>
      <c r="P2527" s="5">
        <f t="shared" si="157"/>
        <v>1.00325</v>
      </c>
      <c r="Q2527" s="8">
        <f t="shared" si="158"/>
        <v>100.325</v>
      </c>
      <c r="R2527" s="12">
        <f t="shared" si="159"/>
        <v>41058.636238425919</v>
      </c>
      <c r="S2527" s="12">
        <f t="shared" si="160"/>
        <v>41088.636238425919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8282</v>
      </c>
      <c r="O2528" t="s">
        <v>8311</v>
      </c>
      <c r="P2528" s="5">
        <f t="shared" si="157"/>
        <v>1.1294999999999999</v>
      </c>
      <c r="Q2528" s="8">
        <f t="shared" si="158"/>
        <v>136.90909090909091</v>
      </c>
      <c r="R2528" s="12">
        <f t="shared" si="159"/>
        <v>41952.882800925923</v>
      </c>
      <c r="S2528" s="12">
        <f t="shared" si="160"/>
        <v>41980.999305555553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8282</v>
      </c>
      <c r="O2529" t="s">
        <v>8311</v>
      </c>
      <c r="P2529" s="5">
        <f t="shared" si="157"/>
        <v>1.02125</v>
      </c>
      <c r="Q2529" s="8">
        <f t="shared" si="158"/>
        <v>57.535211267605632</v>
      </c>
      <c r="R2529" s="12">
        <f t="shared" si="159"/>
        <v>41546.542719907404</v>
      </c>
      <c r="S2529" s="12">
        <f t="shared" si="160"/>
        <v>41564.957638888889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8282</v>
      </c>
      <c r="O2530" t="s">
        <v>8311</v>
      </c>
      <c r="P2530" s="5">
        <f t="shared" si="157"/>
        <v>1.0724974999999999</v>
      </c>
      <c r="Q2530" s="8">
        <f t="shared" si="158"/>
        <v>52.962839506172834</v>
      </c>
      <c r="R2530" s="12">
        <f t="shared" si="159"/>
        <v>42217.626192129632</v>
      </c>
      <c r="S2530" s="12">
        <f t="shared" si="160"/>
        <v>42236.249999999993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8282</v>
      </c>
      <c r="O2531" t="s">
        <v>8311</v>
      </c>
      <c r="P2531" s="5">
        <f t="shared" si="157"/>
        <v>1.0428333333333333</v>
      </c>
      <c r="Q2531" s="8">
        <f t="shared" si="158"/>
        <v>82.328947368421055</v>
      </c>
      <c r="R2531" s="12">
        <f t="shared" si="159"/>
        <v>40947.872395833328</v>
      </c>
      <c r="S2531" s="12">
        <f t="shared" si="160"/>
        <v>40992.830729166664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8282</v>
      </c>
      <c r="O2532" t="s">
        <v>8311</v>
      </c>
      <c r="P2532" s="5">
        <f t="shared" si="157"/>
        <v>1</v>
      </c>
      <c r="Q2532" s="8">
        <f t="shared" si="158"/>
        <v>135.41666666666666</v>
      </c>
      <c r="R2532" s="12">
        <f t="shared" si="159"/>
        <v>42081.656307870369</v>
      </c>
      <c r="S2532" s="12">
        <f t="shared" si="160"/>
        <v>42113.993055555555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8282</v>
      </c>
      <c r="O2533" t="s">
        <v>8311</v>
      </c>
      <c r="P2533" s="5">
        <f t="shared" si="157"/>
        <v>1.004</v>
      </c>
      <c r="Q2533" s="8">
        <f t="shared" si="158"/>
        <v>74.06557377049181</v>
      </c>
      <c r="R2533" s="12">
        <f t="shared" si="159"/>
        <v>42208.471689814811</v>
      </c>
      <c r="S2533" s="12">
        <f t="shared" si="160"/>
        <v>42230.957638888889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8282</v>
      </c>
      <c r="O2534" t="s">
        <v>8311</v>
      </c>
      <c r="P2534" s="5">
        <f t="shared" si="157"/>
        <v>1.26125</v>
      </c>
      <c r="Q2534" s="8">
        <f t="shared" si="158"/>
        <v>84.083333333333329</v>
      </c>
      <c r="R2534" s="12">
        <f t="shared" si="159"/>
        <v>41107.640810185185</v>
      </c>
      <c r="S2534" s="12">
        <f t="shared" si="160"/>
        <v>41137.640810185185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8282</v>
      </c>
      <c r="O2535" t="s">
        <v>8311</v>
      </c>
      <c r="P2535" s="5">
        <f t="shared" si="157"/>
        <v>1.1066666666666667</v>
      </c>
      <c r="Q2535" s="8">
        <f t="shared" si="158"/>
        <v>61.029411764705884</v>
      </c>
      <c r="R2535" s="12">
        <f t="shared" si="159"/>
        <v>41304.542951388888</v>
      </c>
      <c r="S2535" s="12">
        <f t="shared" si="160"/>
        <v>41334.542453703703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8282</v>
      </c>
      <c r="O2536" t="s">
        <v>8311</v>
      </c>
      <c r="P2536" s="5">
        <f t="shared" si="157"/>
        <v>1.05</v>
      </c>
      <c r="Q2536" s="8">
        <f t="shared" si="158"/>
        <v>150</v>
      </c>
      <c r="R2536" s="12">
        <f t="shared" si="159"/>
        <v>40127.492037037031</v>
      </c>
      <c r="S2536" s="12">
        <f t="shared" si="160"/>
        <v>40179.041666666664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8282</v>
      </c>
      <c r="O2537" t="s">
        <v>8311</v>
      </c>
      <c r="P2537" s="5">
        <f t="shared" si="157"/>
        <v>1.03775</v>
      </c>
      <c r="Q2537" s="8">
        <f t="shared" si="158"/>
        <v>266.08974358974359</v>
      </c>
      <c r="R2537" s="12">
        <f t="shared" si="159"/>
        <v>41943.582696759258</v>
      </c>
      <c r="S2537" s="12">
        <f t="shared" si="160"/>
        <v>41974.624363425923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8282</v>
      </c>
      <c r="O2538" t="s">
        <v>8311</v>
      </c>
      <c r="P2538" s="5">
        <f t="shared" si="157"/>
        <v>1.1599999999999999</v>
      </c>
      <c r="Q2538" s="8">
        <f t="shared" si="158"/>
        <v>7.25</v>
      </c>
      <c r="R2538" s="12">
        <f t="shared" si="159"/>
        <v>41463.89775462963</v>
      </c>
      <c r="S2538" s="12">
        <f t="shared" si="160"/>
        <v>41484.89775462963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8282</v>
      </c>
      <c r="O2539" t="s">
        <v>8311</v>
      </c>
      <c r="P2539" s="5">
        <f t="shared" si="157"/>
        <v>1.1000000000000001</v>
      </c>
      <c r="Q2539" s="8">
        <f t="shared" si="158"/>
        <v>100</v>
      </c>
      <c r="R2539" s="12">
        <f t="shared" si="159"/>
        <v>40696.440451388888</v>
      </c>
      <c r="S2539" s="12">
        <f t="shared" si="160"/>
        <v>40756.440451388888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8282</v>
      </c>
      <c r="O2540" t="s">
        <v>8311</v>
      </c>
      <c r="P2540" s="5">
        <f t="shared" si="157"/>
        <v>1.130176111111111</v>
      </c>
      <c r="Q2540" s="8">
        <f t="shared" si="158"/>
        <v>109.96308108108107</v>
      </c>
      <c r="R2540" s="12">
        <f t="shared" si="159"/>
        <v>41298.301631944443</v>
      </c>
      <c r="S2540" s="12">
        <f t="shared" si="160"/>
        <v>41328.999305555553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8282</v>
      </c>
      <c r="O2541" t="s">
        <v>8311</v>
      </c>
      <c r="P2541" s="5">
        <f t="shared" si="157"/>
        <v>1.0024999999999999</v>
      </c>
      <c r="Q2541" s="8">
        <f t="shared" si="158"/>
        <v>169.91525423728814</v>
      </c>
      <c r="R2541" s="12">
        <f t="shared" si="159"/>
        <v>41977.693888888891</v>
      </c>
      <c r="S2541" s="12">
        <f t="shared" si="160"/>
        <v>42037.693888888891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8282</v>
      </c>
      <c r="O2542" t="s">
        <v>8311</v>
      </c>
      <c r="P2542" s="5">
        <f t="shared" si="157"/>
        <v>1.034</v>
      </c>
      <c r="Q2542" s="8">
        <f t="shared" si="158"/>
        <v>95.740740740740748</v>
      </c>
      <c r="R2542" s="12">
        <f t="shared" si="159"/>
        <v>40785.466678240737</v>
      </c>
      <c r="S2542" s="12">
        <f t="shared" si="160"/>
        <v>40845.466678240737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8282</v>
      </c>
      <c r="O2543" t="s">
        <v>8311</v>
      </c>
      <c r="P2543" s="5">
        <f t="shared" si="157"/>
        <v>1.0702857142857143</v>
      </c>
      <c r="Q2543" s="8">
        <f t="shared" si="158"/>
        <v>59.460317460317462</v>
      </c>
      <c r="R2543" s="12">
        <f t="shared" si="159"/>
        <v>41483.240949074076</v>
      </c>
      <c r="S2543" s="12">
        <f t="shared" si="160"/>
        <v>41543.240949074076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8282</v>
      </c>
      <c r="O2544" t="s">
        <v>8311</v>
      </c>
      <c r="P2544" s="5">
        <f t="shared" si="157"/>
        <v>1.0357142857142858</v>
      </c>
      <c r="Q2544" s="8">
        <f t="shared" si="158"/>
        <v>55.769230769230766</v>
      </c>
      <c r="R2544" s="12">
        <f t="shared" si="159"/>
        <v>41509.218252314815</v>
      </c>
      <c r="S2544" s="12">
        <f t="shared" si="160"/>
        <v>41547.957638888889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8282</v>
      </c>
      <c r="O2545" t="s">
        <v>8311</v>
      </c>
      <c r="P2545" s="5">
        <f t="shared" si="157"/>
        <v>1.5640000000000001</v>
      </c>
      <c r="Q2545" s="8">
        <f t="shared" si="158"/>
        <v>30.076923076923077</v>
      </c>
      <c r="R2545" s="12">
        <f t="shared" si="159"/>
        <v>40513.899282407401</v>
      </c>
      <c r="S2545" s="12">
        <f t="shared" si="160"/>
        <v>40544.916666666664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8282</v>
      </c>
      <c r="O2546" t="s">
        <v>8311</v>
      </c>
      <c r="P2546" s="5">
        <f t="shared" si="157"/>
        <v>1.0082</v>
      </c>
      <c r="Q2546" s="8">
        <f t="shared" si="158"/>
        <v>88.438596491228068</v>
      </c>
      <c r="R2546" s="12">
        <f t="shared" si="159"/>
        <v>41068.3121412037</v>
      </c>
      <c r="S2546" s="12">
        <f t="shared" si="160"/>
        <v>41098.3121412037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8282</v>
      </c>
      <c r="O2547" t="s">
        <v>8311</v>
      </c>
      <c r="P2547" s="5">
        <f t="shared" si="157"/>
        <v>1.9530000000000001</v>
      </c>
      <c r="Q2547" s="8">
        <f t="shared" si="158"/>
        <v>64.032786885245898</v>
      </c>
      <c r="R2547" s="12">
        <f t="shared" si="159"/>
        <v>42026.929837962962</v>
      </c>
      <c r="S2547" s="12">
        <f t="shared" si="160"/>
        <v>42061.812499999993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8282</v>
      </c>
      <c r="O2548" t="s">
        <v>8311</v>
      </c>
      <c r="P2548" s="5">
        <f t="shared" si="157"/>
        <v>1.1171428571428572</v>
      </c>
      <c r="Q2548" s="8">
        <f t="shared" si="158"/>
        <v>60.153846153846153</v>
      </c>
      <c r="R2548" s="12">
        <f t="shared" si="159"/>
        <v>41524.650219907409</v>
      </c>
      <c r="S2548" s="12">
        <f t="shared" si="160"/>
        <v>41552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8282</v>
      </c>
      <c r="O2549" t="s">
        <v>8311</v>
      </c>
      <c r="P2549" s="5">
        <f t="shared" si="157"/>
        <v>1.1985454545454546</v>
      </c>
      <c r="Q2549" s="8">
        <f t="shared" si="158"/>
        <v>49.194029850746269</v>
      </c>
      <c r="R2549" s="12">
        <f t="shared" si="159"/>
        <v>40973.564849537033</v>
      </c>
      <c r="S2549" s="12">
        <f t="shared" si="160"/>
        <v>41003.523182870369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8282</v>
      </c>
      <c r="O2550" t="s">
        <v>8311</v>
      </c>
      <c r="P2550" s="5">
        <f t="shared" si="157"/>
        <v>1.0185</v>
      </c>
      <c r="Q2550" s="8">
        <f t="shared" si="158"/>
        <v>165.16216216216216</v>
      </c>
      <c r="R2550" s="12">
        <f t="shared" si="159"/>
        <v>42618.417094907403</v>
      </c>
      <c r="S2550" s="12">
        <f t="shared" si="160"/>
        <v>42642.977083333331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8282</v>
      </c>
      <c r="O2551" t="s">
        <v>8311</v>
      </c>
      <c r="P2551" s="5">
        <f t="shared" si="157"/>
        <v>1.0280254777070064</v>
      </c>
      <c r="Q2551" s="8">
        <f t="shared" si="158"/>
        <v>43.621621621621621</v>
      </c>
      <c r="R2551" s="12">
        <f t="shared" si="159"/>
        <v>41390.549421296295</v>
      </c>
      <c r="S2551" s="12">
        <f t="shared" si="160"/>
        <v>41425.5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8282</v>
      </c>
      <c r="O2552" t="s">
        <v>8311</v>
      </c>
      <c r="P2552" s="5">
        <f t="shared" si="157"/>
        <v>1.0084615384615385</v>
      </c>
      <c r="Q2552" s="8">
        <f t="shared" si="158"/>
        <v>43.7</v>
      </c>
      <c r="R2552" s="12">
        <f t="shared" si="159"/>
        <v>42228.425995370366</v>
      </c>
      <c r="S2552" s="12">
        <f t="shared" si="160"/>
        <v>42284.957638888889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8282</v>
      </c>
      <c r="O2553" t="s">
        <v>8311</v>
      </c>
      <c r="P2553" s="5">
        <f t="shared" si="157"/>
        <v>1.0273469387755103</v>
      </c>
      <c r="Q2553" s="8">
        <f t="shared" si="158"/>
        <v>67.419642857142861</v>
      </c>
      <c r="R2553" s="12">
        <f t="shared" si="159"/>
        <v>40961.043807870366</v>
      </c>
      <c r="S2553" s="12">
        <f t="shared" si="160"/>
        <v>40989.658333333333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8282</v>
      </c>
      <c r="O2554" t="s">
        <v>8311</v>
      </c>
      <c r="P2554" s="5">
        <f t="shared" si="157"/>
        <v>1.0649999999999999</v>
      </c>
      <c r="Q2554" s="8">
        <f t="shared" si="158"/>
        <v>177.5</v>
      </c>
      <c r="R2554" s="12">
        <f t="shared" si="159"/>
        <v>42769.601631944439</v>
      </c>
      <c r="S2554" s="12">
        <f t="shared" si="160"/>
        <v>42799.601631944439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8282</v>
      </c>
      <c r="O2555" t="s">
        <v>8311</v>
      </c>
      <c r="P2555" s="5">
        <f t="shared" si="157"/>
        <v>1.5553333333333332</v>
      </c>
      <c r="Q2555" s="8">
        <f t="shared" si="158"/>
        <v>38.883333333333333</v>
      </c>
      <c r="R2555" s="12">
        <f t="shared" si="159"/>
        <v>41112.990821759253</v>
      </c>
      <c r="S2555" s="12">
        <f t="shared" si="160"/>
        <v>41172.990821759253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8282</v>
      </c>
      <c r="O2556" t="s">
        <v>8311</v>
      </c>
      <c r="P2556" s="5">
        <f t="shared" si="157"/>
        <v>1.228</v>
      </c>
      <c r="Q2556" s="8">
        <f t="shared" si="158"/>
        <v>54.985074626865675</v>
      </c>
      <c r="R2556" s="12">
        <f t="shared" si="159"/>
        <v>42124.869942129626</v>
      </c>
      <c r="S2556" s="12">
        <f t="shared" si="160"/>
        <v>42155.957638888889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8282</v>
      </c>
      <c r="O2557" t="s">
        <v>8311</v>
      </c>
      <c r="P2557" s="5">
        <f t="shared" si="157"/>
        <v>1.0734999999999999</v>
      </c>
      <c r="Q2557" s="8">
        <f t="shared" si="158"/>
        <v>61.342857142857142</v>
      </c>
      <c r="R2557" s="12">
        <f t="shared" si="159"/>
        <v>41026.44667824074</v>
      </c>
      <c r="S2557" s="12">
        <f t="shared" si="160"/>
        <v>41057.44667824074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8282</v>
      </c>
      <c r="O2558" t="s">
        <v>8311</v>
      </c>
      <c r="P2558" s="5">
        <f t="shared" si="157"/>
        <v>1.0550335570469798</v>
      </c>
      <c r="Q2558" s="8">
        <f t="shared" si="158"/>
        <v>23.117647058823529</v>
      </c>
      <c r="R2558" s="12">
        <f t="shared" si="159"/>
        <v>41222.783067129625</v>
      </c>
      <c r="S2558" s="12">
        <f t="shared" si="160"/>
        <v>41267.783067129625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8282</v>
      </c>
      <c r="O2559" t="s">
        <v>8311</v>
      </c>
      <c r="P2559" s="5">
        <f t="shared" si="157"/>
        <v>1.1844444444444444</v>
      </c>
      <c r="Q2559" s="8">
        <f t="shared" si="158"/>
        <v>29.611111111111111</v>
      </c>
      <c r="R2559" s="12">
        <f t="shared" si="159"/>
        <v>41744.536874999998</v>
      </c>
      <c r="S2559" s="12">
        <f t="shared" si="160"/>
        <v>41774.536874999998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8282</v>
      </c>
      <c r="O2560" t="s">
        <v>8311</v>
      </c>
      <c r="P2560" s="5">
        <f t="shared" si="157"/>
        <v>1.0888</v>
      </c>
      <c r="Q2560" s="8">
        <f t="shared" si="158"/>
        <v>75.611111111111114</v>
      </c>
      <c r="R2560" s="12">
        <f t="shared" si="159"/>
        <v>42093.651689814811</v>
      </c>
      <c r="S2560" s="12">
        <f t="shared" si="160"/>
        <v>42125.374305555553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8282</v>
      </c>
      <c r="O2561" t="s">
        <v>8311</v>
      </c>
      <c r="P2561" s="5">
        <f t="shared" si="157"/>
        <v>1.1125</v>
      </c>
      <c r="Q2561" s="8">
        <f t="shared" si="158"/>
        <v>35.6</v>
      </c>
      <c r="R2561" s="12">
        <f t="shared" si="159"/>
        <v>40829.665324074071</v>
      </c>
      <c r="S2561" s="12">
        <f t="shared" si="160"/>
        <v>40862.609027777777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8282</v>
      </c>
      <c r="O2562" t="s">
        <v>8311</v>
      </c>
      <c r="P2562" s="5">
        <f t="shared" si="157"/>
        <v>1.0009999999999999</v>
      </c>
      <c r="Q2562" s="8">
        <f t="shared" si="158"/>
        <v>143</v>
      </c>
      <c r="R2562" s="12">
        <f t="shared" si="159"/>
        <v>42039.742754629631</v>
      </c>
      <c r="S2562" s="12">
        <f t="shared" si="160"/>
        <v>42069.742754629631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8293</v>
      </c>
      <c r="O2563" t="s">
        <v>8294</v>
      </c>
      <c r="P2563" s="5">
        <f t="shared" ref="P2563:P2626" si="161">(E2563/D2563)</f>
        <v>0</v>
      </c>
      <c r="Q2563" s="8" t="str">
        <f t="shared" ref="Q2563:Q2626" si="162">IF(L2563=0,"$0",(E2563/L2563))</f>
        <v>$0</v>
      </c>
      <c r="R2563" s="12">
        <f t="shared" ref="R2563:R2626" si="163">(J2563/86400)+25569+(-5/24)</f>
        <v>42260.320474537039</v>
      </c>
      <c r="S2563" s="12">
        <f t="shared" ref="S2563:S2626" si="164">(I2563/86400)+25569+(-5/24)</f>
        <v>42290.320474537039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8293</v>
      </c>
      <c r="O2564" t="s">
        <v>8294</v>
      </c>
      <c r="P2564" s="5">
        <f t="shared" si="161"/>
        <v>7.4999999999999997E-3</v>
      </c>
      <c r="Q2564" s="8">
        <f t="shared" si="162"/>
        <v>25</v>
      </c>
      <c r="R2564" s="12">
        <f t="shared" si="163"/>
        <v>42594.316423611112</v>
      </c>
      <c r="S2564" s="12">
        <f t="shared" si="164"/>
        <v>42654.316423611112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8293</v>
      </c>
      <c r="O2565" t="s">
        <v>8294</v>
      </c>
      <c r="P2565" s="5">
        <f t="shared" si="161"/>
        <v>0</v>
      </c>
      <c r="Q2565" s="8" t="str">
        <f t="shared" si="162"/>
        <v>$0</v>
      </c>
      <c r="R2565" s="12">
        <f t="shared" si="163"/>
        <v>42154.931145833332</v>
      </c>
      <c r="S2565" s="12">
        <f t="shared" si="164"/>
        <v>42214.931145833332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8293</v>
      </c>
      <c r="O2566" t="s">
        <v>8294</v>
      </c>
      <c r="P2566" s="5">
        <f t="shared" si="161"/>
        <v>0</v>
      </c>
      <c r="Q2566" s="8" t="str">
        <f t="shared" si="162"/>
        <v>$0</v>
      </c>
      <c r="R2566" s="12">
        <f t="shared" si="163"/>
        <v>41821.83216435185</v>
      </c>
      <c r="S2566" s="12">
        <f t="shared" si="164"/>
        <v>41851.83216435185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8293</v>
      </c>
      <c r="O2567" t="s">
        <v>8294</v>
      </c>
      <c r="P2567" s="5">
        <f t="shared" si="161"/>
        <v>0.01</v>
      </c>
      <c r="Q2567" s="8">
        <f t="shared" si="162"/>
        <v>100</v>
      </c>
      <c r="R2567" s="12">
        <f t="shared" si="163"/>
        <v>42440.442002314812</v>
      </c>
      <c r="S2567" s="12">
        <f t="shared" si="164"/>
        <v>42499.659722222219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8293</v>
      </c>
      <c r="O2568" t="s">
        <v>8294</v>
      </c>
      <c r="P2568" s="5">
        <f t="shared" si="161"/>
        <v>0</v>
      </c>
      <c r="Q2568" s="8" t="str">
        <f t="shared" si="162"/>
        <v>$0</v>
      </c>
      <c r="R2568" s="12">
        <f t="shared" si="163"/>
        <v>41842.772546296292</v>
      </c>
      <c r="S2568" s="12">
        <f t="shared" si="164"/>
        <v>41872.772546296292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8293</v>
      </c>
      <c r="O2569" t="s">
        <v>8294</v>
      </c>
      <c r="P2569" s="5">
        <f t="shared" si="161"/>
        <v>2.6666666666666666E-3</v>
      </c>
      <c r="Q2569" s="8">
        <f t="shared" si="162"/>
        <v>60</v>
      </c>
      <c r="R2569" s="12">
        <f t="shared" si="163"/>
        <v>42087.670578703699</v>
      </c>
      <c r="S2569" s="12">
        <f t="shared" si="164"/>
        <v>42117.670578703699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8293</v>
      </c>
      <c r="O2570" t="s">
        <v>8294</v>
      </c>
      <c r="P2570" s="5">
        <f t="shared" si="161"/>
        <v>5.0000000000000001E-3</v>
      </c>
      <c r="Q2570" s="8">
        <f t="shared" si="162"/>
        <v>50</v>
      </c>
      <c r="R2570" s="12">
        <f t="shared" si="163"/>
        <v>42584.45826388889</v>
      </c>
      <c r="S2570" s="12">
        <f t="shared" si="164"/>
        <v>42614.45826388889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8293</v>
      </c>
      <c r="O2571" t="s">
        <v>8294</v>
      </c>
      <c r="P2571" s="5">
        <f t="shared" si="161"/>
        <v>2.2307692307692306E-2</v>
      </c>
      <c r="Q2571" s="8">
        <f t="shared" si="162"/>
        <v>72.5</v>
      </c>
      <c r="R2571" s="12">
        <f t="shared" si="163"/>
        <v>42233.897129629629</v>
      </c>
      <c r="S2571" s="12">
        <f t="shared" si="164"/>
        <v>42263.897129629629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8293</v>
      </c>
      <c r="O2572" t="s">
        <v>8294</v>
      </c>
      <c r="P2572" s="5">
        <f t="shared" si="161"/>
        <v>8.4285714285714294E-3</v>
      </c>
      <c r="Q2572" s="8">
        <f t="shared" si="162"/>
        <v>29.5</v>
      </c>
      <c r="R2572" s="12">
        <f t="shared" si="163"/>
        <v>42744.694849537038</v>
      </c>
      <c r="S2572" s="12">
        <f t="shared" si="164"/>
        <v>42774.694849537038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8293</v>
      </c>
      <c r="O2573" t="s">
        <v>8294</v>
      </c>
      <c r="P2573" s="5">
        <f t="shared" si="161"/>
        <v>2.5000000000000001E-3</v>
      </c>
      <c r="Q2573" s="8">
        <f t="shared" si="162"/>
        <v>62.5</v>
      </c>
      <c r="R2573" s="12">
        <f t="shared" si="163"/>
        <v>42449.133344907408</v>
      </c>
      <c r="S2573" s="12">
        <f t="shared" si="164"/>
        <v>42509.133344907408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8293</v>
      </c>
      <c r="O2574" t="s">
        <v>8294</v>
      </c>
      <c r="P2574" s="5">
        <f t="shared" si="161"/>
        <v>0</v>
      </c>
      <c r="Q2574" s="8" t="str">
        <f t="shared" si="162"/>
        <v>$0</v>
      </c>
      <c r="R2574" s="12">
        <f t="shared" si="163"/>
        <v>42076.911076388882</v>
      </c>
      <c r="S2574" s="12">
        <f t="shared" si="164"/>
        <v>42106.911076388882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8293</v>
      </c>
      <c r="O2575" t="s">
        <v>8294</v>
      </c>
      <c r="P2575" s="5">
        <f t="shared" si="161"/>
        <v>0</v>
      </c>
      <c r="Q2575" s="8" t="str">
        <f t="shared" si="162"/>
        <v>$0</v>
      </c>
      <c r="R2575" s="12">
        <f t="shared" si="163"/>
        <v>41829.383668981478</v>
      </c>
      <c r="S2575" s="12">
        <f t="shared" si="164"/>
        <v>41874.383668981478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8293</v>
      </c>
      <c r="O2576" t="s">
        <v>8294</v>
      </c>
      <c r="P2576" s="5">
        <f t="shared" si="161"/>
        <v>0</v>
      </c>
      <c r="Q2576" s="8" t="str">
        <f t="shared" si="162"/>
        <v>$0</v>
      </c>
      <c r="R2576" s="12">
        <f t="shared" si="163"/>
        <v>42487.617418981477</v>
      </c>
      <c r="S2576" s="12">
        <f t="shared" si="164"/>
        <v>42508.617418981477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8293</v>
      </c>
      <c r="O2577" t="s">
        <v>8294</v>
      </c>
      <c r="P2577" s="5">
        <f t="shared" si="161"/>
        <v>0</v>
      </c>
      <c r="Q2577" s="8" t="str">
        <f t="shared" si="162"/>
        <v>$0</v>
      </c>
      <c r="R2577" s="12">
        <f t="shared" si="163"/>
        <v>41985.900393518517</v>
      </c>
      <c r="S2577" s="12">
        <f t="shared" si="164"/>
        <v>42015.900393518517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8293</v>
      </c>
      <c r="O2578" t="s">
        <v>8294</v>
      </c>
      <c r="P2578" s="5">
        <f t="shared" si="161"/>
        <v>0</v>
      </c>
      <c r="Q2578" s="8" t="str">
        <f t="shared" si="162"/>
        <v>$0</v>
      </c>
      <c r="R2578" s="12">
        <f t="shared" si="163"/>
        <v>42059.801469907405</v>
      </c>
      <c r="S2578" s="12">
        <f t="shared" si="164"/>
        <v>42104.759803240733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8293</v>
      </c>
      <c r="O2579" t="s">
        <v>8294</v>
      </c>
      <c r="P2579" s="5">
        <f t="shared" si="161"/>
        <v>0</v>
      </c>
      <c r="Q2579" s="8" t="str">
        <f t="shared" si="162"/>
        <v>$0</v>
      </c>
      <c r="R2579" s="12">
        <f t="shared" si="163"/>
        <v>41830.612233796295</v>
      </c>
      <c r="S2579" s="12">
        <f t="shared" si="164"/>
        <v>41855.612233796295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8293</v>
      </c>
      <c r="O2580" t="s">
        <v>8294</v>
      </c>
      <c r="P2580" s="5">
        <f t="shared" si="161"/>
        <v>0</v>
      </c>
      <c r="Q2580" s="8" t="str">
        <f t="shared" si="162"/>
        <v>$0</v>
      </c>
      <c r="R2580" s="12">
        <f t="shared" si="163"/>
        <v>42237.814571759256</v>
      </c>
      <c r="S2580" s="12">
        <f t="shared" si="164"/>
        <v>42286.499999999993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8293</v>
      </c>
      <c r="O2581" t="s">
        <v>8294</v>
      </c>
      <c r="P2581" s="5">
        <f t="shared" si="161"/>
        <v>1.3849999999999999E-3</v>
      </c>
      <c r="Q2581" s="8">
        <f t="shared" si="162"/>
        <v>23.083333333333332</v>
      </c>
      <c r="R2581" s="12">
        <f t="shared" si="163"/>
        <v>41837.621562499997</v>
      </c>
      <c r="S2581" s="12">
        <f t="shared" si="164"/>
        <v>41897.621562499997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8293</v>
      </c>
      <c r="O2582" t="s">
        <v>8294</v>
      </c>
      <c r="P2582" s="5">
        <f t="shared" si="161"/>
        <v>6.0000000000000001E-3</v>
      </c>
      <c r="Q2582" s="8">
        <f t="shared" si="162"/>
        <v>25.5</v>
      </c>
      <c r="R2582" s="12">
        <f t="shared" si="163"/>
        <v>42110.118090277778</v>
      </c>
      <c r="S2582" s="12">
        <f t="shared" si="164"/>
        <v>42139.916666666664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8293</v>
      </c>
      <c r="O2583" t="s">
        <v>8294</v>
      </c>
      <c r="P2583" s="5">
        <f t="shared" si="161"/>
        <v>0.106</v>
      </c>
      <c r="Q2583" s="8">
        <f t="shared" si="162"/>
        <v>48.18181818181818</v>
      </c>
      <c r="R2583" s="12">
        <f t="shared" si="163"/>
        <v>42294.420115740737</v>
      </c>
      <c r="S2583" s="12">
        <f t="shared" si="164"/>
        <v>42324.461782407401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8293</v>
      </c>
      <c r="O2584" t="s">
        <v>8294</v>
      </c>
      <c r="P2584" s="5">
        <f t="shared" si="161"/>
        <v>1.1111111111111112E-5</v>
      </c>
      <c r="Q2584" s="8">
        <f t="shared" si="162"/>
        <v>1</v>
      </c>
      <c r="R2584" s="12">
        <f t="shared" si="163"/>
        <v>42642.780486111107</v>
      </c>
      <c r="S2584" s="12">
        <f t="shared" si="164"/>
        <v>42672.780486111107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8293</v>
      </c>
      <c r="O2585" t="s">
        <v>8294</v>
      </c>
      <c r="P2585" s="5">
        <f t="shared" si="161"/>
        <v>5.0000000000000001E-3</v>
      </c>
      <c r="Q2585" s="8">
        <f t="shared" si="162"/>
        <v>1</v>
      </c>
      <c r="R2585" s="12">
        <f t="shared" si="163"/>
        <v>42019.561111111114</v>
      </c>
      <c r="S2585" s="12">
        <f t="shared" si="164"/>
        <v>42079.519444444442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8293</v>
      </c>
      <c r="O2586" t="s">
        <v>8294</v>
      </c>
      <c r="P2586" s="5">
        <f t="shared" si="161"/>
        <v>0</v>
      </c>
      <c r="Q2586" s="8" t="str">
        <f t="shared" si="162"/>
        <v>$0</v>
      </c>
      <c r="R2586" s="12">
        <f t="shared" si="163"/>
        <v>42139.964918981474</v>
      </c>
      <c r="S2586" s="12">
        <f t="shared" si="164"/>
        <v>42169.964918981474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8293</v>
      </c>
      <c r="O2587" t="s">
        <v>8294</v>
      </c>
      <c r="P2587" s="5">
        <f t="shared" si="161"/>
        <v>1.6666666666666668E-3</v>
      </c>
      <c r="Q2587" s="8">
        <f t="shared" si="162"/>
        <v>50</v>
      </c>
      <c r="R2587" s="12">
        <f t="shared" si="163"/>
        <v>41795.754999999997</v>
      </c>
      <c r="S2587" s="12">
        <f t="shared" si="164"/>
        <v>41825.754999999997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8293</v>
      </c>
      <c r="O2588" t="s">
        <v>8294</v>
      </c>
      <c r="P2588" s="5">
        <f t="shared" si="161"/>
        <v>1.6666666666666668E-3</v>
      </c>
      <c r="Q2588" s="8">
        <f t="shared" si="162"/>
        <v>5</v>
      </c>
      <c r="R2588" s="12">
        <f t="shared" si="163"/>
        <v>42333.121944444443</v>
      </c>
      <c r="S2588" s="12">
        <f t="shared" si="164"/>
        <v>42363.121944444443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8293</v>
      </c>
      <c r="O2589" t="s">
        <v>8294</v>
      </c>
      <c r="P2589" s="5">
        <f t="shared" si="161"/>
        <v>2.4340000000000001E-2</v>
      </c>
      <c r="Q2589" s="8">
        <f t="shared" si="162"/>
        <v>202.83333333333334</v>
      </c>
      <c r="R2589" s="12">
        <f t="shared" si="163"/>
        <v>42338.467048611106</v>
      </c>
      <c r="S2589" s="12">
        <f t="shared" si="164"/>
        <v>42368.467048611106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8293</v>
      </c>
      <c r="O2590" t="s">
        <v>8294</v>
      </c>
      <c r="P2590" s="5">
        <f t="shared" si="161"/>
        <v>3.8833333333333331E-2</v>
      </c>
      <c r="Q2590" s="8">
        <f t="shared" si="162"/>
        <v>29.125</v>
      </c>
      <c r="R2590" s="12">
        <f t="shared" si="163"/>
        <v>42042.467893518515</v>
      </c>
      <c r="S2590" s="12">
        <f t="shared" si="164"/>
        <v>42094.343055555553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8293</v>
      </c>
      <c r="O2591" t="s">
        <v>8294</v>
      </c>
      <c r="P2591" s="5">
        <f t="shared" si="161"/>
        <v>1E-4</v>
      </c>
      <c r="Q2591" s="8">
        <f t="shared" si="162"/>
        <v>5</v>
      </c>
      <c r="R2591" s="12">
        <f t="shared" si="163"/>
        <v>42422.327858796292</v>
      </c>
      <c r="S2591" s="12">
        <f t="shared" si="164"/>
        <v>42452.286192129628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8293</v>
      </c>
      <c r="O2592" t="s">
        <v>8294</v>
      </c>
      <c r="P2592" s="5">
        <f t="shared" si="161"/>
        <v>0</v>
      </c>
      <c r="Q2592" s="8" t="str">
        <f t="shared" si="162"/>
        <v>$0</v>
      </c>
      <c r="R2592" s="12">
        <f t="shared" si="163"/>
        <v>42388.380752314813</v>
      </c>
      <c r="S2592" s="12">
        <f t="shared" si="164"/>
        <v>42395.380752314813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8293</v>
      </c>
      <c r="O2593" t="s">
        <v>8294</v>
      </c>
      <c r="P2593" s="5">
        <f t="shared" si="161"/>
        <v>1.7333333333333333E-2</v>
      </c>
      <c r="Q2593" s="8">
        <f t="shared" si="162"/>
        <v>13</v>
      </c>
      <c r="R2593" s="12">
        <f t="shared" si="163"/>
        <v>42382.698194444441</v>
      </c>
      <c r="S2593" s="12">
        <f t="shared" si="164"/>
        <v>42442.656527777777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8293</v>
      </c>
      <c r="O2594" t="s">
        <v>8294</v>
      </c>
      <c r="P2594" s="5">
        <f t="shared" si="161"/>
        <v>1.6666666666666668E-3</v>
      </c>
      <c r="Q2594" s="8">
        <f t="shared" si="162"/>
        <v>50</v>
      </c>
      <c r="R2594" s="12">
        <f t="shared" si="163"/>
        <v>41887.592835648145</v>
      </c>
      <c r="S2594" s="12">
        <f t="shared" si="164"/>
        <v>41917.592835648145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8293</v>
      </c>
      <c r="O2595" t="s">
        <v>8294</v>
      </c>
      <c r="P2595" s="5">
        <f t="shared" si="161"/>
        <v>0</v>
      </c>
      <c r="Q2595" s="8" t="str">
        <f t="shared" si="162"/>
        <v>$0</v>
      </c>
      <c r="R2595" s="12">
        <f t="shared" si="163"/>
        <v>42089.636874999997</v>
      </c>
      <c r="S2595" s="12">
        <f t="shared" si="164"/>
        <v>42119.636874999997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8293</v>
      </c>
      <c r="O2596" t="s">
        <v>8294</v>
      </c>
      <c r="P2596" s="5">
        <f t="shared" si="161"/>
        <v>1.2500000000000001E-5</v>
      </c>
      <c r="Q2596" s="8">
        <f t="shared" si="162"/>
        <v>1</v>
      </c>
      <c r="R2596" s="12">
        <f t="shared" si="163"/>
        <v>41828.759583333333</v>
      </c>
      <c r="S2596" s="12">
        <f t="shared" si="164"/>
        <v>41858.759583333333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8293</v>
      </c>
      <c r="O2597" t="s">
        <v>8294</v>
      </c>
      <c r="P2597" s="5">
        <f t="shared" si="161"/>
        <v>0.12166666666666667</v>
      </c>
      <c r="Q2597" s="8">
        <f t="shared" si="162"/>
        <v>96.05263157894737</v>
      </c>
      <c r="R2597" s="12">
        <f t="shared" si="163"/>
        <v>42760.035879629628</v>
      </c>
      <c r="S2597" s="12">
        <f t="shared" si="164"/>
        <v>42790.035879629628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8293</v>
      </c>
      <c r="O2598" t="s">
        <v>8294</v>
      </c>
      <c r="P2598" s="5">
        <f t="shared" si="161"/>
        <v>0.23588571428571428</v>
      </c>
      <c r="Q2598" s="8">
        <f t="shared" si="162"/>
        <v>305.77777777777777</v>
      </c>
      <c r="R2598" s="12">
        <f t="shared" si="163"/>
        <v>41828.45612268518</v>
      </c>
      <c r="S2598" s="12">
        <f t="shared" si="164"/>
        <v>41858.45612268518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8293</v>
      </c>
      <c r="O2599" t="s">
        <v>8294</v>
      </c>
      <c r="P2599" s="5">
        <f t="shared" si="161"/>
        <v>5.6666666666666664E-2</v>
      </c>
      <c r="Q2599" s="8">
        <f t="shared" si="162"/>
        <v>12.142857142857142</v>
      </c>
      <c r="R2599" s="12">
        <f t="shared" si="163"/>
        <v>42510.133298611108</v>
      </c>
      <c r="S2599" s="12">
        <f t="shared" si="164"/>
        <v>42540.133298611108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8293</v>
      </c>
      <c r="O2600" t="s">
        <v>8294</v>
      </c>
      <c r="P2600" s="5">
        <f t="shared" si="161"/>
        <v>0.39</v>
      </c>
      <c r="Q2600" s="8">
        <f t="shared" si="162"/>
        <v>83.571428571428569</v>
      </c>
      <c r="R2600" s="12">
        <f t="shared" si="163"/>
        <v>42240.631956018515</v>
      </c>
      <c r="S2600" s="12">
        <f t="shared" si="164"/>
        <v>42270.631956018515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8293</v>
      </c>
      <c r="O2601" t="s">
        <v>8294</v>
      </c>
      <c r="P2601" s="5">
        <f t="shared" si="161"/>
        <v>9.9546510341776348E-3</v>
      </c>
      <c r="Q2601" s="8">
        <f t="shared" si="162"/>
        <v>18</v>
      </c>
      <c r="R2601" s="12">
        <f t="shared" si="163"/>
        <v>41809.545682870368</v>
      </c>
      <c r="S2601" s="12">
        <f t="shared" si="164"/>
        <v>41854.545682870368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8293</v>
      </c>
      <c r="O2602" t="s">
        <v>8294</v>
      </c>
      <c r="P2602" s="5">
        <f t="shared" si="161"/>
        <v>6.9320000000000007E-2</v>
      </c>
      <c r="Q2602" s="8">
        <f t="shared" si="162"/>
        <v>115.53333333333333</v>
      </c>
      <c r="R2602" s="12">
        <f t="shared" si="163"/>
        <v>42394.692129629628</v>
      </c>
      <c r="S2602" s="12">
        <f t="shared" si="164"/>
        <v>42454.650462962956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8276</v>
      </c>
      <c r="O2603" t="s">
        <v>8312</v>
      </c>
      <c r="P2603" s="5">
        <f t="shared" si="161"/>
        <v>6.6139999999999999</v>
      </c>
      <c r="Q2603" s="8">
        <f t="shared" si="162"/>
        <v>21.900662251655628</v>
      </c>
      <c r="R2603" s="12">
        <f t="shared" si="163"/>
        <v>41150.693854166668</v>
      </c>
      <c r="S2603" s="12">
        <f t="shared" si="164"/>
        <v>41164.957638888889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8276</v>
      </c>
      <c r="O2604" t="s">
        <v>8312</v>
      </c>
      <c r="P2604" s="5">
        <f t="shared" si="161"/>
        <v>3.2609166666666667</v>
      </c>
      <c r="Q2604" s="8">
        <f t="shared" si="162"/>
        <v>80.022494887525568</v>
      </c>
      <c r="R2604" s="12">
        <f t="shared" si="163"/>
        <v>41915.538981481477</v>
      </c>
      <c r="S2604" s="12">
        <f t="shared" si="164"/>
        <v>41955.680555555555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8276</v>
      </c>
      <c r="O2605" t="s">
        <v>8312</v>
      </c>
      <c r="P2605" s="5">
        <f t="shared" si="161"/>
        <v>1.0148571428571429</v>
      </c>
      <c r="Q2605" s="8">
        <f t="shared" si="162"/>
        <v>35.520000000000003</v>
      </c>
      <c r="R2605" s="12">
        <f t="shared" si="163"/>
        <v>41617.704328703701</v>
      </c>
      <c r="S2605" s="12">
        <f t="shared" si="164"/>
        <v>41631.704328703701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8276</v>
      </c>
      <c r="O2606" t="s">
        <v>8312</v>
      </c>
      <c r="P2606" s="5">
        <f t="shared" si="161"/>
        <v>1.0421799999999999</v>
      </c>
      <c r="Q2606" s="8">
        <f t="shared" si="162"/>
        <v>64.933333333333323</v>
      </c>
      <c r="R2606" s="12">
        <f t="shared" si="163"/>
        <v>40997.842858796292</v>
      </c>
      <c r="S2606" s="12">
        <f t="shared" si="164"/>
        <v>41027.842858796292</v>
      </c>
    </row>
    <row r="2607" spans="1:19" ht="64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8276</v>
      </c>
      <c r="O2607" t="s">
        <v>8312</v>
      </c>
      <c r="P2607" s="5">
        <f t="shared" si="161"/>
        <v>1.0742157000000001</v>
      </c>
      <c r="Q2607" s="8">
        <f t="shared" si="162"/>
        <v>60.965703745743475</v>
      </c>
      <c r="R2607" s="12">
        <f t="shared" si="163"/>
        <v>42508.33321759259</v>
      </c>
      <c r="S2607" s="12">
        <f t="shared" si="164"/>
        <v>42538.33321759259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8276</v>
      </c>
      <c r="O2608" t="s">
        <v>8312</v>
      </c>
      <c r="P2608" s="5">
        <f t="shared" si="161"/>
        <v>1.1005454545454545</v>
      </c>
      <c r="Q2608" s="8">
        <f t="shared" si="162"/>
        <v>31.444155844155844</v>
      </c>
      <c r="R2608" s="12">
        <f t="shared" si="163"/>
        <v>41726.504421296289</v>
      </c>
      <c r="S2608" s="12">
        <f t="shared" si="164"/>
        <v>41758.504421296289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8276</v>
      </c>
      <c r="O2609" t="s">
        <v>8312</v>
      </c>
      <c r="P2609" s="5">
        <f t="shared" si="161"/>
        <v>4.077</v>
      </c>
      <c r="Q2609" s="8">
        <f t="shared" si="162"/>
        <v>81.949748743718587</v>
      </c>
      <c r="R2609" s="12">
        <f t="shared" si="163"/>
        <v>42184.666342592587</v>
      </c>
      <c r="S2609" s="12">
        <f t="shared" si="164"/>
        <v>42227.874999999993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8276</v>
      </c>
      <c r="O2610" t="s">
        <v>8312</v>
      </c>
      <c r="P2610" s="5">
        <f t="shared" si="161"/>
        <v>2.2392500000000002</v>
      </c>
      <c r="Q2610" s="8">
        <f t="shared" si="162"/>
        <v>58.92763157894737</v>
      </c>
      <c r="R2610" s="12">
        <f t="shared" si="163"/>
        <v>42767.593379629623</v>
      </c>
      <c r="S2610" s="12">
        <f t="shared" si="164"/>
        <v>42808.791666666664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8276</v>
      </c>
      <c r="O2611" t="s">
        <v>8312</v>
      </c>
      <c r="P2611" s="5">
        <f t="shared" si="161"/>
        <v>3.038011142857143</v>
      </c>
      <c r="Q2611" s="8">
        <f t="shared" si="162"/>
        <v>157.29347633136095</v>
      </c>
      <c r="R2611" s="12">
        <f t="shared" si="163"/>
        <v>41075.02952546296</v>
      </c>
      <c r="S2611" s="12">
        <f t="shared" si="164"/>
        <v>41105.02952546296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8276</v>
      </c>
      <c r="O2612" t="s">
        <v>8312</v>
      </c>
      <c r="P2612" s="5">
        <f t="shared" si="161"/>
        <v>1.4132510432681749</v>
      </c>
      <c r="Q2612" s="8">
        <f t="shared" si="162"/>
        <v>55.758509532062391</v>
      </c>
      <c r="R2612" s="12">
        <f t="shared" si="163"/>
        <v>42564.672743055555</v>
      </c>
      <c r="S2612" s="12">
        <f t="shared" si="164"/>
        <v>42604.082638888889</v>
      </c>
    </row>
    <row r="2613" spans="1:19" ht="64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8276</v>
      </c>
      <c r="O2613" t="s">
        <v>8312</v>
      </c>
      <c r="P2613" s="5">
        <f t="shared" si="161"/>
        <v>27.906363636363636</v>
      </c>
      <c r="Q2613" s="8">
        <f t="shared" si="162"/>
        <v>83.802893802893806</v>
      </c>
      <c r="R2613" s="12">
        <f t="shared" si="163"/>
        <v>42704.127476851849</v>
      </c>
      <c r="S2613" s="12">
        <f t="shared" si="164"/>
        <v>42737.749305555553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8276</v>
      </c>
      <c r="O2614" t="s">
        <v>8312</v>
      </c>
      <c r="P2614" s="5">
        <f t="shared" si="161"/>
        <v>1.7176130000000001</v>
      </c>
      <c r="Q2614" s="8">
        <f t="shared" si="162"/>
        <v>58.422210884353746</v>
      </c>
      <c r="R2614" s="12">
        <f t="shared" si="163"/>
        <v>41981.934837962959</v>
      </c>
      <c r="S2614" s="12">
        <f t="shared" si="164"/>
        <v>42012.934837962959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8276</v>
      </c>
      <c r="O2615" t="s">
        <v>8312</v>
      </c>
      <c r="P2615" s="5">
        <f t="shared" si="161"/>
        <v>1.0101333333333333</v>
      </c>
      <c r="Q2615" s="8">
        <f t="shared" si="162"/>
        <v>270.57142857142856</v>
      </c>
      <c r="R2615" s="12">
        <f t="shared" si="163"/>
        <v>41143.609884259255</v>
      </c>
      <c r="S2615" s="12">
        <f t="shared" si="164"/>
        <v>41173.609884259255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8276</v>
      </c>
      <c r="O2616" t="s">
        <v>8312</v>
      </c>
      <c r="P2616" s="5">
        <f t="shared" si="161"/>
        <v>1.02</v>
      </c>
      <c r="Q2616" s="8">
        <f t="shared" si="162"/>
        <v>107.1</v>
      </c>
      <c r="R2616" s="12">
        <f t="shared" si="163"/>
        <v>41730.500138888885</v>
      </c>
      <c r="S2616" s="12">
        <f t="shared" si="164"/>
        <v>41759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8276</v>
      </c>
      <c r="O2617" t="s">
        <v>8312</v>
      </c>
      <c r="P2617" s="5">
        <f t="shared" si="161"/>
        <v>1.6976511744127936</v>
      </c>
      <c r="Q2617" s="8">
        <f t="shared" si="162"/>
        <v>47.180555555555557</v>
      </c>
      <c r="R2617" s="12">
        <f t="shared" si="163"/>
        <v>42453.288935185185</v>
      </c>
      <c r="S2617" s="12">
        <f t="shared" si="164"/>
        <v>42490.291666666664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8276</v>
      </c>
      <c r="O2618" t="s">
        <v>8312</v>
      </c>
      <c r="P2618" s="5">
        <f t="shared" si="161"/>
        <v>1.14534</v>
      </c>
      <c r="Q2618" s="8">
        <f t="shared" si="162"/>
        <v>120.30882352941177</v>
      </c>
      <c r="R2618" s="12">
        <f t="shared" si="163"/>
        <v>42211.786215277774</v>
      </c>
      <c r="S2618" s="12">
        <f t="shared" si="164"/>
        <v>42241.786215277774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8276</v>
      </c>
      <c r="O2619" t="s">
        <v>8312</v>
      </c>
      <c r="P2619" s="5">
        <f t="shared" si="161"/>
        <v>8.7759999999999998</v>
      </c>
      <c r="Q2619" s="8">
        <f t="shared" si="162"/>
        <v>27.59748427672956</v>
      </c>
      <c r="R2619" s="12">
        <f t="shared" si="163"/>
        <v>41902.666099537033</v>
      </c>
      <c r="S2619" s="12">
        <f t="shared" si="164"/>
        <v>41932.666099537033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8276</v>
      </c>
      <c r="O2620" t="s">
        <v>8312</v>
      </c>
      <c r="P2620" s="5">
        <f t="shared" si="161"/>
        <v>1.0538666666666667</v>
      </c>
      <c r="Q2620" s="8">
        <f t="shared" si="162"/>
        <v>205.2987012987013</v>
      </c>
      <c r="R2620" s="12">
        <f t="shared" si="163"/>
        <v>42279.584039351852</v>
      </c>
      <c r="S2620" s="12">
        <f t="shared" si="164"/>
        <v>42339.625706018516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8276</v>
      </c>
      <c r="O2621" t="s">
        <v>8312</v>
      </c>
      <c r="P2621" s="5">
        <f t="shared" si="161"/>
        <v>1.8839999999999999</v>
      </c>
      <c r="Q2621" s="8">
        <f t="shared" si="162"/>
        <v>35.547169811320757</v>
      </c>
      <c r="R2621" s="12">
        <f t="shared" si="163"/>
        <v>42273.67597222222</v>
      </c>
      <c r="S2621" s="12">
        <f t="shared" si="164"/>
        <v>42300.249999999993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8276</v>
      </c>
      <c r="O2622" t="s">
        <v>8312</v>
      </c>
      <c r="P2622" s="5">
        <f t="shared" si="161"/>
        <v>1.436523076923077</v>
      </c>
      <c r="Q2622" s="8">
        <f t="shared" si="162"/>
        <v>74.639488409272587</v>
      </c>
      <c r="R2622" s="12">
        <f t="shared" si="163"/>
        <v>42250.958819444444</v>
      </c>
      <c r="S2622" s="12">
        <f t="shared" si="164"/>
        <v>42287.833333333336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8276</v>
      </c>
      <c r="O2623" t="s">
        <v>8312</v>
      </c>
      <c r="P2623" s="5">
        <f t="shared" si="161"/>
        <v>1.4588000000000001</v>
      </c>
      <c r="Q2623" s="8">
        <f t="shared" si="162"/>
        <v>47.058064516129029</v>
      </c>
      <c r="R2623" s="12">
        <f t="shared" si="163"/>
        <v>42115.539212962962</v>
      </c>
      <c r="S2623" s="12">
        <f t="shared" si="164"/>
        <v>42145.539212962962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8276</v>
      </c>
      <c r="O2624" t="s">
        <v>8312</v>
      </c>
      <c r="P2624" s="5">
        <f t="shared" si="161"/>
        <v>1.3118399999999999</v>
      </c>
      <c r="Q2624" s="8">
        <f t="shared" si="162"/>
        <v>26.591351351351353</v>
      </c>
      <c r="R2624" s="12">
        <f t="shared" si="163"/>
        <v>42689.534907407404</v>
      </c>
      <c r="S2624" s="12">
        <f t="shared" si="164"/>
        <v>42734.534907407404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8276</v>
      </c>
      <c r="O2625" t="s">
        <v>8312</v>
      </c>
      <c r="P2625" s="5">
        <f t="shared" si="161"/>
        <v>1.1399999999999999</v>
      </c>
      <c r="Q2625" s="8">
        <f t="shared" si="162"/>
        <v>36.774193548387096</v>
      </c>
      <c r="R2625" s="12">
        <f t="shared" si="163"/>
        <v>42692.048217592594</v>
      </c>
      <c r="S2625" s="12">
        <f t="shared" si="164"/>
        <v>42706.048217592594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8276</v>
      </c>
      <c r="O2626" t="s">
        <v>8312</v>
      </c>
      <c r="P2626" s="5">
        <f t="shared" si="161"/>
        <v>13.794206249999998</v>
      </c>
      <c r="Q2626" s="8">
        <f t="shared" si="162"/>
        <v>31.820544982698959</v>
      </c>
      <c r="R2626" s="12">
        <f t="shared" si="163"/>
        <v>41144.213217592587</v>
      </c>
      <c r="S2626" s="12">
        <f t="shared" si="164"/>
        <v>41165.213217592587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8276</v>
      </c>
      <c r="O2627" t="s">
        <v>8312</v>
      </c>
      <c r="P2627" s="5">
        <f t="shared" ref="P2627:P2690" si="165">(E2627/D2627)</f>
        <v>9.56</v>
      </c>
      <c r="Q2627" s="8">
        <f t="shared" ref="Q2627:Q2690" si="166">IF(L2627=0,"$0",(E2627/L2627))</f>
        <v>27.576923076923077</v>
      </c>
      <c r="R2627" s="12">
        <f t="shared" ref="R2627:R2690" si="167">(J2627/86400)+25569+(-5/24)</f>
        <v>42658.601944444446</v>
      </c>
      <c r="S2627" s="12">
        <f t="shared" ref="S2627:S2690" si="168">(I2627/86400)+25569+(-5/24)</f>
        <v>42683.643611111103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8276</v>
      </c>
      <c r="O2628" t="s">
        <v>8312</v>
      </c>
      <c r="P2628" s="5">
        <f t="shared" si="165"/>
        <v>1.1200000000000001</v>
      </c>
      <c r="Q2628" s="8">
        <f t="shared" si="166"/>
        <v>56</v>
      </c>
      <c r="R2628" s="12">
        <f t="shared" si="167"/>
        <v>42128.41978009259</v>
      </c>
      <c r="S2628" s="12">
        <f t="shared" si="168"/>
        <v>42158.41978009259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8276</v>
      </c>
      <c r="O2629" t="s">
        <v>8312</v>
      </c>
      <c r="P2629" s="5">
        <f t="shared" si="165"/>
        <v>6.4666666666666668</v>
      </c>
      <c r="Q2629" s="8">
        <f t="shared" si="166"/>
        <v>21.555555555555557</v>
      </c>
      <c r="R2629" s="12">
        <f t="shared" si="167"/>
        <v>42304.621076388888</v>
      </c>
      <c r="S2629" s="12">
        <f t="shared" si="168"/>
        <v>42334.662743055553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8276</v>
      </c>
      <c r="O2630" t="s">
        <v>8312</v>
      </c>
      <c r="P2630" s="5">
        <f t="shared" si="165"/>
        <v>1.1036948748510131</v>
      </c>
      <c r="Q2630" s="8">
        <f t="shared" si="166"/>
        <v>44.095238095238095</v>
      </c>
      <c r="R2630" s="12">
        <f t="shared" si="167"/>
        <v>41953.757719907408</v>
      </c>
      <c r="S2630" s="12">
        <f t="shared" si="168"/>
        <v>41973.757719907408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8276</v>
      </c>
      <c r="O2631" t="s">
        <v>8312</v>
      </c>
      <c r="P2631" s="5">
        <f t="shared" si="165"/>
        <v>1.2774000000000001</v>
      </c>
      <c r="Q2631" s="8">
        <f t="shared" si="166"/>
        <v>63.87</v>
      </c>
      <c r="R2631" s="12">
        <f t="shared" si="167"/>
        <v>42108.330115740733</v>
      </c>
      <c r="S2631" s="12">
        <f t="shared" si="168"/>
        <v>42138.330115740733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8276</v>
      </c>
      <c r="O2632" t="s">
        <v>8312</v>
      </c>
      <c r="P2632" s="5">
        <f t="shared" si="165"/>
        <v>1.579</v>
      </c>
      <c r="Q2632" s="8">
        <f t="shared" si="166"/>
        <v>38.987654320987652</v>
      </c>
      <c r="R2632" s="12">
        <f t="shared" si="167"/>
        <v>42523.897129629629</v>
      </c>
      <c r="S2632" s="12">
        <f t="shared" si="168"/>
        <v>42551.208333333336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8276</v>
      </c>
      <c r="O2633" t="s">
        <v>8312</v>
      </c>
      <c r="P2633" s="5">
        <f t="shared" si="165"/>
        <v>1.1466525000000001</v>
      </c>
      <c r="Q2633" s="8">
        <f t="shared" si="166"/>
        <v>80.185489510489504</v>
      </c>
      <c r="R2633" s="12">
        <f t="shared" si="167"/>
        <v>42217.960960648146</v>
      </c>
      <c r="S2633" s="12">
        <f t="shared" si="168"/>
        <v>42245.960960648146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8276</v>
      </c>
      <c r="O2634" t="s">
        <v>8312</v>
      </c>
      <c r="P2634" s="5">
        <f t="shared" si="165"/>
        <v>1.3700934579439252</v>
      </c>
      <c r="Q2634" s="8">
        <f t="shared" si="166"/>
        <v>34.904761904761905</v>
      </c>
      <c r="R2634" s="12">
        <f t="shared" si="167"/>
        <v>42493.853460648148</v>
      </c>
      <c r="S2634" s="12">
        <f t="shared" si="168"/>
        <v>42518.853460648148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8276</v>
      </c>
      <c r="O2635" t="s">
        <v>8312</v>
      </c>
      <c r="P2635" s="5">
        <f t="shared" si="165"/>
        <v>3.5461999999999998</v>
      </c>
      <c r="Q2635" s="8">
        <f t="shared" si="166"/>
        <v>89.100502512562812</v>
      </c>
      <c r="R2635" s="12">
        <f t="shared" si="167"/>
        <v>41667.614953703705</v>
      </c>
      <c r="S2635" s="12">
        <f t="shared" si="168"/>
        <v>41697.75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8276</v>
      </c>
      <c r="O2636" t="s">
        <v>8312</v>
      </c>
      <c r="P2636" s="5">
        <f t="shared" si="165"/>
        <v>1.0602150537634409</v>
      </c>
      <c r="Q2636" s="8">
        <f t="shared" si="166"/>
        <v>39.44</v>
      </c>
      <c r="R2636" s="12">
        <f t="shared" si="167"/>
        <v>42612.448159722218</v>
      </c>
      <c r="S2636" s="12">
        <f t="shared" si="168"/>
        <v>42642.448159722218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8276</v>
      </c>
      <c r="O2637" t="s">
        <v>8312</v>
      </c>
      <c r="P2637" s="5">
        <f t="shared" si="165"/>
        <v>1</v>
      </c>
      <c r="Q2637" s="8">
        <f t="shared" si="166"/>
        <v>136.9047619047619</v>
      </c>
      <c r="R2637" s="12">
        <f t="shared" si="167"/>
        <v>42037.742604166669</v>
      </c>
      <c r="S2637" s="12">
        <f t="shared" si="168"/>
        <v>42072.700937499998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8276</v>
      </c>
      <c r="O2638" t="s">
        <v>8312</v>
      </c>
      <c r="P2638" s="5">
        <f t="shared" si="165"/>
        <v>1.873</v>
      </c>
      <c r="Q2638" s="8">
        <f t="shared" si="166"/>
        <v>37.46</v>
      </c>
      <c r="R2638" s="12">
        <f t="shared" si="167"/>
        <v>42636.406412037039</v>
      </c>
      <c r="S2638" s="12">
        <f t="shared" si="168"/>
        <v>42658.833333333336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8276</v>
      </c>
      <c r="O2639" t="s">
        <v>8312</v>
      </c>
      <c r="P2639" s="5">
        <f t="shared" si="165"/>
        <v>1.6619999999999999</v>
      </c>
      <c r="Q2639" s="8">
        <f t="shared" si="166"/>
        <v>31.96153846153846</v>
      </c>
      <c r="R2639" s="12">
        <f t="shared" si="167"/>
        <v>42639.341145833336</v>
      </c>
      <c r="S2639" s="12">
        <f t="shared" si="168"/>
        <v>42655.341145833336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8276</v>
      </c>
      <c r="O2640" t="s">
        <v>8312</v>
      </c>
      <c r="P2640" s="5">
        <f t="shared" si="165"/>
        <v>1.0172910662824208</v>
      </c>
      <c r="Q2640" s="8">
        <f t="shared" si="166"/>
        <v>25.214285714285715</v>
      </c>
      <c r="R2640" s="12">
        <f t="shared" si="167"/>
        <v>41989.70480324074</v>
      </c>
      <c r="S2640" s="12">
        <f t="shared" si="168"/>
        <v>42019.70480324074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8276</v>
      </c>
      <c r="O2641" t="s">
        <v>8312</v>
      </c>
      <c r="P2641" s="5">
        <f t="shared" si="165"/>
        <v>1.64</v>
      </c>
      <c r="Q2641" s="8">
        <f t="shared" si="166"/>
        <v>10.040816326530612</v>
      </c>
      <c r="R2641" s="12">
        <f t="shared" si="167"/>
        <v>42024.656805555554</v>
      </c>
      <c r="S2641" s="12">
        <f t="shared" si="168"/>
        <v>42054.656805555554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8276</v>
      </c>
      <c r="O2642" t="s">
        <v>8312</v>
      </c>
      <c r="P2642" s="5">
        <f t="shared" si="165"/>
        <v>1.0566666666666666</v>
      </c>
      <c r="Q2642" s="8">
        <f t="shared" si="166"/>
        <v>45.94202898550725</v>
      </c>
      <c r="R2642" s="12">
        <f t="shared" si="167"/>
        <v>42102.952245370368</v>
      </c>
      <c r="S2642" s="12">
        <f t="shared" si="168"/>
        <v>42162.952245370368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8276</v>
      </c>
      <c r="O2643" t="s">
        <v>8312</v>
      </c>
      <c r="P2643" s="5">
        <f t="shared" si="165"/>
        <v>0.01</v>
      </c>
      <c r="Q2643" s="8">
        <f t="shared" si="166"/>
        <v>15</v>
      </c>
      <c r="R2643" s="12">
        <f t="shared" si="167"/>
        <v>41880.618784722217</v>
      </c>
      <c r="S2643" s="12">
        <f t="shared" si="168"/>
        <v>41897.631249999999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8276</v>
      </c>
      <c r="O2644" t="s">
        <v>8312</v>
      </c>
      <c r="P2644" s="5">
        <f t="shared" si="165"/>
        <v>0</v>
      </c>
      <c r="Q2644" s="8" t="str">
        <f t="shared" si="166"/>
        <v>$0</v>
      </c>
      <c r="R2644" s="12">
        <f t="shared" si="167"/>
        <v>42536.03828703703</v>
      </c>
      <c r="S2644" s="12">
        <f t="shared" si="168"/>
        <v>42566.081249999996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8276</v>
      </c>
      <c r="O2645" t="s">
        <v>8312</v>
      </c>
      <c r="P2645" s="5">
        <f t="shared" si="165"/>
        <v>0.33559730999999998</v>
      </c>
      <c r="Q2645" s="8">
        <f t="shared" si="166"/>
        <v>223.58248500999335</v>
      </c>
      <c r="R2645" s="12">
        <f t="shared" si="167"/>
        <v>42689.374016203707</v>
      </c>
      <c r="S2645" s="12">
        <f t="shared" si="168"/>
        <v>42725.124305555553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8276</v>
      </c>
      <c r="O2646" t="s">
        <v>8312</v>
      </c>
      <c r="P2646" s="5">
        <f t="shared" si="165"/>
        <v>2.053E-2</v>
      </c>
      <c r="Q2646" s="8">
        <f t="shared" si="166"/>
        <v>39.480769230769234</v>
      </c>
      <c r="R2646" s="12">
        <f t="shared" si="167"/>
        <v>42774.583738425928</v>
      </c>
      <c r="S2646" s="12">
        <f t="shared" si="168"/>
        <v>42804.583738425928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8276</v>
      </c>
      <c r="O2647" t="s">
        <v>8312</v>
      </c>
      <c r="P2647" s="5">
        <f t="shared" si="165"/>
        <v>0.105</v>
      </c>
      <c r="Q2647" s="8">
        <f t="shared" si="166"/>
        <v>91.304347826086953</v>
      </c>
      <c r="R2647" s="12">
        <f t="shared" si="167"/>
        <v>41921.634293981479</v>
      </c>
      <c r="S2647" s="12">
        <f t="shared" si="168"/>
        <v>41951.675960648143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8276</v>
      </c>
      <c r="O2648" t="s">
        <v>8312</v>
      </c>
      <c r="P2648" s="5">
        <f t="shared" si="165"/>
        <v>8.4172839999999999E-2</v>
      </c>
      <c r="Q2648" s="8">
        <f t="shared" si="166"/>
        <v>78.666205607476627</v>
      </c>
      <c r="R2648" s="12">
        <f t="shared" si="167"/>
        <v>42226.10496527778</v>
      </c>
      <c r="S2648" s="12">
        <f t="shared" si="168"/>
        <v>42256.10496527778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8276</v>
      </c>
      <c r="O2649" t="s">
        <v>8312</v>
      </c>
      <c r="P2649" s="5">
        <f t="shared" si="165"/>
        <v>1.44E-2</v>
      </c>
      <c r="Q2649" s="8">
        <f t="shared" si="166"/>
        <v>12</v>
      </c>
      <c r="R2649" s="12">
        <f t="shared" si="167"/>
        <v>42200.053460648145</v>
      </c>
      <c r="S2649" s="12">
        <f t="shared" si="168"/>
        <v>42230.053460648145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8276</v>
      </c>
      <c r="O2650" t="s">
        <v>8312</v>
      </c>
      <c r="P2650" s="5">
        <f t="shared" si="165"/>
        <v>8.8333333333333337E-3</v>
      </c>
      <c r="Q2650" s="8">
        <f t="shared" si="166"/>
        <v>17.666666666666668</v>
      </c>
      <c r="R2650" s="12">
        <f t="shared" si="167"/>
        <v>42408.506481481476</v>
      </c>
      <c r="S2650" s="12">
        <f t="shared" si="168"/>
        <v>42438.506481481476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8276</v>
      </c>
      <c r="O2651" t="s">
        <v>8312</v>
      </c>
      <c r="P2651" s="5">
        <f t="shared" si="165"/>
        <v>9.9200000000000004E-4</v>
      </c>
      <c r="Q2651" s="8">
        <f t="shared" si="166"/>
        <v>41.333333333333336</v>
      </c>
      <c r="R2651" s="12">
        <f t="shared" si="167"/>
        <v>42341.788668981484</v>
      </c>
      <c r="S2651" s="12">
        <f t="shared" si="168"/>
        <v>42401.788668981484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8276</v>
      </c>
      <c r="O2652" t="s">
        <v>8312</v>
      </c>
      <c r="P2652" s="5">
        <f t="shared" si="165"/>
        <v>5.966666666666667E-3</v>
      </c>
      <c r="Q2652" s="8">
        <f t="shared" si="166"/>
        <v>71.599999999999994</v>
      </c>
      <c r="R2652" s="12">
        <f t="shared" si="167"/>
        <v>42695.416006944441</v>
      </c>
      <c r="S2652" s="12">
        <f t="shared" si="168"/>
        <v>42725.416006944441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8276</v>
      </c>
      <c r="O2653" t="s">
        <v>8312</v>
      </c>
      <c r="P2653" s="5">
        <f t="shared" si="165"/>
        <v>1.8689285714285714E-2</v>
      </c>
      <c r="Q2653" s="8">
        <f t="shared" si="166"/>
        <v>307.8235294117647</v>
      </c>
      <c r="R2653" s="12">
        <f t="shared" si="167"/>
        <v>42327.597326388888</v>
      </c>
      <c r="S2653" s="12">
        <f t="shared" si="168"/>
        <v>42355.597326388888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8276</v>
      </c>
      <c r="O2654" t="s">
        <v>8312</v>
      </c>
      <c r="P2654" s="5">
        <f t="shared" si="165"/>
        <v>8.8500000000000002E-3</v>
      </c>
      <c r="Q2654" s="8">
        <f t="shared" si="166"/>
        <v>80.454545454545453</v>
      </c>
      <c r="R2654" s="12">
        <f t="shared" si="167"/>
        <v>41952.950520833336</v>
      </c>
      <c r="S2654" s="12">
        <f t="shared" si="168"/>
        <v>41982.950520833336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8276</v>
      </c>
      <c r="O2655" t="s">
        <v>8312</v>
      </c>
      <c r="P2655" s="5">
        <f t="shared" si="165"/>
        <v>0.1152156862745098</v>
      </c>
      <c r="Q2655" s="8">
        <f t="shared" si="166"/>
        <v>83.942857142857136</v>
      </c>
      <c r="R2655" s="12">
        <f t="shared" si="167"/>
        <v>41771.443599537037</v>
      </c>
      <c r="S2655" s="12">
        <f t="shared" si="168"/>
        <v>41802.958333333328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8276</v>
      </c>
      <c r="O2656" t="s">
        <v>8312</v>
      </c>
      <c r="P2656" s="5">
        <f t="shared" si="165"/>
        <v>5.1000000000000004E-4</v>
      </c>
      <c r="Q2656" s="8">
        <f t="shared" si="166"/>
        <v>8.5</v>
      </c>
      <c r="R2656" s="12">
        <f t="shared" si="167"/>
        <v>42055.392662037033</v>
      </c>
      <c r="S2656" s="12">
        <f t="shared" si="168"/>
        <v>42115.350995370369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8276</v>
      </c>
      <c r="O2657" t="s">
        <v>8312</v>
      </c>
      <c r="P2657" s="5">
        <f t="shared" si="165"/>
        <v>0.21033333333333334</v>
      </c>
      <c r="Q2657" s="8">
        <f t="shared" si="166"/>
        <v>73.372093023255815</v>
      </c>
      <c r="R2657" s="12">
        <f t="shared" si="167"/>
        <v>42381.657951388886</v>
      </c>
      <c r="S2657" s="12">
        <f t="shared" si="168"/>
        <v>42409.624999999993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8276</v>
      </c>
      <c r="O2658" t="s">
        <v>8312</v>
      </c>
      <c r="P2658" s="5">
        <f t="shared" si="165"/>
        <v>0.11436666666666667</v>
      </c>
      <c r="Q2658" s="8">
        <f t="shared" si="166"/>
        <v>112.86184210526316</v>
      </c>
      <c r="R2658" s="12">
        <f t="shared" si="167"/>
        <v>42767.480185185188</v>
      </c>
      <c r="S2658" s="12">
        <f t="shared" si="168"/>
        <v>42806.583333333336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8276</v>
      </c>
      <c r="O2659" t="s">
        <v>8312</v>
      </c>
      <c r="P2659" s="5">
        <f t="shared" si="165"/>
        <v>0.18737933333333334</v>
      </c>
      <c r="Q2659" s="8">
        <f t="shared" si="166"/>
        <v>95.277627118644077</v>
      </c>
      <c r="R2659" s="12">
        <f t="shared" si="167"/>
        <v>42551.720520833333</v>
      </c>
      <c r="S2659" s="12">
        <f t="shared" si="168"/>
        <v>42584.854166666664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8276</v>
      </c>
      <c r="O2660" t="s">
        <v>8312</v>
      </c>
      <c r="P2660" s="5">
        <f t="shared" si="165"/>
        <v>9.2857142857142856E-4</v>
      </c>
      <c r="Q2660" s="8">
        <f t="shared" si="166"/>
        <v>22.75</v>
      </c>
      <c r="R2660" s="12">
        <f t="shared" si="167"/>
        <v>42551.675856481474</v>
      </c>
      <c r="S2660" s="12">
        <f t="shared" si="168"/>
        <v>42581.675856481474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8276</v>
      </c>
      <c r="O2661" t="s">
        <v>8312</v>
      </c>
      <c r="P2661" s="5">
        <f t="shared" si="165"/>
        <v>2.720408163265306E-2</v>
      </c>
      <c r="Q2661" s="8">
        <f t="shared" si="166"/>
        <v>133.30000000000001</v>
      </c>
      <c r="R2661" s="12">
        <f t="shared" si="167"/>
        <v>42081.861226851848</v>
      </c>
      <c r="S2661" s="12">
        <f t="shared" si="168"/>
        <v>42111.861226851848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8276</v>
      </c>
      <c r="O2662" t="s">
        <v>8312</v>
      </c>
      <c r="P2662" s="5">
        <f t="shared" si="165"/>
        <v>9.5E-4</v>
      </c>
      <c r="Q2662" s="8">
        <f t="shared" si="166"/>
        <v>3.8</v>
      </c>
      <c r="R2662" s="12">
        <f t="shared" si="167"/>
        <v>42272.504837962959</v>
      </c>
      <c r="S2662" s="12">
        <f t="shared" si="168"/>
        <v>42332.546504629623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8276</v>
      </c>
      <c r="O2663" t="s">
        <v>8313</v>
      </c>
      <c r="P2663" s="5">
        <f t="shared" si="165"/>
        <v>1.0289999999999999</v>
      </c>
      <c r="Q2663" s="8">
        <f t="shared" si="166"/>
        <v>85.75</v>
      </c>
      <c r="R2663" s="12">
        <f t="shared" si="167"/>
        <v>41542.750115740739</v>
      </c>
      <c r="S2663" s="12">
        <f t="shared" si="168"/>
        <v>41572.750115740739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8276</v>
      </c>
      <c r="O2664" t="s">
        <v>8313</v>
      </c>
      <c r="P2664" s="5">
        <f t="shared" si="165"/>
        <v>1.0680000000000001</v>
      </c>
      <c r="Q2664" s="8">
        <f t="shared" si="166"/>
        <v>267</v>
      </c>
      <c r="R2664" s="12">
        <f t="shared" si="167"/>
        <v>42207.538344907407</v>
      </c>
      <c r="S2664" s="12">
        <f t="shared" si="168"/>
        <v>42237.538344907407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8276</v>
      </c>
      <c r="O2665" t="s">
        <v>8313</v>
      </c>
      <c r="P2665" s="5">
        <f t="shared" si="165"/>
        <v>1.0459624999999999</v>
      </c>
      <c r="Q2665" s="8">
        <f t="shared" si="166"/>
        <v>373.55803571428572</v>
      </c>
      <c r="R2665" s="12">
        <f t="shared" si="167"/>
        <v>42222.41443287037</v>
      </c>
      <c r="S2665" s="12">
        <f t="shared" si="168"/>
        <v>42251.416666666664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8276</v>
      </c>
      <c r="O2666" t="s">
        <v>8313</v>
      </c>
      <c r="P2666" s="5">
        <f t="shared" si="165"/>
        <v>1.0342857142857143</v>
      </c>
      <c r="Q2666" s="8">
        <f t="shared" si="166"/>
        <v>174.03846153846155</v>
      </c>
      <c r="R2666" s="12">
        <f t="shared" si="167"/>
        <v>42312.817094907405</v>
      </c>
      <c r="S2666" s="12">
        <f t="shared" si="168"/>
        <v>42347.082638888889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8276</v>
      </c>
      <c r="O2667" t="s">
        <v>8313</v>
      </c>
      <c r="P2667" s="5">
        <f t="shared" si="165"/>
        <v>1.2314285714285715</v>
      </c>
      <c r="Q2667" s="8">
        <f t="shared" si="166"/>
        <v>93.695652173913047</v>
      </c>
      <c r="R2667" s="12">
        <f t="shared" si="167"/>
        <v>42083.687199074069</v>
      </c>
      <c r="S2667" s="12">
        <f t="shared" si="168"/>
        <v>42128.687199074069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8276</v>
      </c>
      <c r="O2668" t="s">
        <v>8313</v>
      </c>
      <c r="P2668" s="5">
        <f t="shared" si="165"/>
        <v>1.592951</v>
      </c>
      <c r="Q2668" s="8">
        <f t="shared" si="166"/>
        <v>77.327718446601949</v>
      </c>
      <c r="R2668" s="12">
        <f t="shared" si="167"/>
        <v>42235.55600694444</v>
      </c>
      <c r="S2668" s="12">
        <f t="shared" si="168"/>
        <v>42272.666666666664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8276</v>
      </c>
      <c r="O2669" t="s">
        <v>8313</v>
      </c>
      <c r="P2669" s="5">
        <f t="shared" si="165"/>
        <v>1.1066666666666667</v>
      </c>
      <c r="Q2669" s="8">
        <f t="shared" si="166"/>
        <v>92.222222222222229</v>
      </c>
      <c r="R2669" s="12">
        <f t="shared" si="167"/>
        <v>42380.717777777776</v>
      </c>
      <c r="S2669" s="12">
        <f t="shared" si="168"/>
        <v>42410.717777777776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8276</v>
      </c>
      <c r="O2670" t="s">
        <v>8313</v>
      </c>
      <c r="P2670" s="5">
        <f t="shared" si="165"/>
        <v>1.7070000000000001</v>
      </c>
      <c r="Q2670" s="8">
        <f t="shared" si="166"/>
        <v>60.964285714285715</v>
      </c>
      <c r="R2670" s="12">
        <f t="shared" si="167"/>
        <v>42275.380381944444</v>
      </c>
      <c r="S2670" s="12">
        <f t="shared" si="168"/>
        <v>42317.397222222215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8276</v>
      </c>
      <c r="O2671" t="s">
        <v>8313</v>
      </c>
      <c r="P2671" s="5">
        <f t="shared" si="165"/>
        <v>1.25125</v>
      </c>
      <c r="Q2671" s="8">
        <f t="shared" si="166"/>
        <v>91</v>
      </c>
      <c r="R2671" s="12">
        <f t="shared" si="167"/>
        <v>42318.827499999992</v>
      </c>
      <c r="S2671" s="12">
        <f t="shared" si="168"/>
        <v>42378.827499999992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8276</v>
      </c>
      <c r="O2672" t="s">
        <v>8313</v>
      </c>
      <c r="P2672" s="5">
        <f t="shared" si="165"/>
        <v>6.4158609339642042E-2</v>
      </c>
      <c r="Q2672" s="8">
        <f t="shared" si="166"/>
        <v>41.583333333333336</v>
      </c>
      <c r="R2672" s="12">
        <f t="shared" si="167"/>
        <v>41820.812268518515</v>
      </c>
      <c r="S2672" s="12">
        <f t="shared" si="168"/>
        <v>41848.812268518515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8276</v>
      </c>
      <c r="O2673" t="s">
        <v>8313</v>
      </c>
      <c r="P2673" s="5">
        <f t="shared" si="165"/>
        <v>0.11344</v>
      </c>
      <c r="Q2673" s="8">
        <f t="shared" si="166"/>
        <v>33.761904761904759</v>
      </c>
      <c r="R2673" s="12">
        <f t="shared" si="167"/>
        <v>41962.54069444444</v>
      </c>
      <c r="S2673" s="12">
        <f t="shared" si="168"/>
        <v>41992.609722222223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8276</v>
      </c>
      <c r="O2674" t="s">
        <v>8313</v>
      </c>
      <c r="P2674" s="5">
        <f t="shared" si="165"/>
        <v>0.33189999999999997</v>
      </c>
      <c r="Q2674" s="8">
        <f t="shared" si="166"/>
        <v>70.61702127659575</v>
      </c>
      <c r="R2674" s="12">
        <f t="shared" si="167"/>
        <v>42344.675810185181</v>
      </c>
      <c r="S2674" s="12">
        <f t="shared" si="168"/>
        <v>42366.041666666664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8276</v>
      </c>
      <c r="O2675" t="s">
        <v>8313</v>
      </c>
      <c r="P2675" s="5">
        <f t="shared" si="165"/>
        <v>0.27579999999999999</v>
      </c>
      <c r="Q2675" s="8">
        <f t="shared" si="166"/>
        <v>167.15151515151516</v>
      </c>
      <c r="R2675" s="12">
        <f t="shared" si="167"/>
        <v>41912.333321759259</v>
      </c>
      <c r="S2675" s="12">
        <f t="shared" si="168"/>
        <v>41941.739583333328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8276</v>
      </c>
      <c r="O2676" t="s">
        <v>8313</v>
      </c>
      <c r="P2676" s="5">
        <f t="shared" si="165"/>
        <v>0.62839999999999996</v>
      </c>
      <c r="Q2676" s="8">
        <f t="shared" si="166"/>
        <v>128.61988304093566</v>
      </c>
      <c r="R2676" s="12">
        <f t="shared" si="167"/>
        <v>42529.424421296295</v>
      </c>
      <c r="S2676" s="12">
        <f t="shared" si="168"/>
        <v>42555.999305555553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8276</v>
      </c>
      <c r="O2677" t="s">
        <v>8313</v>
      </c>
      <c r="P2677" s="5">
        <f t="shared" si="165"/>
        <v>7.5880000000000003E-2</v>
      </c>
      <c r="Q2677" s="8">
        <f t="shared" si="166"/>
        <v>65.41379310344827</v>
      </c>
      <c r="R2677" s="12">
        <f t="shared" si="167"/>
        <v>41923.649178240739</v>
      </c>
      <c r="S2677" s="12">
        <f t="shared" si="168"/>
        <v>41953.690844907404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8276</v>
      </c>
      <c r="O2678" t="s">
        <v>8313</v>
      </c>
      <c r="P2678" s="5">
        <f t="shared" si="165"/>
        <v>0.50380952380952382</v>
      </c>
      <c r="Q2678" s="8">
        <f t="shared" si="166"/>
        <v>117.55555555555556</v>
      </c>
      <c r="R2678" s="12">
        <f t="shared" si="167"/>
        <v>42482.416365740741</v>
      </c>
      <c r="S2678" s="12">
        <f t="shared" si="168"/>
        <v>42512.416365740741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8276</v>
      </c>
      <c r="O2679" t="s">
        <v>8313</v>
      </c>
      <c r="P2679" s="5">
        <f t="shared" si="165"/>
        <v>0.17512820512820512</v>
      </c>
      <c r="Q2679" s="8">
        <f t="shared" si="166"/>
        <v>126.48148148148148</v>
      </c>
      <c r="R2679" s="12">
        <f t="shared" si="167"/>
        <v>41792.821099537039</v>
      </c>
      <c r="S2679" s="12">
        <f t="shared" si="168"/>
        <v>41822.821099537039</v>
      </c>
    </row>
    <row r="2680" spans="1:19" ht="64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8276</v>
      </c>
      <c r="O2680" t="s">
        <v>8313</v>
      </c>
      <c r="P2680" s="5">
        <f t="shared" si="165"/>
        <v>1.3750000000000001E-4</v>
      </c>
      <c r="Q2680" s="8">
        <f t="shared" si="166"/>
        <v>550</v>
      </c>
      <c r="R2680" s="12">
        <f t="shared" si="167"/>
        <v>42241.589872685181</v>
      </c>
      <c r="S2680" s="12">
        <f t="shared" si="168"/>
        <v>42271.589872685181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8276</v>
      </c>
      <c r="O2681" t="s">
        <v>8313</v>
      </c>
      <c r="P2681" s="5">
        <f t="shared" si="165"/>
        <v>3.3E-3</v>
      </c>
      <c r="Q2681" s="8">
        <f t="shared" si="166"/>
        <v>44</v>
      </c>
      <c r="R2681" s="12">
        <f t="shared" si="167"/>
        <v>42032.792754629627</v>
      </c>
      <c r="S2681" s="12">
        <f t="shared" si="168"/>
        <v>42062.792754629627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8276</v>
      </c>
      <c r="O2682" t="s">
        <v>8313</v>
      </c>
      <c r="P2682" s="5">
        <f t="shared" si="165"/>
        <v>8.6250000000000007E-3</v>
      </c>
      <c r="Q2682" s="8">
        <f t="shared" si="166"/>
        <v>69</v>
      </c>
      <c r="R2682" s="12">
        <f t="shared" si="167"/>
        <v>42436.003368055557</v>
      </c>
      <c r="S2682" s="12">
        <f t="shared" si="168"/>
        <v>42465.961701388886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8293</v>
      </c>
      <c r="O2683" t="s">
        <v>8294</v>
      </c>
      <c r="P2683" s="5">
        <f t="shared" si="165"/>
        <v>6.875E-3</v>
      </c>
      <c r="Q2683" s="8">
        <f t="shared" si="166"/>
        <v>27.5</v>
      </c>
      <c r="R2683" s="12">
        <f t="shared" si="167"/>
        <v>41805.686921296292</v>
      </c>
      <c r="S2683" s="12">
        <f t="shared" si="168"/>
        <v>41830.686921296292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8293</v>
      </c>
      <c r="O2684" t="s">
        <v>8294</v>
      </c>
      <c r="P2684" s="5">
        <f t="shared" si="165"/>
        <v>0.28299999999999997</v>
      </c>
      <c r="Q2684" s="8">
        <f t="shared" si="166"/>
        <v>84.9</v>
      </c>
      <c r="R2684" s="12">
        <f t="shared" si="167"/>
        <v>41932.663657407407</v>
      </c>
      <c r="S2684" s="12">
        <f t="shared" si="168"/>
        <v>41965.040972222218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8293</v>
      </c>
      <c r="O2685" t="s">
        <v>8294</v>
      </c>
      <c r="P2685" s="5">
        <f t="shared" si="165"/>
        <v>2.3999999999999998E-3</v>
      </c>
      <c r="Q2685" s="8">
        <f t="shared" si="166"/>
        <v>12</v>
      </c>
      <c r="R2685" s="12">
        <f t="shared" si="167"/>
        <v>42034.546759259254</v>
      </c>
      <c r="S2685" s="12">
        <f t="shared" si="168"/>
        <v>42064.546759259254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8293</v>
      </c>
      <c r="O2686" t="s">
        <v>8294</v>
      </c>
      <c r="P2686" s="5">
        <f t="shared" si="165"/>
        <v>1.1428571428571429E-2</v>
      </c>
      <c r="Q2686" s="8">
        <f t="shared" si="166"/>
        <v>200</v>
      </c>
      <c r="R2686" s="12">
        <f t="shared" si="167"/>
        <v>41820.706307870372</v>
      </c>
      <c r="S2686" s="12">
        <f t="shared" si="168"/>
        <v>41860.706307870372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8293</v>
      </c>
      <c r="O2687" t="s">
        <v>8294</v>
      </c>
      <c r="P2687" s="5">
        <f t="shared" si="165"/>
        <v>2.0000000000000001E-4</v>
      </c>
      <c r="Q2687" s="8">
        <f t="shared" si="166"/>
        <v>10</v>
      </c>
      <c r="R2687" s="12">
        <f t="shared" si="167"/>
        <v>42061.487615740734</v>
      </c>
      <c r="S2687" s="12">
        <f t="shared" si="168"/>
        <v>42121.44594907407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8293</v>
      </c>
      <c r="O2688" t="s">
        <v>8294</v>
      </c>
      <c r="P2688" s="5">
        <f t="shared" si="165"/>
        <v>0</v>
      </c>
      <c r="Q2688" s="8" t="str">
        <f t="shared" si="166"/>
        <v>$0</v>
      </c>
      <c r="R2688" s="12">
        <f t="shared" si="167"/>
        <v>41892.766469907401</v>
      </c>
      <c r="S2688" s="12">
        <f t="shared" si="168"/>
        <v>41912.766469907401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8293</v>
      </c>
      <c r="O2689" t="s">
        <v>8294</v>
      </c>
      <c r="P2689" s="5">
        <f t="shared" si="165"/>
        <v>0</v>
      </c>
      <c r="Q2689" s="8" t="str">
        <f t="shared" si="166"/>
        <v>$0</v>
      </c>
      <c r="R2689" s="12">
        <f t="shared" si="167"/>
        <v>42154.431921296295</v>
      </c>
      <c r="S2689" s="12">
        <f t="shared" si="168"/>
        <v>42184.431921296295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8293</v>
      </c>
      <c r="O2690" t="s">
        <v>8294</v>
      </c>
      <c r="P2690" s="5">
        <f t="shared" si="165"/>
        <v>1.48E-3</v>
      </c>
      <c r="Q2690" s="8">
        <f t="shared" si="166"/>
        <v>5.2857142857142856</v>
      </c>
      <c r="R2690" s="12">
        <f t="shared" si="167"/>
        <v>42027.910532407404</v>
      </c>
      <c r="S2690" s="12">
        <f t="shared" si="168"/>
        <v>42058.916666666664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8293</v>
      </c>
      <c r="O2691" t="s">
        <v>8294</v>
      </c>
      <c r="P2691" s="5">
        <f t="shared" ref="P2691:P2754" si="169">(E2691/D2691)</f>
        <v>2.8571428571428571E-5</v>
      </c>
      <c r="Q2691" s="8">
        <f t="shared" ref="Q2691:Q2754" si="170">IF(L2691=0,"$0",(E2691/L2691))</f>
        <v>1</v>
      </c>
      <c r="R2691" s="12">
        <f t="shared" ref="R2691:R2754" si="171">(J2691/86400)+25569+(-5/24)</f>
        <v>42551.75335648148</v>
      </c>
      <c r="S2691" s="12">
        <f t="shared" ref="S2691:S2754" si="172">(I2691/86400)+25569+(-5/24)</f>
        <v>42581.75335648148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8293</v>
      </c>
      <c r="O2692" t="s">
        <v>8294</v>
      </c>
      <c r="P2692" s="5">
        <f t="shared" si="169"/>
        <v>0.107325</v>
      </c>
      <c r="Q2692" s="8">
        <f t="shared" si="170"/>
        <v>72.762711864406782</v>
      </c>
      <c r="R2692" s="12">
        <f t="shared" si="171"/>
        <v>42112.89671296296</v>
      </c>
      <c r="S2692" s="12">
        <f t="shared" si="172"/>
        <v>42157.89671296296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8293</v>
      </c>
      <c r="O2693" t="s">
        <v>8294</v>
      </c>
      <c r="P2693" s="5">
        <f t="shared" si="169"/>
        <v>5.3846153846153844E-4</v>
      </c>
      <c r="Q2693" s="8">
        <f t="shared" si="170"/>
        <v>17.5</v>
      </c>
      <c r="R2693" s="12">
        <f t="shared" si="171"/>
        <v>42089.515706018516</v>
      </c>
      <c r="S2693" s="12">
        <f t="shared" si="172"/>
        <v>42134.515706018516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8293</v>
      </c>
      <c r="O2694" t="s">
        <v>8294</v>
      </c>
      <c r="P2694" s="5">
        <f t="shared" si="169"/>
        <v>7.1428571428571426E-3</v>
      </c>
      <c r="Q2694" s="8">
        <f t="shared" si="170"/>
        <v>25</v>
      </c>
      <c r="R2694" s="12">
        <f t="shared" si="171"/>
        <v>42058.125694444439</v>
      </c>
      <c r="S2694" s="12">
        <f t="shared" si="172"/>
        <v>42088.084027777775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8293</v>
      </c>
      <c r="O2695" t="s">
        <v>8294</v>
      </c>
      <c r="P2695" s="5">
        <f t="shared" si="169"/>
        <v>8.0000000000000002E-3</v>
      </c>
      <c r="Q2695" s="8">
        <f t="shared" si="170"/>
        <v>13.333333333333334</v>
      </c>
      <c r="R2695" s="12">
        <f t="shared" si="171"/>
        <v>41833.930162037032</v>
      </c>
      <c r="S2695" s="12">
        <f t="shared" si="172"/>
        <v>41863.930162037032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8293</v>
      </c>
      <c r="O2696" t="s">
        <v>8294</v>
      </c>
      <c r="P2696" s="5">
        <f t="shared" si="169"/>
        <v>3.3333333333333335E-5</v>
      </c>
      <c r="Q2696" s="8">
        <f t="shared" si="170"/>
        <v>1</v>
      </c>
      <c r="R2696" s="12">
        <f t="shared" si="171"/>
        <v>41877.932164351849</v>
      </c>
      <c r="S2696" s="12">
        <f t="shared" si="172"/>
        <v>41907.932164351849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8293</v>
      </c>
      <c r="O2697" t="s">
        <v>8294</v>
      </c>
      <c r="P2697" s="5">
        <f t="shared" si="169"/>
        <v>4.7333333333333333E-3</v>
      </c>
      <c r="Q2697" s="8">
        <f t="shared" si="170"/>
        <v>23.666666666666668</v>
      </c>
      <c r="R2697" s="12">
        <f t="shared" si="171"/>
        <v>42047.973587962959</v>
      </c>
      <c r="S2697" s="12">
        <f t="shared" si="172"/>
        <v>42107.931921296295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8293</v>
      </c>
      <c r="O2698" t="s">
        <v>8294</v>
      </c>
      <c r="P2698" s="5">
        <f t="shared" si="169"/>
        <v>5.6500000000000002E-2</v>
      </c>
      <c r="Q2698" s="8">
        <f t="shared" si="170"/>
        <v>89.21052631578948</v>
      </c>
      <c r="R2698" s="12">
        <f t="shared" si="171"/>
        <v>41964.636111111111</v>
      </c>
      <c r="S2698" s="12">
        <f t="shared" si="172"/>
        <v>41998.636111111111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8293</v>
      </c>
      <c r="O2699" t="s">
        <v>8294</v>
      </c>
      <c r="P2699" s="5">
        <f t="shared" si="169"/>
        <v>0.26352173913043481</v>
      </c>
      <c r="Q2699" s="8">
        <f t="shared" si="170"/>
        <v>116.55769230769231</v>
      </c>
      <c r="R2699" s="12">
        <f t="shared" si="171"/>
        <v>42187.731747685182</v>
      </c>
      <c r="S2699" s="12">
        <f t="shared" si="172"/>
        <v>42218.708333333336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8293</v>
      </c>
      <c r="O2700" t="s">
        <v>8294</v>
      </c>
      <c r="P2700" s="5">
        <f t="shared" si="169"/>
        <v>3.2512500000000002E-3</v>
      </c>
      <c r="Q2700" s="8">
        <f t="shared" si="170"/>
        <v>13.005000000000001</v>
      </c>
      <c r="R2700" s="12">
        <f t="shared" si="171"/>
        <v>41787.689907407403</v>
      </c>
      <c r="S2700" s="12">
        <f t="shared" si="172"/>
        <v>41817.689907407403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8293</v>
      </c>
      <c r="O2701" t="s">
        <v>8294</v>
      </c>
      <c r="P2701" s="5">
        <f t="shared" si="169"/>
        <v>0</v>
      </c>
      <c r="Q2701" s="8" t="str">
        <f t="shared" si="170"/>
        <v>$0</v>
      </c>
      <c r="R2701" s="12">
        <f t="shared" si="171"/>
        <v>41829.688229166662</v>
      </c>
      <c r="S2701" s="12">
        <f t="shared" si="172"/>
        <v>41859.688229166662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8293</v>
      </c>
      <c r="O2702" t="s">
        <v>8294</v>
      </c>
      <c r="P2702" s="5">
        <f t="shared" si="169"/>
        <v>7.0007000700070005E-3</v>
      </c>
      <c r="Q2702" s="8">
        <f t="shared" si="170"/>
        <v>17.5</v>
      </c>
      <c r="R2702" s="12">
        <f t="shared" si="171"/>
        <v>41870.666342592587</v>
      </c>
      <c r="S2702" s="12">
        <f t="shared" si="172"/>
        <v>41900.666342592587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8274</v>
      </c>
      <c r="O2703" t="s">
        <v>8314</v>
      </c>
      <c r="P2703" s="5">
        <f t="shared" si="169"/>
        <v>0.46176470588235297</v>
      </c>
      <c r="Q2703" s="8">
        <f t="shared" si="170"/>
        <v>34.130434782608695</v>
      </c>
      <c r="R2703" s="12">
        <f t="shared" si="171"/>
        <v>42801.566365740735</v>
      </c>
      <c r="S2703" s="12">
        <f t="shared" si="172"/>
        <v>42832.524699074071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8274</v>
      </c>
      <c r="O2704" t="s">
        <v>8314</v>
      </c>
      <c r="P2704" s="5">
        <f t="shared" si="169"/>
        <v>0.34410000000000002</v>
      </c>
      <c r="Q2704" s="8">
        <f t="shared" si="170"/>
        <v>132.34615384615384</v>
      </c>
      <c r="R2704" s="12">
        <f t="shared" si="171"/>
        <v>42800.593483796292</v>
      </c>
      <c r="S2704" s="12">
        <f t="shared" si="172"/>
        <v>42830.551817129628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8274</v>
      </c>
      <c r="O2705" t="s">
        <v>8314</v>
      </c>
      <c r="P2705" s="5">
        <f t="shared" si="169"/>
        <v>1.0375000000000001</v>
      </c>
      <c r="Q2705" s="8">
        <f t="shared" si="170"/>
        <v>922.22222222222217</v>
      </c>
      <c r="R2705" s="12">
        <f t="shared" si="171"/>
        <v>42756.481828703698</v>
      </c>
      <c r="S2705" s="12">
        <f t="shared" si="172"/>
        <v>42816.440162037034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8274</v>
      </c>
      <c r="O2706" t="s">
        <v>8314</v>
      </c>
      <c r="P2706" s="5">
        <f t="shared" si="169"/>
        <v>6.0263157894736845E-2</v>
      </c>
      <c r="Q2706" s="8">
        <f t="shared" si="170"/>
        <v>163.57142857142858</v>
      </c>
      <c r="R2706" s="12">
        <f t="shared" si="171"/>
        <v>42787.654097222221</v>
      </c>
      <c r="S2706" s="12">
        <f t="shared" si="172"/>
        <v>42830.61243055555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8274</v>
      </c>
      <c r="O2707" t="s">
        <v>8314</v>
      </c>
      <c r="P2707" s="5">
        <f t="shared" si="169"/>
        <v>0.10539393939393939</v>
      </c>
      <c r="Q2707" s="8">
        <f t="shared" si="170"/>
        <v>217.375</v>
      </c>
      <c r="R2707" s="12">
        <f t="shared" si="171"/>
        <v>42773.70784722222</v>
      </c>
      <c r="S2707" s="12">
        <f t="shared" si="172"/>
        <v>42818.666180555556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8274</v>
      </c>
      <c r="O2708" t="s">
        <v>8314</v>
      </c>
      <c r="P2708" s="5">
        <f t="shared" si="169"/>
        <v>1.1229714285714285</v>
      </c>
      <c r="Q2708" s="8">
        <f t="shared" si="170"/>
        <v>149.44486692015209</v>
      </c>
      <c r="R2708" s="12">
        <f t="shared" si="171"/>
        <v>41899.086608796293</v>
      </c>
      <c r="S2708" s="12">
        <f t="shared" si="172"/>
        <v>41928.082638888889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8274</v>
      </c>
      <c r="O2709" t="s">
        <v>8314</v>
      </c>
      <c r="P2709" s="5">
        <f t="shared" si="169"/>
        <v>3.50844625</v>
      </c>
      <c r="Q2709" s="8">
        <f t="shared" si="170"/>
        <v>71.237487309644663</v>
      </c>
      <c r="R2709" s="12">
        <f t="shared" si="171"/>
        <v>41391.574571759258</v>
      </c>
      <c r="S2709" s="12">
        <f t="shared" si="172"/>
        <v>41421.082638888889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8274</v>
      </c>
      <c r="O2710" t="s">
        <v>8314</v>
      </c>
      <c r="P2710" s="5">
        <f t="shared" si="169"/>
        <v>2.3321535</v>
      </c>
      <c r="Q2710" s="8">
        <f t="shared" si="170"/>
        <v>44.464318398474738</v>
      </c>
      <c r="R2710" s="12">
        <f t="shared" si="171"/>
        <v>42512.489884259259</v>
      </c>
      <c r="S2710" s="12">
        <f t="shared" si="172"/>
        <v>42572.489884259259</v>
      </c>
    </row>
    <row r="2711" spans="1:19" ht="64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8274</v>
      </c>
      <c r="O2711" t="s">
        <v>8314</v>
      </c>
      <c r="P2711" s="5">
        <f t="shared" si="169"/>
        <v>1.01606</v>
      </c>
      <c r="Q2711" s="8">
        <f t="shared" si="170"/>
        <v>164.94480519480518</v>
      </c>
      <c r="R2711" s="12">
        <f t="shared" si="171"/>
        <v>42611.941446759258</v>
      </c>
      <c r="S2711" s="12">
        <f t="shared" si="172"/>
        <v>42646.957638888889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8274</v>
      </c>
      <c r="O2712" t="s">
        <v>8314</v>
      </c>
      <c r="P2712" s="5">
        <f t="shared" si="169"/>
        <v>1.5390035000000002</v>
      </c>
      <c r="Q2712" s="8">
        <f t="shared" si="170"/>
        <v>84.871516544117654</v>
      </c>
      <c r="R2712" s="12">
        <f t="shared" si="171"/>
        <v>41828.021157407406</v>
      </c>
      <c r="S2712" s="12">
        <f t="shared" si="172"/>
        <v>41859.875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8274</v>
      </c>
      <c r="O2713" t="s">
        <v>8314</v>
      </c>
      <c r="P2713" s="5">
        <f t="shared" si="169"/>
        <v>1.007161125319693</v>
      </c>
      <c r="Q2713" s="8">
        <f t="shared" si="170"/>
        <v>53.945205479452056</v>
      </c>
      <c r="R2713" s="12">
        <f t="shared" si="171"/>
        <v>41780.536921296291</v>
      </c>
      <c r="S2713" s="12">
        <f t="shared" si="172"/>
        <v>41810.709027777775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8274</v>
      </c>
      <c r="O2714" t="s">
        <v>8314</v>
      </c>
      <c r="P2714" s="5">
        <f t="shared" si="169"/>
        <v>1.3138181818181818</v>
      </c>
      <c r="Q2714" s="8">
        <f t="shared" si="170"/>
        <v>50.531468531468533</v>
      </c>
      <c r="R2714" s="12">
        <f t="shared" si="171"/>
        <v>41431.853703703702</v>
      </c>
      <c r="S2714" s="12">
        <f t="shared" si="172"/>
        <v>41468.541666666664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8274</v>
      </c>
      <c r="O2715" t="s">
        <v>8314</v>
      </c>
      <c r="P2715" s="5">
        <f t="shared" si="169"/>
        <v>1.0224133333333334</v>
      </c>
      <c r="Q2715" s="8">
        <f t="shared" si="170"/>
        <v>108.00140845070422</v>
      </c>
      <c r="R2715" s="12">
        <f t="shared" si="171"/>
        <v>42322.445416666662</v>
      </c>
      <c r="S2715" s="12">
        <f t="shared" si="172"/>
        <v>42362.445416666662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8274</v>
      </c>
      <c r="O2716" t="s">
        <v>8314</v>
      </c>
      <c r="P2716" s="5">
        <f t="shared" si="169"/>
        <v>1.1635599999999999</v>
      </c>
      <c r="Q2716" s="8">
        <f t="shared" si="170"/>
        <v>95.373770491803285</v>
      </c>
      <c r="R2716" s="12">
        <f t="shared" si="171"/>
        <v>42629.446712962956</v>
      </c>
      <c r="S2716" s="12">
        <f t="shared" si="172"/>
        <v>42657.749999999993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8274</v>
      </c>
      <c r="O2717" t="s">
        <v>8314</v>
      </c>
      <c r="P2717" s="5">
        <f t="shared" si="169"/>
        <v>2.6462241666666664</v>
      </c>
      <c r="Q2717" s="8">
        <f t="shared" si="170"/>
        <v>57.631016333938291</v>
      </c>
      <c r="R2717" s="12">
        <f t="shared" si="171"/>
        <v>42387.190138888887</v>
      </c>
      <c r="S2717" s="12">
        <f t="shared" si="172"/>
        <v>42421.190138888887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8274</v>
      </c>
      <c r="O2718" t="s">
        <v>8314</v>
      </c>
      <c r="P2718" s="5">
        <f t="shared" si="169"/>
        <v>1.1998010000000001</v>
      </c>
      <c r="Q2718" s="8">
        <f t="shared" si="170"/>
        <v>64.160481283422456</v>
      </c>
      <c r="R2718" s="12">
        <f t="shared" si="171"/>
        <v>42255.124918981477</v>
      </c>
      <c r="S2718" s="12">
        <f t="shared" si="172"/>
        <v>42285.124918981477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8274</v>
      </c>
      <c r="O2719" t="s">
        <v>8314</v>
      </c>
      <c r="P2719" s="5">
        <f t="shared" si="169"/>
        <v>1.2010400000000001</v>
      </c>
      <c r="Q2719" s="8">
        <f t="shared" si="170"/>
        <v>92.387692307692305</v>
      </c>
      <c r="R2719" s="12">
        <f t="shared" si="171"/>
        <v>41934.706585648142</v>
      </c>
      <c r="S2719" s="12">
        <f t="shared" si="172"/>
        <v>41979.748252314814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8274</v>
      </c>
      <c r="O2720" t="s">
        <v>8314</v>
      </c>
      <c r="P2720" s="5">
        <f t="shared" si="169"/>
        <v>1.0358333333333334</v>
      </c>
      <c r="Q2720" s="8">
        <f t="shared" si="170"/>
        <v>125.97972972972973</v>
      </c>
      <c r="R2720" s="12">
        <f t="shared" si="171"/>
        <v>42465.388252314813</v>
      </c>
      <c r="S2720" s="12">
        <f t="shared" si="172"/>
        <v>42493.749999999993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8274</v>
      </c>
      <c r="O2721" t="s">
        <v>8314</v>
      </c>
      <c r="P2721" s="5">
        <f t="shared" si="169"/>
        <v>1.0883333333333334</v>
      </c>
      <c r="Q2721" s="8">
        <f t="shared" si="170"/>
        <v>94.637681159420296</v>
      </c>
      <c r="R2721" s="12">
        <f t="shared" si="171"/>
        <v>42417.822847222218</v>
      </c>
      <c r="S2721" s="12">
        <f t="shared" si="172"/>
        <v>42477.781180555554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8274</v>
      </c>
      <c r="O2722" t="s">
        <v>8314</v>
      </c>
      <c r="P2722" s="5">
        <f t="shared" si="169"/>
        <v>1.1812400000000001</v>
      </c>
      <c r="Q2722" s="8">
        <f t="shared" si="170"/>
        <v>170.69942196531792</v>
      </c>
      <c r="R2722" s="12">
        <f t="shared" si="171"/>
        <v>42655.257557870369</v>
      </c>
      <c r="S2722" s="12">
        <f t="shared" si="172"/>
        <v>42685.299224537033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8276</v>
      </c>
      <c r="O2723" t="s">
        <v>8306</v>
      </c>
      <c r="P2723" s="5">
        <f t="shared" si="169"/>
        <v>14.62</v>
      </c>
      <c r="Q2723" s="8">
        <f t="shared" si="170"/>
        <v>40.762081784386616</v>
      </c>
      <c r="R2723" s="12">
        <f t="shared" si="171"/>
        <v>41493.335625</v>
      </c>
      <c r="S2723" s="12">
        <f t="shared" si="172"/>
        <v>41523.583333333328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8276</v>
      </c>
      <c r="O2724" t="s">
        <v>8306</v>
      </c>
      <c r="P2724" s="5">
        <f t="shared" si="169"/>
        <v>2.5253999999999999</v>
      </c>
      <c r="Q2724" s="8">
        <f t="shared" si="170"/>
        <v>68.254054054054052</v>
      </c>
      <c r="R2724" s="12">
        <f t="shared" si="171"/>
        <v>42704.64876157407</v>
      </c>
      <c r="S2724" s="12">
        <f t="shared" si="172"/>
        <v>42764.64876157407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8276</v>
      </c>
      <c r="O2725" t="s">
        <v>8306</v>
      </c>
      <c r="P2725" s="5">
        <f t="shared" si="169"/>
        <v>1.4005000000000001</v>
      </c>
      <c r="Q2725" s="8">
        <f t="shared" si="170"/>
        <v>95.48863636363636</v>
      </c>
      <c r="R2725" s="12">
        <f t="shared" si="171"/>
        <v>41944.630648148144</v>
      </c>
      <c r="S2725" s="12">
        <f t="shared" si="172"/>
        <v>42004.672314814808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8276</v>
      </c>
      <c r="O2726" t="s">
        <v>8306</v>
      </c>
      <c r="P2726" s="5">
        <f t="shared" si="169"/>
        <v>2.9687520259319289</v>
      </c>
      <c r="Q2726" s="8">
        <f t="shared" si="170"/>
        <v>7.1902649656526005</v>
      </c>
      <c r="R2726" s="12">
        <f t="shared" si="171"/>
        <v>42199.118738425925</v>
      </c>
      <c r="S2726" s="12">
        <f t="shared" si="172"/>
        <v>42231.118738425925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8276</v>
      </c>
      <c r="O2727" t="s">
        <v>8306</v>
      </c>
      <c r="P2727" s="5">
        <f t="shared" si="169"/>
        <v>1.445425</v>
      </c>
      <c r="Q2727" s="8">
        <f t="shared" si="170"/>
        <v>511.65486725663715</v>
      </c>
      <c r="R2727" s="12">
        <f t="shared" si="171"/>
        <v>42745.53628472222</v>
      </c>
      <c r="S2727" s="12">
        <f t="shared" si="172"/>
        <v>42795.53628472222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8276</v>
      </c>
      <c r="O2728" t="s">
        <v>8306</v>
      </c>
      <c r="P2728" s="5">
        <f t="shared" si="169"/>
        <v>1.05745</v>
      </c>
      <c r="Q2728" s="8">
        <f t="shared" si="170"/>
        <v>261.74504950495049</v>
      </c>
      <c r="R2728" s="12">
        <f t="shared" si="171"/>
        <v>42452.371655092589</v>
      </c>
      <c r="S2728" s="12">
        <f t="shared" si="172"/>
        <v>42482.371655092589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8276</v>
      </c>
      <c r="O2729" t="s">
        <v>8306</v>
      </c>
      <c r="P2729" s="5">
        <f t="shared" si="169"/>
        <v>4.9321000000000002</v>
      </c>
      <c r="Q2729" s="8">
        <f t="shared" si="170"/>
        <v>69.760961810466767</v>
      </c>
      <c r="R2729" s="12">
        <f t="shared" si="171"/>
        <v>42198.468321759261</v>
      </c>
      <c r="S2729" s="12">
        <f t="shared" si="172"/>
        <v>42223.468321759261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8276</v>
      </c>
      <c r="O2730" t="s">
        <v>8306</v>
      </c>
      <c r="P2730" s="5">
        <f t="shared" si="169"/>
        <v>2.0182666666666669</v>
      </c>
      <c r="Q2730" s="8">
        <f t="shared" si="170"/>
        <v>77.229591836734699</v>
      </c>
      <c r="R2730" s="12">
        <f t="shared" si="171"/>
        <v>42333.391597222224</v>
      </c>
      <c r="S2730" s="12">
        <f t="shared" si="172"/>
        <v>42368.391597222224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8276</v>
      </c>
      <c r="O2731" t="s">
        <v>8306</v>
      </c>
      <c r="P2731" s="5">
        <f t="shared" si="169"/>
        <v>1.0444</v>
      </c>
      <c r="Q2731" s="8">
        <f t="shared" si="170"/>
        <v>340.56521739130437</v>
      </c>
      <c r="R2731" s="12">
        <f t="shared" si="171"/>
        <v>42095.032372685186</v>
      </c>
      <c r="S2731" s="12">
        <f t="shared" si="172"/>
        <v>42125.032372685186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8276</v>
      </c>
      <c r="O2732" t="s">
        <v>8306</v>
      </c>
      <c r="P2732" s="5">
        <f t="shared" si="169"/>
        <v>1.7029262962962963</v>
      </c>
      <c r="Q2732" s="8">
        <f t="shared" si="170"/>
        <v>67.417903225806455</v>
      </c>
      <c r="R2732" s="12">
        <f t="shared" si="171"/>
        <v>41351.333043981482</v>
      </c>
      <c r="S2732" s="12">
        <f t="shared" si="172"/>
        <v>41386.333043981482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8276</v>
      </c>
      <c r="O2733" t="s">
        <v>8306</v>
      </c>
      <c r="P2733" s="5">
        <f t="shared" si="169"/>
        <v>1.0430333333333333</v>
      </c>
      <c r="Q2733" s="8">
        <f t="shared" si="170"/>
        <v>845.70270270270271</v>
      </c>
      <c r="R2733" s="12">
        <f t="shared" si="171"/>
        <v>41872.317384259259</v>
      </c>
      <c r="S2733" s="12">
        <f t="shared" si="172"/>
        <v>41929.958333333328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8276</v>
      </c>
      <c r="O2734" t="s">
        <v>8306</v>
      </c>
      <c r="P2734" s="5">
        <f t="shared" si="169"/>
        <v>1.1825000000000001</v>
      </c>
      <c r="Q2734" s="8">
        <f t="shared" si="170"/>
        <v>97.191780821917803</v>
      </c>
      <c r="R2734" s="12">
        <f t="shared" si="171"/>
        <v>41389.599861111106</v>
      </c>
      <c r="S2734" s="12">
        <f t="shared" si="172"/>
        <v>41421.791666666664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8276</v>
      </c>
      <c r="O2735" t="s">
        <v>8306</v>
      </c>
      <c r="P2735" s="5">
        <f t="shared" si="169"/>
        <v>1.07538</v>
      </c>
      <c r="Q2735" s="8">
        <f t="shared" si="170"/>
        <v>451.84033613445376</v>
      </c>
      <c r="R2735" s="12">
        <f t="shared" si="171"/>
        <v>42044.064513888887</v>
      </c>
      <c r="S2735" s="12">
        <f t="shared" si="172"/>
        <v>42104.022847222215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8276</v>
      </c>
      <c r="O2736" t="s">
        <v>8306</v>
      </c>
      <c r="P2736" s="5">
        <f t="shared" si="169"/>
        <v>22603</v>
      </c>
      <c r="Q2736" s="8">
        <f t="shared" si="170"/>
        <v>138.66871165644173</v>
      </c>
      <c r="R2736" s="12">
        <f t="shared" si="171"/>
        <v>42626.460555555554</v>
      </c>
      <c r="S2736" s="12">
        <f t="shared" si="172"/>
        <v>42656.707638888889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8276</v>
      </c>
      <c r="O2737" t="s">
        <v>8306</v>
      </c>
      <c r="P2737" s="5">
        <f t="shared" si="169"/>
        <v>9.7813466666666677</v>
      </c>
      <c r="Q2737" s="8">
        <f t="shared" si="170"/>
        <v>21.640147492625371</v>
      </c>
      <c r="R2737" s="12">
        <f t="shared" si="171"/>
        <v>41315.912615740737</v>
      </c>
      <c r="S2737" s="12">
        <f t="shared" si="172"/>
        <v>41346.625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8276</v>
      </c>
      <c r="O2738" t="s">
        <v>8306</v>
      </c>
      <c r="P2738" s="5">
        <f t="shared" si="169"/>
        <v>1.2290000000000001</v>
      </c>
      <c r="Q2738" s="8">
        <f t="shared" si="170"/>
        <v>169.51724137931035</v>
      </c>
      <c r="R2738" s="12">
        <f t="shared" si="171"/>
        <v>41722.458020833328</v>
      </c>
      <c r="S2738" s="12">
        <f t="shared" si="172"/>
        <v>41752.458020833328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8276</v>
      </c>
      <c r="O2739" t="s">
        <v>8306</v>
      </c>
      <c r="P2739" s="5">
        <f t="shared" si="169"/>
        <v>2.4606080000000001</v>
      </c>
      <c r="Q2739" s="8">
        <f t="shared" si="170"/>
        <v>161.88210526315791</v>
      </c>
      <c r="R2739" s="12">
        <f t="shared" si="171"/>
        <v>41611.709340277775</v>
      </c>
      <c r="S2739" s="12">
        <f t="shared" si="172"/>
        <v>41654.583333333328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8276</v>
      </c>
      <c r="O2740" t="s">
        <v>8306</v>
      </c>
      <c r="P2740" s="5">
        <f t="shared" si="169"/>
        <v>1.4794</v>
      </c>
      <c r="Q2740" s="8">
        <f t="shared" si="170"/>
        <v>493.13333333333333</v>
      </c>
      <c r="R2740" s="12">
        <f t="shared" si="171"/>
        <v>42619.935231481482</v>
      </c>
      <c r="S2740" s="12">
        <f t="shared" si="172"/>
        <v>42679.935231481482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8276</v>
      </c>
      <c r="O2741" t="s">
        <v>8306</v>
      </c>
      <c r="P2741" s="5">
        <f t="shared" si="169"/>
        <v>3.8409090909090908</v>
      </c>
      <c r="Q2741" s="8">
        <f t="shared" si="170"/>
        <v>22.120418848167539</v>
      </c>
      <c r="R2741" s="12">
        <f t="shared" si="171"/>
        <v>41719.679594907408</v>
      </c>
      <c r="S2741" s="12">
        <f t="shared" si="172"/>
        <v>41764.679594907408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8276</v>
      </c>
      <c r="O2742" t="s">
        <v>8306</v>
      </c>
      <c r="P2742" s="5">
        <f t="shared" si="169"/>
        <v>1.0333333333333334</v>
      </c>
      <c r="Q2742" s="8">
        <f t="shared" si="170"/>
        <v>18.235294117647058</v>
      </c>
      <c r="R2742" s="12">
        <f t="shared" si="171"/>
        <v>42044.823518518511</v>
      </c>
      <c r="S2742" s="12">
        <f t="shared" si="172"/>
        <v>42074.781851851854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8279</v>
      </c>
      <c r="O2743" t="s">
        <v>8315</v>
      </c>
      <c r="P2743" s="5">
        <f t="shared" si="169"/>
        <v>4.3750000000000004E-3</v>
      </c>
      <c r="Q2743" s="8">
        <f t="shared" si="170"/>
        <v>8.75</v>
      </c>
      <c r="R2743" s="12">
        <f t="shared" si="171"/>
        <v>41911.449097222219</v>
      </c>
      <c r="S2743" s="12">
        <f t="shared" si="172"/>
        <v>41931.879861111105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8279</v>
      </c>
      <c r="O2744" t="s">
        <v>8315</v>
      </c>
      <c r="P2744" s="5">
        <f t="shared" si="169"/>
        <v>0.29239999999999999</v>
      </c>
      <c r="Q2744" s="8">
        <f t="shared" si="170"/>
        <v>40.611111111111114</v>
      </c>
      <c r="R2744" s="12">
        <f t="shared" si="171"/>
        <v>41030.511423611111</v>
      </c>
      <c r="S2744" s="12">
        <f t="shared" si="172"/>
        <v>41044.511423611111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8279</v>
      </c>
      <c r="O2745" t="s">
        <v>8315</v>
      </c>
      <c r="P2745" s="5">
        <f t="shared" si="169"/>
        <v>0</v>
      </c>
      <c r="Q2745" s="8" t="str">
        <f t="shared" si="170"/>
        <v>$0</v>
      </c>
      <c r="R2745" s="12">
        <f t="shared" si="171"/>
        <v>42632.120451388888</v>
      </c>
      <c r="S2745" s="12">
        <f t="shared" si="172"/>
        <v>42662.120451388888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8279</v>
      </c>
      <c r="O2746" t="s">
        <v>8315</v>
      </c>
      <c r="P2746" s="5">
        <f t="shared" si="169"/>
        <v>5.2187499999999998E-2</v>
      </c>
      <c r="Q2746" s="8">
        <f t="shared" si="170"/>
        <v>37.954545454545453</v>
      </c>
      <c r="R2746" s="12">
        <f t="shared" si="171"/>
        <v>40937.854143518518</v>
      </c>
      <c r="S2746" s="12">
        <f t="shared" si="172"/>
        <v>40967.854143518518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8279</v>
      </c>
      <c r="O2747" t="s">
        <v>8315</v>
      </c>
      <c r="P2747" s="5">
        <f t="shared" si="169"/>
        <v>0.21887499999999999</v>
      </c>
      <c r="Q2747" s="8">
        <f t="shared" si="170"/>
        <v>35.734693877551024</v>
      </c>
      <c r="R2747" s="12">
        <f t="shared" si="171"/>
        <v>41044.779722222222</v>
      </c>
      <c r="S2747" s="12">
        <f t="shared" si="172"/>
        <v>41104.779722222222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8279</v>
      </c>
      <c r="O2748" t="s">
        <v>8315</v>
      </c>
      <c r="P2748" s="5">
        <f t="shared" si="169"/>
        <v>0.26700000000000002</v>
      </c>
      <c r="Q2748" s="8">
        <f t="shared" si="170"/>
        <v>42.157894736842103</v>
      </c>
      <c r="R2748" s="12">
        <f t="shared" si="171"/>
        <v>41850.57304398148</v>
      </c>
      <c r="S2748" s="12">
        <f t="shared" si="172"/>
        <v>41880.57304398148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8279</v>
      </c>
      <c r="O2749" t="s">
        <v>8315</v>
      </c>
      <c r="P2749" s="5">
        <f t="shared" si="169"/>
        <v>0.28000000000000003</v>
      </c>
      <c r="Q2749" s="8">
        <f t="shared" si="170"/>
        <v>35</v>
      </c>
      <c r="R2749" s="12">
        <f t="shared" si="171"/>
        <v>41044.439780092587</v>
      </c>
      <c r="S2749" s="12">
        <f t="shared" si="172"/>
        <v>41075.923611111109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8279</v>
      </c>
      <c r="O2750" t="s">
        <v>8315</v>
      </c>
      <c r="P2750" s="5">
        <f t="shared" si="169"/>
        <v>1.06E-2</v>
      </c>
      <c r="Q2750" s="8">
        <f t="shared" si="170"/>
        <v>13.25</v>
      </c>
      <c r="R2750" s="12">
        <f t="shared" si="171"/>
        <v>42585.502337962964</v>
      </c>
      <c r="S2750" s="12">
        <f t="shared" si="172"/>
        <v>42615.502337962964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8279</v>
      </c>
      <c r="O2751" t="s">
        <v>8315</v>
      </c>
      <c r="P2751" s="5">
        <f t="shared" si="169"/>
        <v>1.0999999999999999E-2</v>
      </c>
      <c r="Q2751" s="8">
        <f t="shared" si="170"/>
        <v>55</v>
      </c>
      <c r="R2751" s="12">
        <f t="shared" si="171"/>
        <v>42068.59070601852</v>
      </c>
      <c r="S2751" s="12">
        <f t="shared" si="172"/>
        <v>42098.549039351848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8279</v>
      </c>
      <c r="O2752" t="s">
        <v>8315</v>
      </c>
      <c r="P2752" s="5">
        <f t="shared" si="169"/>
        <v>0</v>
      </c>
      <c r="Q2752" s="8" t="str">
        <f t="shared" si="170"/>
        <v>$0</v>
      </c>
      <c r="R2752" s="12">
        <f t="shared" si="171"/>
        <v>41078.691493055558</v>
      </c>
      <c r="S2752" s="12">
        <f t="shared" si="172"/>
        <v>41090.625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8279</v>
      </c>
      <c r="O2753" t="s">
        <v>8315</v>
      </c>
      <c r="P2753" s="5">
        <f t="shared" si="169"/>
        <v>0</v>
      </c>
      <c r="Q2753" s="8" t="str">
        <f t="shared" si="170"/>
        <v>$0</v>
      </c>
      <c r="R2753" s="12">
        <f t="shared" si="171"/>
        <v>41747.678726851846</v>
      </c>
      <c r="S2753" s="12">
        <f t="shared" si="172"/>
        <v>41807.678726851846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8279</v>
      </c>
      <c r="O2754" t="s">
        <v>8315</v>
      </c>
      <c r="P2754" s="5">
        <f t="shared" si="169"/>
        <v>0.11458333333333333</v>
      </c>
      <c r="Q2754" s="8">
        <f t="shared" si="170"/>
        <v>39.285714285714285</v>
      </c>
      <c r="R2754" s="12">
        <f t="shared" si="171"/>
        <v>40855.556759259256</v>
      </c>
      <c r="S2754" s="12">
        <f t="shared" si="172"/>
        <v>40895.556759259256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8279</v>
      </c>
      <c r="O2755" t="s">
        <v>8315</v>
      </c>
      <c r="P2755" s="5">
        <f t="shared" ref="P2755:P2818" si="173">(E2755/D2755)</f>
        <v>0.19</v>
      </c>
      <c r="Q2755" s="8">
        <f t="shared" ref="Q2755:Q2818" si="174">IF(L2755=0,"$0",(E2755/L2755))</f>
        <v>47.5</v>
      </c>
      <c r="R2755" s="12">
        <f t="shared" ref="R2755:R2818" si="175">(J2755/86400)+25569+(-5/24)</f>
        <v>41117.692395833328</v>
      </c>
      <c r="S2755" s="12">
        <f t="shared" ref="S2755:S2818" si="176">(I2755/86400)+25569+(-5/24)</f>
        <v>41147.692395833328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8279</v>
      </c>
      <c r="O2756" t="s">
        <v>8315</v>
      </c>
      <c r="P2756" s="5">
        <f t="shared" si="173"/>
        <v>0</v>
      </c>
      <c r="Q2756" s="8" t="str">
        <f t="shared" si="174"/>
        <v>$0</v>
      </c>
      <c r="R2756" s="12">
        <f t="shared" si="175"/>
        <v>41863.427673611106</v>
      </c>
      <c r="S2756" s="12">
        <f t="shared" si="176"/>
        <v>41893.427673611106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8279</v>
      </c>
      <c r="O2757" t="s">
        <v>8315</v>
      </c>
      <c r="P2757" s="5">
        <f t="shared" si="173"/>
        <v>0.52</v>
      </c>
      <c r="Q2757" s="8">
        <f t="shared" si="174"/>
        <v>17.333333333333332</v>
      </c>
      <c r="R2757" s="12">
        <f t="shared" si="175"/>
        <v>42072.582488425927</v>
      </c>
      <c r="S2757" s="12">
        <f t="shared" si="176"/>
        <v>42102.582488425927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8279</v>
      </c>
      <c r="O2758" t="s">
        <v>8315</v>
      </c>
      <c r="P2758" s="5">
        <f t="shared" si="173"/>
        <v>0.1048</v>
      </c>
      <c r="Q2758" s="8">
        <f t="shared" si="174"/>
        <v>31.757575757575758</v>
      </c>
      <c r="R2758" s="12">
        <f t="shared" si="175"/>
        <v>41620.692141203697</v>
      </c>
      <c r="S2758" s="12">
        <f t="shared" si="176"/>
        <v>41650.692141203697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8279</v>
      </c>
      <c r="O2759" t="s">
        <v>8315</v>
      </c>
      <c r="P2759" s="5">
        <f t="shared" si="173"/>
        <v>6.6666666666666671E-3</v>
      </c>
      <c r="Q2759" s="8">
        <f t="shared" si="174"/>
        <v>5</v>
      </c>
      <c r="R2759" s="12">
        <f t="shared" si="175"/>
        <v>42573.448287037034</v>
      </c>
      <c r="S2759" s="12">
        <f t="shared" si="176"/>
        <v>42588.448287037034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8279</v>
      </c>
      <c r="O2760" t="s">
        <v>8315</v>
      </c>
      <c r="P2760" s="5">
        <f t="shared" si="173"/>
        <v>0.11700000000000001</v>
      </c>
      <c r="Q2760" s="8">
        <f t="shared" si="174"/>
        <v>39</v>
      </c>
      <c r="R2760" s="12">
        <f t="shared" si="175"/>
        <v>42639.23359953703</v>
      </c>
      <c r="S2760" s="12">
        <f t="shared" si="176"/>
        <v>42653.23359953703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8279</v>
      </c>
      <c r="O2761" t="s">
        <v>8315</v>
      </c>
      <c r="P2761" s="5">
        <f t="shared" si="173"/>
        <v>0.105</v>
      </c>
      <c r="Q2761" s="8">
        <f t="shared" si="174"/>
        <v>52.5</v>
      </c>
      <c r="R2761" s="12">
        <f t="shared" si="175"/>
        <v>42524.158171296294</v>
      </c>
      <c r="S2761" s="12">
        <f t="shared" si="176"/>
        <v>42567.158171296294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8279</v>
      </c>
      <c r="O2762" t="s">
        <v>8315</v>
      </c>
      <c r="P2762" s="5">
        <f t="shared" si="173"/>
        <v>0</v>
      </c>
      <c r="Q2762" s="8" t="str">
        <f t="shared" si="174"/>
        <v>$0</v>
      </c>
      <c r="R2762" s="12">
        <f t="shared" si="175"/>
        <v>41415.252986111111</v>
      </c>
      <c r="S2762" s="12">
        <f t="shared" si="176"/>
        <v>41445.252986111111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8279</v>
      </c>
      <c r="O2763" t="s">
        <v>8315</v>
      </c>
      <c r="P2763" s="5">
        <f t="shared" si="173"/>
        <v>7.1999999999999998E-3</v>
      </c>
      <c r="Q2763" s="8">
        <f t="shared" si="174"/>
        <v>9</v>
      </c>
      <c r="R2763" s="12">
        <f t="shared" si="175"/>
        <v>41246.85524305555</v>
      </c>
      <c r="S2763" s="12">
        <f t="shared" si="176"/>
        <v>41276.85524305555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8279</v>
      </c>
      <c r="O2764" t="s">
        <v>8315</v>
      </c>
      <c r="P2764" s="5">
        <f t="shared" si="173"/>
        <v>7.6923076923076927E-3</v>
      </c>
      <c r="Q2764" s="8">
        <f t="shared" si="174"/>
        <v>25</v>
      </c>
      <c r="R2764" s="12">
        <f t="shared" si="175"/>
        <v>40926.828645833331</v>
      </c>
      <c r="S2764" s="12">
        <f t="shared" si="176"/>
        <v>40986.786979166667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8279</v>
      </c>
      <c r="O2765" t="s">
        <v>8315</v>
      </c>
      <c r="P2765" s="5">
        <f t="shared" si="173"/>
        <v>2.2842639593908631E-3</v>
      </c>
      <c r="Q2765" s="8">
        <f t="shared" si="174"/>
        <v>30</v>
      </c>
      <c r="R2765" s="12">
        <f t="shared" si="175"/>
        <v>41373.371342592589</v>
      </c>
      <c r="S2765" s="12">
        <f t="shared" si="176"/>
        <v>41418.371342592589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8279</v>
      </c>
      <c r="O2766" t="s">
        <v>8315</v>
      </c>
      <c r="P2766" s="5">
        <f t="shared" si="173"/>
        <v>1.125E-2</v>
      </c>
      <c r="Q2766" s="8">
        <f t="shared" si="174"/>
        <v>11.25</v>
      </c>
      <c r="R2766" s="12">
        <f t="shared" si="175"/>
        <v>41030.083692129629</v>
      </c>
      <c r="S2766" s="12">
        <f t="shared" si="176"/>
        <v>41059.583333333328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8279</v>
      </c>
      <c r="O2767" t="s">
        <v>8315</v>
      </c>
      <c r="P2767" s="5">
        <f t="shared" si="173"/>
        <v>0</v>
      </c>
      <c r="Q2767" s="8" t="str">
        <f t="shared" si="174"/>
        <v>$0</v>
      </c>
      <c r="R2767" s="12">
        <f t="shared" si="175"/>
        <v>41194.370694444442</v>
      </c>
      <c r="S2767" s="12">
        <f t="shared" si="176"/>
        <v>41210.370694444442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8279</v>
      </c>
      <c r="O2768" t="s">
        <v>8315</v>
      </c>
      <c r="P2768" s="5">
        <f t="shared" si="173"/>
        <v>0.02</v>
      </c>
      <c r="Q2768" s="8">
        <f t="shared" si="174"/>
        <v>25</v>
      </c>
      <c r="R2768" s="12">
        <f t="shared" si="175"/>
        <v>40736.459699074076</v>
      </c>
      <c r="S2768" s="12">
        <f t="shared" si="176"/>
        <v>40766.459699074076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8279</v>
      </c>
      <c r="O2769" t="s">
        <v>8315</v>
      </c>
      <c r="P2769" s="5">
        <f t="shared" si="173"/>
        <v>8.5000000000000006E-3</v>
      </c>
      <c r="Q2769" s="8">
        <f t="shared" si="174"/>
        <v>11.333333333333334</v>
      </c>
      <c r="R2769" s="12">
        <f t="shared" si="175"/>
        <v>42172.750578703701</v>
      </c>
      <c r="S2769" s="12">
        <f t="shared" si="176"/>
        <v>42232.750578703701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8279</v>
      </c>
      <c r="O2770" t="s">
        <v>8315</v>
      </c>
      <c r="P2770" s="5">
        <f t="shared" si="173"/>
        <v>0.14314285714285716</v>
      </c>
      <c r="Q2770" s="8">
        <f t="shared" si="174"/>
        <v>29.470588235294116</v>
      </c>
      <c r="R2770" s="12">
        <f t="shared" si="175"/>
        <v>40967.4065162037</v>
      </c>
      <c r="S2770" s="12">
        <f t="shared" si="176"/>
        <v>40997.364849537036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8279</v>
      </c>
      <c r="O2771" t="s">
        <v>8315</v>
      </c>
      <c r="P2771" s="5">
        <f t="shared" si="173"/>
        <v>2.5000000000000001E-3</v>
      </c>
      <c r="Q2771" s="8">
        <f t="shared" si="174"/>
        <v>1</v>
      </c>
      <c r="R2771" s="12">
        <f t="shared" si="175"/>
        <v>41745.617939814816</v>
      </c>
      <c r="S2771" s="12">
        <f t="shared" si="176"/>
        <v>41795.617939814816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8279</v>
      </c>
      <c r="O2772" t="s">
        <v>8315</v>
      </c>
      <c r="P2772" s="5">
        <f t="shared" si="173"/>
        <v>0.1041125</v>
      </c>
      <c r="Q2772" s="8">
        <f t="shared" si="174"/>
        <v>63.098484848484851</v>
      </c>
      <c r="R2772" s="12">
        <f t="shared" si="175"/>
        <v>41686.496874999997</v>
      </c>
      <c r="S2772" s="12">
        <f t="shared" si="176"/>
        <v>41716.455208333333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8279</v>
      </c>
      <c r="O2773" t="s">
        <v>8315</v>
      </c>
      <c r="P2773" s="5">
        <f t="shared" si="173"/>
        <v>0</v>
      </c>
      <c r="Q2773" s="8" t="str">
        <f t="shared" si="174"/>
        <v>$0</v>
      </c>
      <c r="R2773" s="12">
        <f t="shared" si="175"/>
        <v>41257.323379629626</v>
      </c>
      <c r="S2773" s="12">
        <f t="shared" si="176"/>
        <v>41306.5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8279</v>
      </c>
      <c r="O2774" t="s">
        <v>8315</v>
      </c>
      <c r="P2774" s="5">
        <f t="shared" si="173"/>
        <v>0</v>
      </c>
      <c r="Q2774" s="8" t="str">
        <f t="shared" si="174"/>
        <v>$0</v>
      </c>
      <c r="R2774" s="12">
        <f t="shared" si="175"/>
        <v>41537.660810185182</v>
      </c>
      <c r="S2774" s="12">
        <f t="shared" si="176"/>
        <v>41552.660810185182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8279</v>
      </c>
      <c r="O2775" t="s">
        <v>8315</v>
      </c>
      <c r="P2775" s="5">
        <f t="shared" si="173"/>
        <v>1.8867924528301887E-3</v>
      </c>
      <c r="Q2775" s="8">
        <f t="shared" si="174"/>
        <v>1</v>
      </c>
      <c r="R2775" s="12">
        <f t="shared" si="175"/>
        <v>42474.656493055554</v>
      </c>
      <c r="S2775" s="12">
        <f t="shared" si="176"/>
        <v>42484.656493055554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8279</v>
      </c>
      <c r="O2776" t="s">
        <v>8315</v>
      </c>
      <c r="P2776" s="5">
        <f t="shared" si="173"/>
        <v>0.14249999999999999</v>
      </c>
      <c r="Q2776" s="8">
        <f t="shared" si="174"/>
        <v>43.846153846153847</v>
      </c>
      <c r="R2776" s="12">
        <f t="shared" si="175"/>
        <v>41310.918148148143</v>
      </c>
      <c r="S2776" s="12">
        <f t="shared" si="176"/>
        <v>41340.918148148143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8279</v>
      </c>
      <c r="O2777" t="s">
        <v>8315</v>
      </c>
      <c r="P2777" s="5">
        <f t="shared" si="173"/>
        <v>0.03</v>
      </c>
      <c r="Q2777" s="8">
        <f t="shared" si="174"/>
        <v>75</v>
      </c>
      <c r="R2777" s="12">
        <f t="shared" si="175"/>
        <v>40862.805023148147</v>
      </c>
      <c r="S2777" s="12">
        <f t="shared" si="176"/>
        <v>40892.805023148147</v>
      </c>
    </row>
    <row r="2778" spans="1:19" ht="64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8279</v>
      </c>
      <c r="O2778" t="s">
        <v>8315</v>
      </c>
      <c r="P2778" s="5">
        <f t="shared" si="173"/>
        <v>7.8809523809523815E-2</v>
      </c>
      <c r="Q2778" s="8">
        <f t="shared" si="174"/>
        <v>45.972222222222221</v>
      </c>
      <c r="R2778" s="12">
        <f t="shared" si="175"/>
        <v>42136.088842592588</v>
      </c>
      <c r="S2778" s="12">
        <f t="shared" si="176"/>
        <v>42167.088842592588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8279</v>
      </c>
      <c r="O2779" t="s">
        <v>8315</v>
      </c>
      <c r="P2779" s="5">
        <f t="shared" si="173"/>
        <v>3.3333333333333335E-3</v>
      </c>
      <c r="Q2779" s="8">
        <f t="shared" si="174"/>
        <v>10</v>
      </c>
      <c r="R2779" s="12">
        <f t="shared" si="175"/>
        <v>42172.460694444446</v>
      </c>
      <c r="S2779" s="12">
        <f t="shared" si="176"/>
        <v>42202.460694444446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8279</v>
      </c>
      <c r="O2780" t="s">
        <v>8315</v>
      </c>
      <c r="P2780" s="5">
        <f t="shared" si="173"/>
        <v>0.25545454545454543</v>
      </c>
      <c r="Q2780" s="8">
        <f t="shared" si="174"/>
        <v>93.666666666666671</v>
      </c>
      <c r="R2780" s="12">
        <f t="shared" si="175"/>
        <v>41846.769745370366</v>
      </c>
      <c r="S2780" s="12">
        <f t="shared" si="176"/>
        <v>41876.769745370366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8279</v>
      </c>
      <c r="O2781" t="s">
        <v>8315</v>
      </c>
      <c r="P2781" s="5">
        <f t="shared" si="173"/>
        <v>2.12E-2</v>
      </c>
      <c r="Q2781" s="8">
        <f t="shared" si="174"/>
        <v>53</v>
      </c>
      <c r="R2781" s="12">
        <f t="shared" si="175"/>
        <v>42300.377557870372</v>
      </c>
      <c r="S2781" s="12">
        <f t="shared" si="176"/>
        <v>42330.419224537036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8279</v>
      </c>
      <c r="O2782" t="s">
        <v>8315</v>
      </c>
      <c r="P2782" s="5">
        <f t="shared" si="173"/>
        <v>0</v>
      </c>
      <c r="Q2782" s="8" t="str">
        <f t="shared" si="174"/>
        <v>$0</v>
      </c>
      <c r="R2782" s="12">
        <f t="shared" si="175"/>
        <v>42774.239444444444</v>
      </c>
      <c r="S2782" s="12">
        <f t="shared" si="176"/>
        <v>42804.239444444444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8274</v>
      </c>
      <c r="O2783" t="s">
        <v>8275</v>
      </c>
      <c r="P2783" s="5">
        <f t="shared" si="173"/>
        <v>1.0528</v>
      </c>
      <c r="Q2783" s="8">
        <f t="shared" si="174"/>
        <v>47</v>
      </c>
      <c r="R2783" s="12">
        <f t="shared" si="175"/>
        <v>42018.733263888884</v>
      </c>
      <c r="S2783" s="12">
        <f t="shared" si="176"/>
        <v>42047.083333333336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8274</v>
      </c>
      <c r="O2784" t="s">
        <v>8275</v>
      </c>
      <c r="P2784" s="5">
        <f t="shared" si="173"/>
        <v>1.2</v>
      </c>
      <c r="Q2784" s="8">
        <f t="shared" si="174"/>
        <v>66.666666666666671</v>
      </c>
      <c r="R2784" s="12">
        <f t="shared" si="175"/>
        <v>42026.716643518514</v>
      </c>
      <c r="S2784" s="12">
        <f t="shared" si="176"/>
        <v>42051.999305555553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8274</v>
      </c>
      <c r="O2785" t="s">
        <v>8275</v>
      </c>
      <c r="P2785" s="5">
        <f t="shared" si="173"/>
        <v>1.145</v>
      </c>
      <c r="Q2785" s="8">
        <f t="shared" si="174"/>
        <v>18.770491803278688</v>
      </c>
      <c r="R2785" s="12">
        <f t="shared" si="175"/>
        <v>42103.326921296299</v>
      </c>
      <c r="S2785" s="12">
        <f t="shared" si="176"/>
        <v>42117.326921296299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8274</v>
      </c>
      <c r="O2786" t="s">
        <v>8275</v>
      </c>
      <c r="P2786" s="5">
        <f t="shared" si="173"/>
        <v>1.19</v>
      </c>
      <c r="Q2786" s="8">
        <f t="shared" si="174"/>
        <v>66.111111111111114</v>
      </c>
      <c r="R2786" s="12">
        <f t="shared" si="175"/>
        <v>41920.579201388886</v>
      </c>
      <c r="S2786" s="12">
        <f t="shared" si="176"/>
        <v>41941.579201388886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8274</v>
      </c>
      <c r="O2787" t="s">
        <v>8275</v>
      </c>
      <c r="P2787" s="5">
        <f t="shared" si="173"/>
        <v>1.0468</v>
      </c>
      <c r="Q2787" s="8">
        <f t="shared" si="174"/>
        <v>36.859154929577464</v>
      </c>
      <c r="R2787" s="12">
        <f t="shared" si="175"/>
        <v>42557.981099537035</v>
      </c>
      <c r="S2787" s="12">
        <f t="shared" si="176"/>
        <v>42587.666666666664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8274</v>
      </c>
      <c r="O2788" t="s">
        <v>8275</v>
      </c>
      <c r="P2788" s="5">
        <f t="shared" si="173"/>
        <v>1.1783999999999999</v>
      </c>
      <c r="Q2788" s="8">
        <f t="shared" si="174"/>
        <v>39.810810810810814</v>
      </c>
      <c r="R2788" s="12">
        <f t="shared" si="175"/>
        <v>41815.360879629625</v>
      </c>
      <c r="S2788" s="12">
        <f t="shared" si="176"/>
        <v>41829.360879629625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8274</v>
      </c>
      <c r="O2789" t="s">
        <v>8275</v>
      </c>
      <c r="P2789" s="5">
        <f t="shared" si="173"/>
        <v>1.1970000000000001</v>
      </c>
      <c r="Q2789" s="8">
        <f t="shared" si="174"/>
        <v>31.5</v>
      </c>
      <c r="R2789" s="12">
        <f t="shared" si="175"/>
        <v>41807.990185185183</v>
      </c>
      <c r="S2789" s="12">
        <f t="shared" si="176"/>
        <v>41837.990185185183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8274</v>
      </c>
      <c r="O2790" t="s">
        <v>8275</v>
      </c>
      <c r="P2790" s="5">
        <f t="shared" si="173"/>
        <v>1.0249999999999999</v>
      </c>
      <c r="Q2790" s="8">
        <f t="shared" si="174"/>
        <v>102.5</v>
      </c>
      <c r="R2790" s="12">
        <f t="shared" si="175"/>
        <v>42550.49355324074</v>
      </c>
      <c r="S2790" s="12">
        <f t="shared" si="176"/>
        <v>42580.49355324074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8274</v>
      </c>
      <c r="O2791" t="s">
        <v>8275</v>
      </c>
      <c r="P2791" s="5">
        <f t="shared" si="173"/>
        <v>1.0116666666666667</v>
      </c>
      <c r="Q2791" s="8">
        <f t="shared" si="174"/>
        <v>126.45833333333333</v>
      </c>
      <c r="R2791" s="12">
        <f t="shared" si="175"/>
        <v>42055.804791666662</v>
      </c>
      <c r="S2791" s="12">
        <f t="shared" si="176"/>
        <v>42074.958333333336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8274</v>
      </c>
      <c r="O2792" t="s">
        <v>8275</v>
      </c>
      <c r="P2792" s="5">
        <f t="shared" si="173"/>
        <v>1.0533333333333332</v>
      </c>
      <c r="Q2792" s="8">
        <f t="shared" si="174"/>
        <v>47.878787878787875</v>
      </c>
      <c r="R2792" s="12">
        <f t="shared" si="175"/>
        <v>42016.730358796289</v>
      </c>
      <c r="S2792" s="12">
        <f t="shared" si="176"/>
        <v>42046.730358796289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8274</v>
      </c>
      <c r="O2793" t="s">
        <v>8275</v>
      </c>
      <c r="P2793" s="5">
        <f t="shared" si="173"/>
        <v>1.0249999999999999</v>
      </c>
      <c r="Q2793" s="8">
        <f t="shared" si="174"/>
        <v>73.214285714285708</v>
      </c>
      <c r="R2793" s="12">
        <f t="shared" si="175"/>
        <v>42591.691655092589</v>
      </c>
      <c r="S2793" s="12">
        <f t="shared" si="176"/>
        <v>42621.958333333336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8274</v>
      </c>
      <c r="O2794" t="s">
        <v>8275</v>
      </c>
      <c r="P2794" s="5">
        <f t="shared" si="173"/>
        <v>1.0760000000000001</v>
      </c>
      <c r="Q2794" s="8">
        <f t="shared" si="174"/>
        <v>89.666666666666671</v>
      </c>
      <c r="R2794" s="12">
        <f t="shared" si="175"/>
        <v>42183.022673611107</v>
      </c>
      <c r="S2794" s="12">
        <f t="shared" si="176"/>
        <v>42228.022673611107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8274</v>
      </c>
      <c r="O2795" t="s">
        <v>8275</v>
      </c>
      <c r="P2795" s="5">
        <f t="shared" si="173"/>
        <v>1.105675</v>
      </c>
      <c r="Q2795" s="8">
        <f t="shared" si="174"/>
        <v>151.4623287671233</v>
      </c>
      <c r="R2795" s="12">
        <f t="shared" si="175"/>
        <v>42176.210706018515</v>
      </c>
      <c r="S2795" s="12">
        <f t="shared" si="176"/>
        <v>42206.210706018515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8274</v>
      </c>
      <c r="O2796" t="s">
        <v>8275</v>
      </c>
      <c r="P2796" s="5">
        <f t="shared" si="173"/>
        <v>1.5</v>
      </c>
      <c r="Q2796" s="8">
        <f t="shared" si="174"/>
        <v>25</v>
      </c>
      <c r="R2796" s="12">
        <f t="shared" si="175"/>
        <v>42416.48332175926</v>
      </c>
      <c r="S2796" s="12">
        <f t="shared" si="176"/>
        <v>42432.583333333336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8274</v>
      </c>
      <c r="O2797" t="s">
        <v>8275</v>
      </c>
      <c r="P2797" s="5">
        <f t="shared" si="173"/>
        <v>1.0428571428571429</v>
      </c>
      <c r="Q2797" s="8">
        <f t="shared" si="174"/>
        <v>36.5</v>
      </c>
      <c r="R2797" s="12">
        <f t="shared" si="175"/>
        <v>41780.317604166667</v>
      </c>
      <c r="S2797" s="12">
        <f t="shared" si="176"/>
        <v>41796.75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8274</v>
      </c>
      <c r="O2798" t="s">
        <v>8275</v>
      </c>
      <c r="P2798" s="5">
        <f t="shared" si="173"/>
        <v>1.155</v>
      </c>
      <c r="Q2798" s="8">
        <f t="shared" si="174"/>
        <v>44</v>
      </c>
      <c r="R2798" s="12">
        <f t="shared" si="175"/>
        <v>41795.319768518515</v>
      </c>
      <c r="S2798" s="12">
        <f t="shared" si="176"/>
        <v>41825.319768518515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8274</v>
      </c>
      <c r="O2799" t="s">
        <v>8275</v>
      </c>
      <c r="P2799" s="5">
        <f t="shared" si="173"/>
        <v>1.02645125</v>
      </c>
      <c r="Q2799" s="8">
        <f t="shared" si="174"/>
        <v>87.357553191489373</v>
      </c>
      <c r="R2799" s="12">
        <f t="shared" si="175"/>
        <v>41798.731944444444</v>
      </c>
      <c r="S2799" s="12">
        <f t="shared" si="176"/>
        <v>41828.731944444444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8274</v>
      </c>
      <c r="O2800" t="s">
        <v>8275</v>
      </c>
      <c r="P2800" s="5">
        <f t="shared" si="173"/>
        <v>1.014</v>
      </c>
      <c r="Q2800" s="8">
        <f t="shared" si="174"/>
        <v>36.474820143884891</v>
      </c>
      <c r="R2800" s="12">
        <f t="shared" si="175"/>
        <v>42201.466678240737</v>
      </c>
      <c r="S2800" s="12">
        <f t="shared" si="176"/>
        <v>42216.458333333336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8274</v>
      </c>
      <c r="O2801" t="s">
        <v>8275</v>
      </c>
      <c r="P2801" s="5">
        <f t="shared" si="173"/>
        <v>1.1663479999999999</v>
      </c>
      <c r="Q2801" s="8">
        <f t="shared" si="174"/>
        <v>44.859538461538463</v>
      </c>
      <c r="R2801" s="12">
        <f t="shared" si="175"/>
        <v>42507.05636574074</v>
      </c>
      <c r="S2801" s="12">
        <f t="shared" si="176"/>
        <v>42538.458333333336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8274</v>
      </c>
      <c r="O2802" t="s">
        <v>8275</v>
      </c>
      <c r="P2802" s="5">
        <f t="shared" si="173"/>
        <v>1.33</v>
      </c>
      <c r="Q2802" s="8">
        <f t="shared" si="174"/>
        <v>42.903225806451616</v>
      </c>
      <c r="R2802" s="12">
        <f t="shared" si="175"/>
        <v>41948.344513888886</v>
      </c>
      <c r="S2802" s="12">
        <f t="shared" si="176"/>
        <v>42008.344513888886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8274</v>
      </c>
      <c r="O2803" t="s">
        <v>8275</v>
      </c>
      <c r="P2803" s="5">
        <f t="shared" si="173"/>
        <v>1.3320000000000001</v>
      </c>
      <c r="Q2803" s="8">
        <f t="shared" si="174"/>
        <v>51.230769230769234</v>
      </c>
      <c r="R2803" s="12">
        <f t="shared" si="175"/>
        <v>41900.034826388888</v>
      </c>
      <c r="S2803" s="12">
        <f t="shared" si="176"/>
        <v>41922.25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8274</v>
      </c>
      <c r="O2804" t="s">
        <v>8275</v>
      </c>
      <c r="P2804" s="5">
        <f t="shared" si="173"/>
        <v>1.0183333333333333</v>
      </c>
      <c r="Q2804" s="8">
        <f t="shared" si="174"/>
        <v>33.944444444444443</v>
      </c>
      <c r="R2804" s="12">
        <f t="shared" si="175"/>
        <v>42192.438738425924</v>
      </c>
      <c r="S2804" s="12">
        <f t="shared" si="176"/>
        <v>42222.438738425924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8274</v>
      </c>
      <c r="O2805" t="s">
        <v>8275</v>
      </c>
      <c r="P2805" s="5">
        <f t="shared" si="173"/>
        <v>1.2795000000000001</v>
      </c>
      <c r="Q2805" s="8">
        <f t="shared" si="174"/>
        <v>90.744680851063833</v>
      </c>
      <c r="R2805" s="12">
        <f t="shared" si="175"/>
        <v>42157.857361111113</v>
      </c>
      <c r="S2805" s="12">
        <f t="shared" si="176"/>
        <v>42200.791666666664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8274</v>
      </c>
      <c r="O2806" t="s">
        <v>8275</v>
      </c>
      <c r="P2806" s="5">
        <f t="shared" si="173"/>
        <v>1.1499999999999999</v>
      </c>
      <c r="Q2806" s="8">
        <f t="shared" si="174"/>
        <v>50</v>
      </c>
      <c r="R2806" s="12">
        <f t="shared" si="175"/>
        <v>41881.245254629626</v>
      </c>
      <c r="S2806" s="12">
        <f t="shared" si="176"/>
        <v>41911.245254629626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8274</v>
      </c>
      <c r="O2807" t="s">
        <v>8275</v>
      </c>
      <c r="P2807" s="5">
        <f t="shared" si="173"/>
        <v>1.1000000000000001</v>
      </c>
      <c r="Q2807" s="8">
        <f t="shared" si="174"/>
        <v>24.444444444444443</v>
      </c>
      <c r="R2807" s="12">
        <f t="shared" si="175"/>
        <v>42213.2971412037</v>
      </c>
      <c r="S2807" s="12">
        <f t="shared" si="176"/>
        <v>42238.2971412037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8274</v>
      </c>
      <c r="O2808" t="s">
        <v>8275</v>
      </c>
      <c r="P2808" s="5">
        <f t="shared" si="173"/>
        <v>1.121</v>
      </c>
      <c r="Q2808" s="8">
        <f t="shared" si="174"/>
        <v>44.25</v>
      </c>
      <c r="R2808" s="12">
        <f t="shared" si="175"/>
        <v>42185.058912037035</v>
      </c>
      <c r="S2808" s="12">
        <f t="shared" si="176"/>
        <v>42221.249999999993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8274</v>
      </c>
      <c r="O2809" t="s">
        <v>8275</v>
      </c>
      <c r="P2809" s="5">
        <f t="shared" si="173"/>
        <v>1.26</v>
      </c>
      <c r="Q2809" s="8">
        <f t="shared" si="174"/>
        <v>67.741935483870961</v>
      </c>
      <c r="R2809" s="12">
        <f t="shared" si="175"/>
        <v>42154.664791666662</v>
      </c>
      <c r="S2809" s="12">
        <f t="shared" si="176"/>
        <v>42184.664791666662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8274</v>
      </c>
      <c r="O2810" t="s">
        <v>8275</v>
      </c>
      <c r="P2810" s="5">
        <f t="shared" si="173"/>
        <v>1.0024444444444445</v>
      </c>
      <c r="Q2810" s="8">
        <f t="shared" si="174"/>
        <v>65.376811594202906</v>
      </c>
      <c r="R2810" s="12">
        <f t="shared" si="175"/>
        <v>42208.638136574074</v>
      </c>
      <c r="S2810" s="12">
        <f t="shared" si="176"/>
        <v>42238.638136574074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8274</v>
      </c>
      <c r="O2811" t="s">
        <v>8275</v>
      </c>
      <c r="P2811" s="5">
        <f t="shared" si="173"/>
        <v>1.024</v>
      </c>
      <c r="Q2811" s="8">
        <f t="shared" si="174"/>
        <v>121.9047619047619</v>
      </c>
      <c r="R2811" s="12">
        <f t="shared" si="175"/>
        <v>42451.288483796299</v>
      </c>
      <c r="S2811" s="12">
        <f t="shared" si="176"/>
        <v>42459.402083333327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8274</v>
      </c>
      <c r="O2812" t="s">
        <v>8275</v>
      </c>
      <c r="P2812" s="5">
        <f t="shared" si="173"/>
        <v>1.0820000000000001</v>
      </c>
      <c r="Q2812" s="8">
        <f t="shared" si="174"/>
        <v>47.456140350877192</v>
      </c>
      <c r="R2812" s="12">
        <f t="shared" si="175"/>
        <v>41758.931296296294</v>
      </c>
      <c r="S2812" s="12">
        <f t="shared" si="176"/>
        <v>41790.957638888889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8274</v>
      </c>
      <c r="O2813" t="s">
        <v>8275</v>
      </c>
      <c r="P2813" s="5">
        <f t="shared" si="173"/>
        <v>1.0026999999999999</v>
      </c>
      <c r="Q2813" s="8">
        <f t="shared" si="174"/>
        <v>92.842592592592595</v>
      </c>
      <c r="R2813" s="12">
        <f t="shared" si="175"/>
        <v>42028.288229166668</v>
      </c>
      <c r="S2813" s="12">
        <f t="shared" si="176"/>
        <v>42058.288229166668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8274</v>
      </c>
      <c r="O2814" t="s">
        <v>8275</v>
      </c>
      <c r="P2814" s="5">
        <f t="shared" si="173"/>
        <v>1.133</v>
      </c>
      <c r="Q2814" s="8">
        <f t="shared" si="174"/>
        <v>68.253012048192772</v>
      </c>
      <c r="R2814" s="12">
        <f t="shared" si="175"/>
        <v>42054.535856481474</v>
      </c>
      <c r="S2814" s="12">
        <f t="shared" si="176"/>
        <v>42099.958333333336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8274</v>
      </c>
      <c r="O2815" t="s">
        <v>8275</v>
      </c>
      <c r="P2815" s="5">
        <f t="shared" si="173"/>
        <v>1.2757571428571428</v>
      </c>
      <c r="Q2815" s="8">
        <f t="shared" si="174"/>
        <v>37.209583333333335</v>
      </c>
      <c r="R2815" s="12">
        <f t="shared" si="175"/>
        <v>42693.534270833326</v>
      </c>
      <c r="S2815" s="12">
        <f t="shared" si="176"/>
        <v>42718.534270833326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8274</v>
      </c>
      <c r="O2816" t="s">
        <v>8275</v>
      </c>
      <c r="P2816" s="5">
        <f t="shared" si="173"/>
        <v>1.0773333333333333</v>
      </c>
      <c r="Q2816" s="8">
        <f t="shared" si="174"/>
        <v>25.25</v>
      </c>
      <c r="R2816" s="12">
        <f t="shared" si="175"/>
        <v>42103.191145833327</v>
      </c>
      <c r="S2816" s="12">
        <f t="shared" si="176"/>
        <v>42133.191145833327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8274</v>
      </c>
      <c r="O2817" t="s">
        <v>8275</v>
      </c>
      <c r="P2817" s="5">
        <f t="shared" si="173"/>
        <v>2.42</v>
      </c>
      <c r="Q2817" s="8">
        <f t="shared" si="174"/>
        <v>43.214285714285715</v>
      </c>
      <c r="R2817" s="12">
        <f t="shared" si="175"/>
        <v>42559.568391203698</v>
      </c>
      <c r="S2817" s="12">
        <f t="shared" si="176"/>
        <v>42589.568391203698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8274</v>
      </c>
      <c r="O2818" t="s">
        <v>8275</v>
      </c>
      <c r="P2818" s="5">
        <f t="shared" si="173"/>
        <v>1.4156666666666666</v>
      </c>
      <c r="Q2818" s="8">
        <f t="shared" si="174"/>
        <v>25.130177514792898</v>
      </c>
      <c r="R2818" s="12">
        <f t="shared" si="175"/>
        <v>42188.259166666663</v>
      </c>
      <c r="S2818" s="12">
        <f t="shared" si="176"/>
        <v>42218.458333333336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8274</v>
      </c>
      <c r="O2819" t="s">
        <v>8275</v>
      </c>
      <c r="P2819" s="5">
        <f t="shared" ref="P2819:P2882" si="177">(E2819/D2819)</f>
        <v>1.3</v>
      </c>
      <c r="Q2819" s="8">
        <f t="shared" ref="Q2819:Q2882" si="178">IF(L2819=0,"$0",(E2819/L2819))</f>
        <v>23.636363636363637</v>
      </c>
      <c r="R2819" s="12">
        <f t="shared" ref="R2819:R2882" si="179">(J2819/86400)+25569+(-5/24)</f>
        <v>42023.42664351852</v>
      </c>
      <c r="S2819" s="12">
        <f t="shared" ref="S2819:S2882" si="180">(I2819/86400)+25569+(-5/24)</f>
        <v>42063.42664351852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8274</v>
      </c>
      <c r="O2820" t="s">
        <v>8275</v>
      </c>
      <c r="P2820" s="5">
        <f t="shared" si="177"/>
        <v>1.0603</v>
      </c>
      <c r="Q2820" s="8">
        <f t="shared" si="178"/>
        <v>103.95098039215686</v>
      </c>
      <c r="R2820" s="12">
        <f t="shared" si="179"/>
        <v>42250.389884259253</v>
      </c>
      <c r="S2820" s="12">
        <f t="shared" si="180"/>
        <v>42270.389884259253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8274</v>
      </c>
      <c r="O2821" t="s">
        <v>8275</v>
      </c>
      <c r="P2821" s="5">
        <f t="shared" si="177"/>
        <v>1.048</v>
      </c>
      <c r="Q2821" s="8">
        <f t="shared" si="178"/>
        <v>50.384615384615387</v>
      </c>
      <c r="R2821" s="12">
        <f t="shared" si="179"/>
        <v>42139.317233796297</v>
      </c>
      <c r="S2821" s="12">
        <f t="shared" si="180"/>
        <v>42169.317233796297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8274</v>
      </c>
      <c r="O2822" t="s">
        <v>8275</v>
      </c>
      <c r="P2822" s="5">
        <f t="shared" si="177"/>
        <v>1.36</v>
      </c>
      <c r="Q2822" s="8">
        <f t="shared" si="178"/>
        <v>13.6</v>
      </c>
      <c r="R2822" s="12">
        <f t="shared" si="179"/>
        <v>42401.402650462966</v>
      </c>
      <c r="S2822" s="12">
        <f t="shared" si="180"/>
        <v>42425.791666666664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8274</v>
      </c>
      <c r="O2823" t="s">
        <v>8275</v>
      </c>
      <c r="P2823" s="5">
        <f t="shared" si="177"/>
        <v>1</v>
      </c>
      <c r="Q2823" s="8">
        <f t="shared" si="178"/>
        <v>28.571428571428573</v>
      </c>
      <c r="R2823" s="12">
        <f t="shared" si="179"/>
        <v>41875.714525462965</v>
      </c>
      <c r="S2823" s="12">
        <f t="shared" si="180"/>
        <v>41905.714525462965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8274</v>
      </c>
      <c r="O2824" t="s">
        <v>8275</v>
      </c>
      <c r="P2824" s="5">
        <f t="shared" si="177"/>
        <v>1</v>
      </c>
      <c r="Q2824" s="8">
        <f t="shared" si="178"/>
        <v>63.829787234042556</v>
      </c>
      <c r="R2824" s="12">
        <f t="shared" si="179"/>
        <v>42060.475601851846</v>
      </c>
      <c r="S2824" s="12">
        <f t="shared" si="180"/>
        <v>42090.433935185181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8274</v>
      </c>
      <c r="O2825" t="s">
        <v>8275</v>
      </c>
      <c r="P2825" s="5">
        <f t="shared" si="177"/>
        <v>1.24</v>
      </c>
      <c r="Q2825" s="8">
        <f t="shared" si="178"/>
        <v>8.8571428571428577</v>
      </c>
      <c r="R2825" s="12">
        <f t="shared" si="179"/>
        <v>42066.803310185183</v>
      </c>
      <c r="S2825" s="12">
        <f t="shared" si="180"/>
        <v>42094.749305555553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8274</v>
      </c>
      <c r="O2826" t="s">
        <v>8275</v>
      </c>
      <c r="P2826" s="5">
        <f t="shared" si="177"/>
        <v>1.1692307692307693</v>
      </c>
      <c r="Q2826" s="8">
        <f t="shared" si="178"/>
        <v>50.666666666666664</v>
      </c>
      <c r="R2826" s="12">
        <f t="shared" si="179"/>
        <v>42136.0624537037</v>
      </c>
      <c r="S2826" s="12">
        <f t="shared" si="180"/>
        <v>42167.863194444442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8274</v>
      </c>
      <c r="O2827" t="s">
        <v>8275</v>
      </c>
      <c r="P2827" s="5">
        <f t="shared" si="177"/>
        <v>1.0333333333333334</v>
      </c>
      <c r="Q2827" s="8">
        <f t="shared" si="178"/>
        <v>60.784313725490193</v>
      </c>
      <c r="R2827" s="12">
        <f t="shared" si="179"/>
        <v>42312.584328703706</v>
      </c>
      <c r="S2827" s="12">
        <f t="shared" si="180"/>
        <v>42342.584328703706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8274</v>
      </c>
      <c r="O2828" t="s">
        <v>8275</v>
      </c>
      <c r="P2828" s="5">
        <f t="shared" si="177"/>
        <v>1.0774999999999999</v>
      </c>
      <c r="Q2828" s="8">
        <f t="shared" si="178"/>
        <v>113.42105263157895</v>
      </c>
      <c r="R2828" s="12">
        <f t="shared" si="179"/>
        <v>42170.826527777775</v>
      </c>
      <c r="S2828" s="12">
        <f t="shared" si="180"/>
        <v>42195.083333333336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8274</v>
      </c>
      <c r="O2829" t="s">
        <v>8275</v>
      </c>
      <c r="P2829" s="5">
        <f t="shared" si="177"/>
        <v>1.2024999999999999</v>
      </c>
      <c r="Q2829" s="8">
        <f t="shared" si="178"/>
        <v>104.56521739130434</v>
      </c>
      <c r="R2829" s="12">
        <f t="shared" si="179"/>
        <v>42494.475300925922</v>
      </c>
      <c r="S2829" s="12">
        <f t="shared" si="180"/>
        <v>42524.479166666664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8274</v>
      </c>
      <c r="O2830" t="s">
        <v>8275</v>
      </c>
      <c r="P2830" s="5">
        <f t="shared" si="177"/>
        <v>1.0037894736842106</v>
      </c>
      <c r="Q2830" s="8">
        <f t="shared" si="178"/>
        <v>98.30927835051547</v>
      </c>
      <c r="R2830" s="12">
        <f t="shared" si="179"/>
        <v>42254.056354166663</v>
      </c>
      <c r="S2830" s="12">
        <f t="shared" si="180"/>
        <v>42279.749999999993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8274</v>
      </c>
      <c r="O2831" t="s">
        <v>8275</v>
      </c>
      <c r="P2831" s="5">
        <f t="shared" si="177"/>
        <v>1.0651999999999999</v>
      </c>
      <c r="Q2831" s="8">
        <f t="shared" si="178"/>
        <v>35.039473684210527</v>
      </c>
      <c r="R2831" s="12">
        <f t="shared" si="179"/>
        <v>42495.225902777776</v>
      </c>
      <c r="S2831" s="12">
        <f t="shared" si="180"/>
        <v>42523.225902777776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8274</v>
      </c>
      <c r="O2832" t="s">
        <v>8275</v>
      </c>
      <c r="P2832" s="5">
        <f t="shared" si="177"/>
        <v>1</v>
      </c>
      <c r="Q2832" s="8">
        <f t="shared" si="178"/>
        <v>272.72727272727275</v>
      </c>
      <c r="R2832" s="12">
        <f t="shared" si="179"/>
        <v>41758.631342592591</v>
      </c>
      <c r="S2832" s="12">
        <f t="shared" si="180"/>
        <v>41770.957638888889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8274</v>
      </c>
      <c r="O2833" t="s">
        <v>8275</v>
      </c>
      <c r="P2833" s="5">
        <f t="shared" si="177"/>
        <v>1.1066666666666667</v>
      </c>
      <c r="Q2833" s="8">
        <f t="shared" si="178"/>
        <v>63.846153846153847</v>
      </c>
      <c r="R2833" s="12">
        <f t="shared" si="179"/>
        <v>42171.616550925923</v>
      </c>
      <c r="S2833" s="12">
        <f t="shared" si="180"/>
        <v>42201.616550925923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8274</v>
      </c>
      <c r="O2834" t="s">
        <v>8275</v>
      </c>
      <c r="P2834" s="5">
        <f t="shared" si="177"/>
        <v>1.1471959999999999</v>
      </c>
      <c r="Q2834" s="8">
        <f t="shared" si="178"/>
        <v>30.189368421052631</v>
      </c>
      <c r="R2834" s="12">
        <f t="shared" si="179"/>
        <v>41938.501087962963</v>
      </c>
      <c r="S2834" s="12">
        <f t="shared" si="180"/>
        <v>41966.708333333336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8274</v>
      </c>
      <c r="O2835" t="s">
        <v>8275</v>
      </c>
      <c r="P2835" s="5">
        <f t="shared" si="177"/>
        <v>1.0825925925925926</v>
      </c>
      <c r="Q2835" s="8">
        <f t="shared" si="178"/>
        <v>83.51428571428572</v>
      </c>
      <c r="R2835" s="12">
        <f t="shared" si="179"/>
        <v>42267.919363425921</v>
      </c>
      <c r="S2835" s="12">
        <f t="shared" si="180"/>
        <v>42287.874999999993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8274</v>
      </c>
      <c r="O2836" t="s">
        <v>8275</v>
      </c>
      <c r="P2836" s="5">
        <f t="shared" si="177"/>
        <v>1.7</v>
      </c>
      <c r="Q2836" s="8">
        <f t="shared" si="178"/>
        <v>64.761904761904759</v>
      </c>
      <c r="R2836" s="12">
        <f t="shared" si="179"/>
        <v>42019.751504629625</v>
      </c>
      <c r="S2836" s="12">
        <f t="shared" si="180"/>
        <v>42034.751504629625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8274</v>
      </c>
      <c r="O2837" t="s">
        <v>8275</v>
      </c>
      <c r="P2837" s="5">
        <f t="shared" si="177"/>
        <v>1.8709899999999999</v>
      </c>
      <c r="Q2837" s="8">
        <f t="shared" si="178"/>
        <v>20.118172043010752</v>
      </c>
      <c r="R2837" s="12">
        <f t="shared" si="179"/>
        <v>42313.495567129627</v>
      </c>
      <c r="S2837" s="12">
        <f t="shared" si="180"/>
        <v>42342.791666666664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8274</v>
      </c>
      <c r="O2838" t="s">
        <v>8275</v>
      </c>
      <c r="P2838" s="5">
        <f t="shared" si="177"/>
        <v>1.0777777777777777</v>
      </c>
      <c r="Q2838" s="8">
        <f t="shared" si="178"/>
        <v>44.090909090909093</v>
      </c>
      <c r="R2838" s="12">
        <f t="shared" si="179"/>
        <v>42746.053449074076</v>
      </c>
      <c r="S2838" s="12">
        <f t="shared" si="180"/>
        <v>42783.999305555553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8274</v>
      </c>
      <c r="O2839" t="s">
        <v>8275</v>
      </c>
      <c r="P2839" s="5">
        <f t="shared" si="177"/>
        <v>1</v>
      </c>
      <c r="Q2839" s="8">
        <f t="shared" si="178"/>
        <v>40.476190476190474</v>
      </c>
      <c r="R2839" s="12">
        <f t="shared" si="179"/>
        <v>42307.700046296297</v>
      </c>
      <c r="S2839" s="12">
        <f t="shared" si="180"/>
        <v>42347.741712962961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8274</v>
      </c>
      <c r="O2840" t="s">
        <v>8275</v>
      </c>
      <c r="P2840" s="5">
        <f t="shared" si="177"/>
        <v>1.2024999999999999</v>
      </c>
      <c r="Q2840" s="8">
        <f t="shared" si="178"/>
        <v>44.537037037037038</v>
      </c>
      <c r="R2840" s="12">
        <f t="shared" si="179"/>
        <v>41842.399259259255</v>
      </c>
      <c r="S2840" s="12">
        <f t="shared" si="180"/>
        <v>41864.708333333328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8274</v>
      </c>
      <c r="O2841" t="s">
        <v>8275</v>
      </c>
      <c r="P2841" s="5">
        <f t="shared" si="177"/>
        <v>1.1142857142857143</v>
      </c>
      <c r="Q2841" s="8">
        <f t="shared" si="178"/>
        <v>125.80645161290323</v>
      </c>
      <c r="R2841" s="12">
        <f t="shared" si="179"/>
        <v>41853.031874999993</v>
      </c>
      <c r="S2841" s="12">
        <f t="shared" si="180"/>
        <v>41875.999305555553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8274</v>
      </c>
      <c r="O2842" t="s">
        <v>8275</v>
      </c>
      <c r="P2842" s="5">
        <f t="shared" si="177"/>
        <v>1.04</v>
      </c>
      <c r="Q2842" s="8">
        <f t="shared" si="178"/>
        <v>19.696969696969695</v>
      </c>
      <c r="R2842" s="12">
        <f t="shared" si="179"/>
        <v>42059.827303240738</v>
      </c>
      <c r="S2842" s="12">
        <f t="shared" si="180"/>
        <v>42081.499999999993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8274</v>
      </c>
      <c r="O2843" t="s">
        <v>8275</v>
      </c>
      <c r="P2843" s="5">
        <f t="shared" si="177"/>
        <v>0.01</v>
      </c>
      <c r="Q2843" s="8">
        <f t="shared" si="178"/>
        <v>10</v>
      </c>
      <c r="R2843" s="12">
        <f t="shared" si="179"/>
        <v>42291.531215277777</v>
      </c>
      <c r="S2843" s="12">
        <f t="shared" si="180"/>
        <v>42351.572881944441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8274</v>
      </c>
      <c r="O2844" t="s">
        <v>8275</v>
      </c>
      <c r="P2844" s="5">
        <f t="shared" si="177"/>
        <v>0</v>
      </c>
      <c r="Q2844" s="8" t="str">
        <f t="shared" si="178"/>
        <v>$0</v>
      </c>
      <c r="R2844" s="12">
        <f t="shared" si="179"/>
        <v>41784.744155092594</v>
      </c>
      <c r="S2844" s="12">
        <f t="shared" si="180"/>
        <v>41811.25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8274</v>
      </c>
      <c r="O2845" t="s">
        <v>8275</v>
      </c>
      <c r="P2845" s="5">
        <f t="shared" si="177"/>
        <v>0</v>
      </c>
      <c r="Q2845" s="8" t="str">
        <f t="shared" si="178"/>
        <v>$0</v>
      </c>
      <c r="R2845" s="12">
        <f t="shared" si="179"/>
        <v>42492.529513888883</v>
      </c>
      <c r="S2845" s="12">
        <f t="shared" si="180"/>
        <v>42533.958333333336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8274</v>
      </c>
      <c r="O2846" t="s">
        <v>8275</v>
      </c>
      <c r="P2846" s="5">
        <f t="shared" si="177"/>
        <v>5.4545454545454543E-2</v>
      </c>
      <c r="Q2846" s="8">
        <f t="shared" si="178"/>
        <v>30</v>
      </c>
      <c r="R2846" s="12">
        <f t="shared" si="179"/>
        <v>42709.337731481479</v>
      </c>
      <c r="S2846" s="12">
        <f t="shared" si="180"/>
        <v>42739.337731481479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8274</v>
      </c>
      <c r="O2847" t="s">
        <v>8275</v>
      </c>
      <c r="P2847" s="5">
        <f t="shared" si="177"/>
        <v>0.31546666666666667</v>
      </c>
      <c r="Q2847" s="8">
        <f t="shared" si="178"/>
        <v>60.666666666666664</v>
      </c>
      <c r="R2847" s="12">
        <f t="shared" si="179"/>
        <v>42102.808252314811</v>
      </c>
      <c r="S2847" s="12">
        <f t="shared" si="180"/>
        <v>42162.808252314811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8274</v>
      </c>
      <c r="O2848" t="s">
        <v>8275</v>
      </c>
      <c r="P2848" s="5">
        <f t="shared" si="177"/>
        <v>0</v>
      </c>
      <c r="Q2848" s="8" t="str">
        <f t="shared" si="178"/>
        <v>$0</v>
      </c>
      <c r="R2848" s="12">
        <f t="shared" si="179"/>
        <v>42108.483726851853</v>
      </c>
      <c r="S2848" s="12">
        <f t="shared" si="180"/>
        <v>42153.483726851853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8274</v>
      </c>
      <c r="O2849" t="s">
        <v>8275</v>
      </c>
      <c r="P2849" s="5">
        <f t="shared" si="177"/>
        <v>0</v>
      </c>
      <c r="Q2849" s="8" t="str">
        <f t="shared" si="178"/>
        <v>$0</v>
      </c>
      <c r="R2849" s="12">
        <f t="shared" si="179"/>
        <v>42453.597974537035</v>
      </c>
      <c r="S2849" s="12">
        <f t="shared" si="180"/>
        <v>42513.597974537035</v>
      </c>
    </row>
    <row r="2850" spans="1:19" ht="64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8274</v>
      </c>
      <c r="O2850" t="s">
        <v>8275</v>
      </c>
      <c r="P2850" s="5">
        <f t="shared" si="177"/>
        <v>2E-3</v>
      </c>
      <c r="Q2850" s="8">
        <f t="shared" si="178"/>
        <v>23.333333333333332</v>
      </c>
      <c r="R2850" s="12">
        <f t="shared" si="179"/>
        <v>42123.440497685187</v>
      </c>
      <c r="S2850" s="12">
        <f t="shared" si="180"/>
        <v>42153.440497685187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8274</v>
      </c>
      <c r="O2851" t="s">
        <v>8275</v>
      </c>
      <c r="P2851" s="5">
        <f t="shared" si="177"/>
        <v>0.01</v>
      </c>
      <c r="Q2851" s="8">
        <f t="shared" si="178"/>
        <v>5</v>
      </c>
      <c r="R2851" s="12">
        <f t="shared" si="179"/>
        <v>42453.219907407409</v>
      </c>
      <c r="S2851" s="12">
        <f t="shared" si="180"/>
        <v>42483.219907407409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8274</v>
      </c>
      <c r="O2852" t="s">
        <v>8275</v>
      </c>
      <c r="P2852" s="5">
        <f t="shared" si="177"/>
        <v>3.8875E-2</v>
      </c>
      <c r="Q2852" s="8">
        <f t="shared" si="178"/>
        <v>23.923076923076923</v>
      </c>
      <c r="R2852" s="12">
        <f t="shared" si="179"/>
        <v>41857.798738425925</v>
      </c>
      <c r="S2852" s="12">
        <f t="shared" si="180"/>
        <v>41887.798738425925</v>
      </c>
    </row>
    <row r="2853" spans="1:19" ht="64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8274</v>
      </c>
      <c r="O2853" t="s">
        <v>8275</v>
      </c>
      <c r="P2853" s="5">
        <f t="shared" si="177"/>
        <v>0</v>
      </c>
      <c r="Q2853" s="8" t="str">
        <f t="shared" si="178"/>
        <v>$0</v>
      </c>
      <c r="R2853" s="12">
        <f t="shared" si="179"/>
        <v>42389.794317129628</v>
      </c>
      <c r="S2853" s="12">
        <f t="shared" si="180"/>
        <v>42398.761805555558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8274</v>
      </c>
      <c r="O2854" t="s">
        <v>8275</v>
      </c>
      <c r="P2854" s="5">
        <f t="shared" si="177"/>
        <v>1.9E-2</v>
      </c>
      <c r="Q2854" s="8">
        <f t="shared" si="178"/>
        <v>15.833333333333334</v>
      </c>
      <c r="R2854" s="12">
        <f t="shared" si="179"/>
        <v>41780.836840277778</v>
      </c>
      <c r="S2854" s="12">
        <f t="shared" si="180"/>
        <v>41810.836840277778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8274</v>
      </c>
      <c r="O2855" t="s">
        <v>8275</v>
      </c>
      <c r="P2855" s="5">
        <f t="shared" si="177"/>
        <v>0</v>
      </c>
      <c r="Q2855" s="8" t="str">
        <f t="shared" si="178"/>
        <v>$0</v>
      </c>
      <c r="R2855" s="12">
        <f t="shared" si="179"/>
        <v>41835.98260416666</v>
      </c>
      <c r="S2855" s="12">
        <f t="shared" si="180"/>
        <v>41895.98260416666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8274</v>
      </c>
      <c r="O2856" t="s">
        <v>8275</v>
      </c>
      <c r="P2856" s="5">
        <f t="shared" si="177"/>
        <v>0.41699999999999998</v>
      </c>
      <c r="Q2856" s="8">
        <f t="shared" si="178"/>
        <v>29.785714285714285</v>
      </c>
      <c r="R2856" s="12">
        <f t="shared" si="179"/>
        <v>42111.508321759255</v>
      </c>
      <c r="S2856" s="12">
        <f t="shared" si="180"/>
        <v>42131.508321759255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8274</v>
      </c>
      <c r="O2857" t="s">
        <v>8275</v>
      </c>
      <c r="P2857" s="5">
        <f t="shared" si="177"/>
        <v>0.5</v>
      </c>
      <c r="Q2857" s="8">
        <f t="shared" si="178"/>
        <v>60</v>
      </c>
      <c r="R2857" s="12">
        <f t="shared" si="179"/>
        <v>42369.799432870372</v>
      </c>
      <c r="S2857" s="12">
        <f t="shared" si="180"/>
        <v>42398.773611111108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8274</v>
      </c>
      <c r="O2858" t="s">
        <v>8275</v>
      </c>
      <c r="P2858" s="5">
        <f t="shared" si="177"/>
        <v>4.8666666666666664E-2</v>
      </c>
      <c r="Q2858" s="8">
        <f t="shared" si="178"/>
        <v>24.333333333333332</v>
      </c>
      <c r="R2858" s="12">
        <f t="shared" si="179"/>
        <v>42164.829247685186</v>
      </c>
      <c r="S2858" s="12">
        <f t="shared" si="180"/>
        <v>42224.69027777778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8274</v>
      </c>
      <c r="O2859" t="s">
        <v>8275</v>
      </c>
      <c r="P2859" s="5">
        <f t="shared" si="177"/>
        <v>0.19736842105263158</v>
      </c>
      <c r="Q2859" s="8">
        <f t="shared" si="178"/>
        <v>500</v>
      </c>
      <c r="R2859" s="12">
        <f t="shared" si="179"/>
        <v>42726.711747685178</v>
      </c>
      <c r="S2859" s="12">
        <f t="shared" si="180"/>
        <v>42786.541666666664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8274</v>
      </c>
      <c r="O2860" t="s">
        <v>8275</v>
      </c>
      <c r="P2860" s="5">
        <f t="shared" si="177"/>
        <v>0</v>
      </c>
      <c r="Q2860" s="8" t="str">
        <f t="shared" si="178"/>
        <v>$0</v>
      </c>
      <c r="R2860" s="12">
        <f t="shared" si="179"/>
        <v>41954.336747685178</v>
      </c>
      <c r="S2860" s="12">
        <f t="shared" si="180"/>
        <v>41978.269444444442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8274</v>
      </c>
      <c r="O2861" t="s">
        <v>8275</v>
      </c>
      <c r="P2861" s="5">
        <f t="shared" si="177"/>
        <v>1.7500000000000002E-2</v>
      </c>
      <c r="Q2861" s="8">
        <f t="shared" si="178"/>
        <v>35</v>
      </c>
      <c r="R2861" s="12">
        <f t="shared" si="179"/>
        <v>42233.153981481482</v>
      </c>
      <c r="S2861" s="12">
        <f t="shared" si="180"/>
        <v>42293.153981481482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8274</v>
      </c>
      <c r="O2862" t="s">
        <v>8275</v>
      </c>
      <c r="P2862" s="5">
        <f t="shared" si="177"/>
        <v>6.6500000000000004E-2</v>
      </c>
      <c r="Q2862" s="8">
        <f t="shared" si="178"/>
        <v>29.555555555555557</v>
      </c>
      <c r="R2862" s="12">
        <f t="shared" si="179"/>
        <v>42480.592314814814</v>
      </c>
      <c r="S2862" s="12">
        <f t="shared" si="180"/>
        <v>42540.592314814814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8274</v>
      </c>
      <c r="O2863" t="s">
        <v>8275</v>
      </c>
      <c r="P2863" s="5">
        <f t="shared" si="177"/>
        <v>0.32</v>
      </c>
      <c r="Q2863" s="8">
        <f t="shared" si="178"/>
        <v>26.666666666666668</v>
      </c>
      <c r="R2863" s="12">
        <f t="shared" si="179"/>
        <v>42257.3825</v>
      </c>
      <c r="S2863" s="12">
        <f t="shared" si="180"/>
        <v>42271.3825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8274</v>
      </c>
      <c r="O2864" t="s">
        <v>8275</v>
      </c>
      <c r="P2864" s="5">
        <f t="shared" si="177"/>
        <v>4.3307086614173228E-3</v>
      </c>
      <c r="Q2864" s="8">
        <f t="shared" si="178"/>
        <v>18.333333333333332</v>
      </c>
      <c r="R2864" s="12">
        <f t="shared" si="179"/>
        <v>41784.581354166665</v>
      </c>
      <c r="S2864" s="12">
        <f t="shared" si="180"/>
        <v>41814.581354166665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8274</v>
      </c>
      <c r="O2865" t="s">
        <v>8275</v>
      </c>
      <c r="P2865" s="5">
        <f t="shared" si="177"/>
        <v>4.0000000000000002E-4</v>
      </c>
      <c r="Q2865" s="8">
        <f t="shared" si="178"/>
        <v>20</v>
      </c>
      <c r="R2865" s="12">
        <f t="shared" si="179"/>
        <v>41831.46670138889</v>
      </c>
      <c r="S2865" s="12">
        <f t="shared" si="180"/>
        <v>41891.46670138889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8274</v>
      </c>
      <c r="O2866" t="s">
        <v>8275</v>
      </c>
      <c r="P2866" s="5">
        <f t="shared" si="177"/>
        <v>1.6E-2</v>
      </c>
      <c r="Q2866" s="8">
        <f t="shared" si="178"/>
        <v>13.333333333333334</v>
      </c>
      <c r="R2866" s="12">
        <f t="shared" si="179"/>
        <v>42172.405173611107</v>
      </c>
      <c r="S2866" s="12">
        <f t="shared" si="180"/>
        <v>42202.345833333333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8274</v>
      </c>
      <c r="O2867" t="s">
        <v>8275</v>
      </c>
      <c r="P2867" s="5">
        <f t="shared" si="177"/>
        <v>0</v>
      </c>
      <c r="Q2867" s="8" t="str">
        <f t="shared" si="178"/>
        <v>$0</v>
      </c>
      <c r="R2867" s="12">
        <f t="shared" si="179"/>
        <v>41949.905775462961</v>
      </c>
      <c r="S2867" s="12">
        <f t="shared" si="180"/>
        <v>42009.905775462961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8274</v>
      </c>
      <c r="O2868" t="s">
        <v>8275</v>
      </c>
      <c r="P2868" s="5">
        <f t="shared" si="177"/>
        <v>8.9999999999999993E-3</v>
      </c>
      <c r="Q2868" s="8">
        <f t="shared" si="178"/>
        <v>22.5</v>
      </c>
      <c r="R2868" s="12">
        <f t="shared" si="179"/>
        <v>42627.746770833335</v>
      </c>
      <c r="S2868" s="12">
        <f t="shared" si="180"/>
        <v>42657.708333333336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8274</v>
      </c>
      <c r="O2869" t="s">
        <v>8275</v>
      </c>
      <c r="P2869" s="5">
        <f t="shared" si="177"/>
        <v>0.2016</v>
      </c>
      <c r="Q2869" s="8">
        <f t="shared" si="178"/>
        <v>50.4</v>
      </c>
      <c r="R2869" s="12">
        <f t="shared" si="179"/>
        <v>42530.986944444441</v>
      </c>
      <c r="S2869" s="12">
        <f t="shared" si="180"/>
        <v>42554.958333333336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8274</v>
      </c>
      <c r="O2870" t="s">
        <v>8275</v>
      </c>
      <c r="P2870" s="5">
        <f t="shared" si="177"/>
        <v>0.42011733333333334</v>
      </c>
      <c r="Q2870" s="8">
        <f t="shared" si="178"/>
        <v>105.02933333333334</v>
      </c>
      <c r="R2870" s="12">
        <f t="shared" si="179"/>
        <v>42618.618680555555</v>
      </c>
      <c r="S2870" s="12">
        <f t="shared" si="180"/>
        <v>42648.618680555555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8274</v>
      </c>
      <c r="O2871" t="s">
        <v>8275</v>
      </c>
      <c r="P2871" s="5">
        <f t="shared" si="177"/>
        <v>8.8500000000000002E-3</v>
      </c>
      <c r="Q2871" s="8">
        <f t="shared" si="178"/>
        <v>35.4</v>
      </c>
      <c r="R2871" s="12">
        <f t="shared" si="179"/>
        <v>42540.385196759256</v>
      </c>
      <c r="S2871" s="12">
        <f t="shared" si="180"/>
        <v>42570.385196759256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8274</v>
      </c>
      <c r="O2872" t="s">
        <v>8275</v>
      </c>
      <c r="P2872" s="5">
        <f t="shared" si="177"/>
        <v>0.15</v>
      </c>
      <c r="Q2872" s="8">
        <f t="shared" si="178"/>
        <v>83.333333333333329</v>
      </c>
      <c r="R2872" s="12">
        <f t="shared" si="179"/>
        <v>41745.981076388889</v>
      </c>
      <c r="S2872" s="12">
        <f t="shared" si="180"/>
        <v>41775.981076388889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8274</v>
      </c>
      <c r="O2873" t="s">
        <v>8275</v>
      </c>
      <c r="P2873" s="5">
        <f t="shared" si="177"/>
        <v>4.6699999999999998E-2</v>
      </c>
      <c r="Q2873" s="8">
        <f t="shared" si="178"/>
        <v>35.92307692307692</v>
      </c>
      <c r="R2873" s="12">
        <f t="shared" si="179"/>
        <v>41974.530243055553</v>
      </c>
      <c r="S2873" s="12">
        <f t="shared" si="180"/>
        <v>41994.530243055553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8274</v>
      </c>
      <c r="O2874" t="s">
        <v>8275</v>
      </c>
      <c r="P2874" s="5">
        <f t="shared" si="177"/>
        <v>0</v>
      </c>
      <c r="Q2874" s="8" t="str">
        <f t="shared" si="178"/>
        <v>$0</v>
      </c>
      <c r="R2874" s="12">
        <f t="shared" si="179"/>
        <v>42114.907847222225</v>
      </c>
      <c r="S2874" s="12">
        <f t="shared" si="180"/>
        <v>42174.907847222225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8274</v>
      </c>
      <c r="O2875" t="s">
        <v>8275</v>
      </c>
      <c r="P2875" s="5">
        <f t="shared" si="177"/>
        <v>0.38119999999999998</v>
      </c>
      <c r="Q2875" s="8">
        <f t="shared" si="178"/>
        <v>119.125</v>
      </c>
      <c r="R2875" s="12">
        <f t="shared" si="179"/>
        <v>42002.609155092585</v>
      </c>
      <c r="S2875" s="12">
        <f t="shared" si="180"/>
        <v>42032.609155092585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8274</v>
      </c>
      <c r="O2876" t="s">
        <v>8275</v>
      </c>
      <c r="P2876" s="5">
        <f t="shared" si="177"/>
        <v>5.4199999999999998E-2</v>
      </c>
      <c r="Q2876" s="8">
        <f t="shared" si="178"/>
        <v>90.333333333333329</v>
      </c>
      <c r="R2876" s="12">
        <f t="shared" si="179"/>
        <v>42722.636412037034</v>
      </c>
      <c r="S2876" s="12">
        <f t="shared" si="180"/>
        <v>42752.636412037034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8274</v>
      </c>
      <c r="O2877" t="s">
        <v>8275</v>
      </c>
      <c r="P2877" s="5">
        <f t="shared" si="177"/>
        <v>3.5E-4</v>
      </c>
      <c r="Q2877" s="8">
        <f t="shared" si="178"/>
        <v>2.3333333333333335</v>
      </c>
      <c r="R2877" s="12">
        <f t="shared" si="179"/>
        <v>42464.920057870368</v>
      </c>
      <c r="S2877" s="12">
        <f t="shared" si="180"/>
        <v>42494.920057870368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8274</v>
      </c>
      <c r="O2878" t="s">
        <v>8275</v>
      </c>
      <c r="P2878" s="5">
        <f t="shared" si="177"/>
        <v>0</v>
      </c>
      <c r="Q2878" s="8" t="str">
        <f t="shared" si="178"/>
        <v>$0</v>
      </c>
      <c r="R2878" s="12">
        <f t="shared" si="179"/>
        <v>42171.535636574066</v>
      </c>
      <c r="S2878" s="12">
        <f t="shared" si="180"/>
        <v>42201.535636574066</v>
      </c>
    </row>
    <row r="2879" spans="1:19" ht="64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8274</v>
      </c>
      <c r="O2879" t="s">
        <v>8275</v>
      </c>
      <c r="P2879" s="5">
        <f t="shared" si="177"/>
        <v>0.10833333333333334</v>
      </c>
      <c r="Q2879" s="8">
        <f t="shared" si="178"/>
        <v>108.33333333333333</v>
      </c>
      <c r="R2879" s="12">
        <f t="shared" si="179"/>
        <v>42672.746805555558</v>
      </c>
      <c r="S2879" s="12">
        <f t="shared" si="180"/>
        <v>42704.499999999993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8274</v>
      </c>
      <c r="O2880" t="s">
        <v>8275</v>
      </c>
      <c r="P2880" s="5">
        <f t="shared" si="177"/>
        <v>2.1000000000000001E-2</v>
      </c>
      <c r="Q2880" s="8">
        <f t="shared" si="178"/>
        <v>15.75</v>
      </c>
      <c r="R2880" s="12">
        <f t="shared" si="179"/>
        <v>42128.407349537032</v>
      </c>
      <c r="S2880" s="12">
        <f t="shared" si="180"/>
        <v>42188.407349537032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8274</v>
      </c>
      <c r="O2881" t="s">
        <v>8275</v>
      </c>
      <c r="P2881" s="5">
        <f t="shared" si="177"/>
        <v>2.5892857142857141E-3</v>
      </c>
      <c r="Q2881" s="8">
        <f t="shared" si="178"/>
        <v>29</v>
      </c>
      <c r="R2881" s="12">
        <f t="shared" si="179"/>
        <v>42359.516909722217</v>
      </c>
      <c r="S2881" s="12">
        <f t="shared" si="180"/>
        <v>42389.516909722217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8274</v>
      </c>
      <c r="O2882" t="s">
        <v>8275</v>
      </c>
      <c r="P2882" s="5">
        <f t="shared" si="177"/>
        <v>0.23333333333333334</v>
      </c>
      <c r="Q2882" s="8">
        <f t="shared" si="178"/>
        <v>96.551724137931032</v>
      </c>
      <c r="R2882" s="12">
        <f t="shared" si="179"/>
        <v>42192.69736111111</v>
      </c>
      <c r="S2882" s="12">
        <f t="shared" si="180"/>
        <v>42236.503472222219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8274</v>
      </c>
      <c r="O2883" t="s">
        <v>8275</v>
      </c>
      <c r="P2883" s="5">
        <f t="shared" ref="P2883:P2946" si="181">(E2883/D2883)</f>
        <v>0</v>
      </c>
      <c r="Q2883" s="8" t="str">
        <f t="shared" ref="Q2883:Q2946" si="182">IF(L2883=0,"$0",(E2883/L2883))</f>
        <v>$0</v>
      </c>
      <c r="R2883" s="12">
        <f t="shared" ref="R2883:R2946" si="183">(J2883/86400)+25569+(-5/24)</f>
        <v>41916.389305555553</v>
      </c>
      <c r="S2883" s="12">
        <f t="shared" ref="S2883:S2946" si="184">(I2883/86400)+25569+(-5/24)</f>
        <v>41976.430972222217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8274</v>
      </c>
      <c r="O2884" t="s">
        <v>8275</v>
      </c>
      <c r="P2884" s="5">
        <f t="shared" si="181"/>
        <v>0.33600000000000002</v>
      </c>
      <c r="Q2884" s="8">
        <f t="shared" si="182"/>
        <v>63</v>
      </c>
      <c r="R2884" s="12">
        <f t="shared" si="183"/>
        <v>42461.387939814813</v>
      </c>
      <c r="S2884" s="12">
        <f t="shared" si="184"/>
        <v>42491.387939814813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8274</v>
      </c>
      <c r="O2885" t="s">
        <v>8275</v>
      </c>
      <c r="P2885" s="5">
        <f t="shared" si="181"/>
        <v>0.1908</v>
      </c>
      <c r="Q2885" s="8">
        <f t="shared" si="182"/>
        <v>381.6</v>
      </c>
      <c r="R2885" s="12">
        <f t="shared" si="183"/>
        <v>42370.694872685184</v>
      </c>
      <c r="S2885" s="12">
        <f t="shared" si="184"/>
        <v>42405.999305555553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8274</v>
      </c>
      <c r="O2886" t="s">
        <v>8275</v>
      </c>
      <c r="P2886" s="5">
        <f t="shared" si="181"/>
        <v>4.1111111111111114E-3</v>
      </c>
      <c r="Q2886" s="8">
        <f t="shared" si="182"/>
        <v>46.25</v>
      </c>
      <c r="R2886" s="12">
        <f t="shared" si="183"/>
        <v>41948.518923611111</v>
      </c>
      <c r="S2886" s="12">
        <f t="shared" si="184"/>
        <v>41978.518923611111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8274</v>
      </c>
      <c r="O2887" t="s">
        <v>8275</v>
      </c>
      <c r="P2887" s="5">
        <f t="shared" si="181"/>
        <v>0.32500000000000001</v>
      </c>
      <c r="Q2887" s="8">
        <f t="shared" si="182"/>
        <v>26</v>
      </c>
      <c r="R2887" s="12">
        <f t="shared" si="183"/>
        <v>42046.868067129624</v>
      </c>
      <c r="S2887" s="12">
        <f t="shared" si="184"/>
        <v>42076.82640046296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8274</v>
      </c>
      <c r="O2888" t="s">
        <v>8275</v>
      </c>
      <c r="P2888" s="5">
        <f t="shared" si="181"/>
        <v>0.05</v>
      </c>
      <c r="Q2888" s="8">
        <f t="shared" si="182"/>
        <v>10</v>
      </c>
      <c r="R2888" s="12">
        <f t="shared" si="183"/>
        <v>42261.424583333333</v>
      </c>
      <c r="S2888" s="12">
        <f t="shared" si="184"/>
        <v>42265.957638888889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8274</v>
      </c>
      <c r="O2889" t="s">
        <v>8275</v>
      </c>
      <c r="P2889" s="5">
        <f t="shared" si="181"/>
        <v>1.6666666666666668E-3</v>
      </c>
      <c r="Q2889" s="8">
        <f t="shared" si="182"/>
        <v>5</v>
      </c>
      <c r="R2889" s="12">
        <f t="shared" si="183"/>
        <v>41985.219027777777</v>
      </c>
      <c r="S2889" s="12">
        <f t="shared" si="184"/>
        <v>42015.219027777777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8274</v>
      </c>
      <c r="O2890" t="s">
        <v>8275</v>
      </c>
      <c r="P2890" s="5">
        <f t="shared" si="181"/>
        <v>0</v>
      </c>
      <c r="Q2890" s="8" t="str">
        <f t="shared" si="182"/>
        <v>$0</v>
      </c>
      <c r="R2890" s="12">
        <f t="shared" si="183"/>
        <v>41922.326851851853</v>
      </c>
      <c r="S2890" s="12">
        <f t="shared" si="184"/>
        <v>41929.999305555553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8274</v>
      </c>
      <c r="O2891" t="s">
        <v>8275</v>
      </c>
      <c r="P2891" s="5">
        <f t="shared" si="181"/>
        <v>0.38066666666666665</v>
      </c>
      <c r="Q2891" s="8">
        <f t="shared" si="182"/>
        <v>81.571428571428569</v>
      </c>
      <c r="R2891" s="12">
        <f t="shared" si="183"/>
        <v>41850.654918981476</v>
      </c>
      <c r="S2891" s="12">
        <f t="shared" si="184"/>
        <v>41880.654918981476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8274</v>
      </c>
      <c r="O2892" t="s">
        <v>8275</v>
      </c>
      <c r="P2892" s="5">
        <f t="shared" si="181"/>
        <v>1.0500000000000001E-2</v>
      </c>
      <c r="Q2892" s="8">
        <f t="shared" si="182"/>
        <v>7</v>
      </c>
      <c r="R2892" s="12">
        <f t="shared" si="183"/>
        <v>41831.534629629627</v>
      </c>
      <c r="S2892" s="12">
        <f t="shared" si="184"/>
        <v>41859.916666666664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8274</v>
      </c>
      <c r="O2893" t="s">
        <v>8275</v>
      </c>
      <c r="P2893" s="5">
        <f t="shared" si="181"/>
        <v>2.7300000000000001E-2</v>
      </c>
      <c r="Q2893" s="8">
        <f t="shared" si="182"/>
        <v>27.3</v>
      </c>
      <c r="R2893" s="12">
        <f t="shared" si="183"/>
        <v>42415.675092592595</v>
      </c>
      <c r="S2893" s="12">
        <f t="shared" si="184"/>
        <v>42475.633425925924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8274</v>
      </c>
      <c r="O2894" t="s">
        <v>8275</v>
      </c>
      <c r="P2894" s="5">
        <f t="shared" si="181"/>
        <v>9.0909090909090912E-2</v>
      </c>
      <c r="Q2894" s="8">
        <f t="shared" si="182"/>
        <v>29.411764705882351</v>
      </c>
      <c r="R2894" s="12">
        <f t="shared" si="183"/>
        <v>41869.505833333329</v>
      </c>
      <c r="S2894" s="12">
        <f t="shared" si="184"/>
        <v>41876.666666666664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8274</v>
      </c>
      <c r="O2895" t="s">
        <v>8275</v>
      </c>
      <c r="P2895" s="5">
        <f t="shared" si="181"/>
        <v>5.0000000000000001E-3</v>
      </c>
      <c r="Q2895" s="8">
        <f t="shared" si="182"/>
        <v>12.5</v>
      </c>
      <c r="R2895" s="12">
        <f t="shared" si="183"/>
        <v>41953.564756944441</v>
      </c>
      <c r="S2895" s="12">
        <f t="shared" si="184"/>
        <v>42012.874999999993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8274</v>
      </c>
      <c r="O2896" t="s">
        <v>8275</v>
      </c>
      <c r="P2896" s="5">
        <f t="shared" si="181"/>
        <v>0</v>
      </c>
      <c r="Q2896" s="8" t="str">
        <f t="shared" si="182"/>
        <v>$0</v>
      </c>
      <c r="R2896" s="12">
        <f t="shared" si="183"/>
        <v>42037.777951388889</v>
      </c>
      <c r="S2896" s="12">
        <f t="shared" si="184"/>
        <v>42097.736284722218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8274</v>
      </c>
      <c r="O2897" t="s">
        <v>8275</v>
      </c>
      <c r="P2897" s="5">
        <f t="shared" si="181"/>
        <v>4.5999999999999999E-2</v>
      </c>
      <c r="Q2897" s="8">
        <f t="shared" si="182"/>
        <v>5.75</v>
      </c>
      <c r="R2897" s="12">
        <f t="shared" si="183"/>
        <v>41811.347129629627</v>
      </c>
      <c r="S2897" s="12">
        <f t="shared" si="184"/>
        <v>41812.666666666664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8274</v>
      </c>
      <c r="O2898" t="s">
        <v>8275</v>
      </c>
      <c r="P2898" s="5">
        <f t="shared" si="181"/>
        <v>0.20833333333333334</v>
      </c>
      <c r="Q2898" s="8">
        <f t="shared" si="182"/>
        <v>52.083333333333336</v>
      </c>
      <c r="R2898" s="12">
        <f t="shared" si="183"/>
        <v>42701.700474537036</v>
      </c>
      <c r="S2898" s="12">
        <f t="shared" si="184"/>
        <v>42716.041666666664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8274</v>
      </c>
      <c r="O2899" t="s">
        <v>8275</v>
      </c>
      <c r="P2899" s="5">
        <f t="shared" si="181"/>
        <v>4.583333333333333E-2</v>
      </c>
      <c r="Q2899" s="8">
        <f t="shared" si="182"/>
        <v>183.33333333333334</v>
      </c>
      <c r="R2899" s="12">
        <f t="shared" si="183"/>
        <v>42258.438171296293</v>
      </c>
      <c r="S2899" s="12">
        <f t="shared" si="184"/>
        <v>42288.436863425923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8274</v>
      </c>
      <c r="O2900" t="s">
        <v>8275</v>
      </c>
      <c r="P2900" s="5">
        <f t="shared" si="181"/>
        <v>4.2133333333333335E-2</v>
      </c>
      <c r="Q2900" s="8">
        <f t="shared" si="182"/>
        <v>26.333333333333332</v>
      </c>
      <c r="R2900" s="12">
        <f t="shared" si="183"/>
        <v>42278.456631944442</v>
      </c>
      <c r="S2900" s="12">
        <f t="shared" si="184"/>
        <v>42308.456631944442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8274</v>
      </c>
      <c r="O2901" t="s">
        <v>8275</v>
      </c>
      <c r="P2901" s="5">
        <f t="shared" si="181"/>
        <v>0</v>
      </c>
      <c r="Q2901" s="8" t="str">
        <f t="shared" si="182"/>
        <v>$0</v>
      </c>
      <c r="R2901" s="12">
        <f t="shared" si="183"/>
        <v>42514.869884259257</v>
      </c>
      <c r="S2901" s="12">
        <f t="shared" si="184"/>
        <v>42574.869884259257</v>
      </c>
    </row>
    <row r="2902" spans="1:19" ht="64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8274</v>
      </c>
      <c r="O2902" t="s">
        <v>8275</v>
      </c>
      <c r="P2902" s="5">
        <f t="shared" si="181"/>
        <v>0.61909090909090914</v>
      </c>
      <c r="Q2902" s="8">
        <f t="shared" si="182"/>
        <v>486.42857142857144</v>
      </c>
      <c r="R2902" s="12">
        <f t="shared" si="183"/>
        <v>41830.025833333333</v>
      </c>
      <c r="S2902" s="12">
        <f t="shared" si="184"/>
        <v>41860.025833333333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8274</v>
      </c>
      <c r="O2903" t="s">
        <v>8275</v>
      </c>
      <c r="P2903" s="5">
        <f t="shared" si="181"/>
        <v>8.0000000000000002E-3</v>
      </c>
      <c r="Q2903" s="8">
        <f t="shared" si="182"/>
        <v>3</v>
      </c>
      <c r="R2903" s="12">
        <f t="shared" si="183"/>
        <v>41982.696053240739</v>
      </c>
      <c r="S2903" s="12">
        <f t="shared" si="184"/>
        <v>42042.696053240739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8274</v>
      </c>
      <c r="O2904" t="s">
        <v>8275</v>
      </c>
      <c r="P2904" s="5">
        <f t="shared" si="181"/>
        <v>1.6666666666666666E-4</v>
      </c>
      <c r="Q2904" s="8">
        <f t="shared" si="182"/>
        <v>25</v>
      </c>
      <c r="R2904" s="12">
        <f t="shared" si="183"/>
        <v>42210.231435185182</v>
      </c>
      <c r="S2904" s="12">
        <f t="shared" si="184"/>
        <v>42240.231435185182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8274</v>
      </c>
      <c r="O2905" t="s">
        <v>8275</v>
      </c>
      <c r="P2905" s="5">
        <f t="shared" si="181"/>
        <v>7.7999999999999996E-3</v>
      </c>
      <c r="Q2905" s="8">
        <f t="shared" si="182"/>
        <v>9.75</v>
      </c>
      <c r="R2905" s="12">
        <f t="shared" si="183"/>
        <v>42195.95854166666</v>
      </c>
      <c r="S2905" s="12">
        <f t="shared" si="184"/>
        <v>42255.95854166666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8274</v>
      </c>
      <c r="O2906" t="s">
        <v>8275</v>
      </c>
      <c r="P2906" s="5">
        <f t="shared" si="181"/>
        <v>0.05</v>
      </c>
      <c r="Q2906" s="8">
        <f t="shared" si="182"/>
        <v>18.75</v>
      </c>
      <c r="R2906" s="12">
        <f t="shared" si="183"/>
        <v>41940.759618055556</v>
      </c>
      <c r="S2906" s="12">
        <f t="shared" si="184"/>
        <v>41952.291666666664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8274</v>
      </c>
      <c r="O2907" t="s">
        <v>8275</v>
      </c>
      <c r="P2907" s="5">
        <f t="shared" si="181"/>
        <v>0.17771428571428571</v>
      </c>
      <c r="Q2907" s="8">
        <f t="shared" si="182"/>
        <v>36.588235294117645</v>
      </c>
      <c r="R2907" s="12">
        <f t="shared" si="183"/>
        <v>42605.848530092589</v>
      </c>
      <c r="S2907" s="12">
        <f t="shared" si="184"/>
        <v>42619.848530092589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8274</v>
      </c>
      <c r="O2908" t="s">
        <v>8275</v>
      </c>
      <c r="P2908" s="5">
        <f t="shared" si="181"/>
        <v>9.4166666666666662E-2</v>
      </c>
      <c r="Q2908" s="8">
        <f t="shared" si="182"/>
        <v>80.714285714285708</v>
      </c>
      <c r="R2908" s="12">
        <f t="shared" si="183"/>
        <v>42199.440578703703</v>
      </c>
      <c r="S2908" s="12">
        <f t="shared" si="184"/>
        <v>42216.833333333336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8274</v>
      </c>
      <c r="O2909" t="s">
        <v>8275</v>
      </c>
      <c r="P2909" s="5">
        <f t="shared" si="181"/>
        <v>8.0000000000000004E-4</v>
      </c>
      <c r="Q2909" s="8">
        <f t="shared" si="182"/>
        <v>1</v>
      </c>
      <c r="R2909" s="12">
        <f t="shared" si="183"/>
        <v>42444.669409722221</v>
      </c>
      <c r="S2909" s="12">
        <f t="shared" si="184"/>
        <v>42504.669409722221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8274</v>
      </c>
      <c r="O2910" t="s">
        <v>8275</v>
      </c>
      <c r="P2910" s="5">
        <f t="shared" si="181"/>
        <v>2.75E-2</v>
      </c>
      <c r="Q2910" s="8">
        <f t="shared" si="182"/>
        <v>52.8</v>
      </c>
      <c r="R2910" s="12">
        <f t="shared" si="183"/>
        <v>42499.523368055554</v>
      </c>
      <c r="S2910" s="12">
        <f t="shared" si="184"/>
        <v>42529.523368055554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8274</v>
      </c>
      <c r="O2911" t="s">
        <v>8275</v>
      </c>
      <c r="P2911" s="5">
        <f t="shared" si="181"/>
        <v>1.1111111111111112E-4</v>
      </c>
      <c r="Q2911" s="8">
        <f t="shared" si="182"/>
        <v>20</v>
      </c>
      <c r="R2911" s="12">
        <f t="shared" si="183"/>
        <v>41929.057881944442</v>
      </c>
      <c r="S2911" s="12">
        <f t="shared" si="184"/>
        <v>41968.615277777775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8274</v>
      </c>
      <c r="O2912" t="s">
        <v>8275</v>
      </c>
      <c r="P2912" s="5">
        <f t="shared" si="181"/>
        <v>3.3333333333333335E-5</v>
      </c>
      <c r="Q2912" s="8">
        <f t="shared" si="182"/>
        <v>1</v>
      </c>
      <c r="R2912" s="12">
        <f t="shared" si="183"/>
        <v>42107.632951388885</v>
      </c>
      <c r="S2912" s="12">
        <f t="shared" si="184"/>
        <v>42167.632951388885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8274</v>
      </c>
      <c r="O2913" t="s">
        <v>8275</v>
      </c>
      <c r="P2913" s="5">
        <f t="shared" si="181"/>
        <v>0.36499999999999999</v>
      </c>
      <c r="Q2913" s="8">
        <f t="shared" si="182"/>
        <v>46.928571428571431</v>
      </c>
      <c r="R2913" s="12">
        <f t="shared" si="183"/>
        <v>42142.560486111113</v>
      </c>
      <c r="S2913" s="12">
        <f t="shared" si="184"/>
        <v>42182.560486111113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8274</v>
      </c>
      <c r="O2914" t="s">
        <v>8275</v>
      </c>
      <c r="P2914" s="5">
        <f t="shared" si="181"/>
        <v>0.14058171745152354</v>
      </c>
      <c r="Q2914" s="8">
        <f t="shared" si="182"/>
        <v>78.07692307692308</v>
      </c>
      <c r="R2914" s="12">
        <f t="shared" si="183"/>
        <v>42353.923310185179</v>
      </c>
      <c r="S2914" s="12">
        <f t="shared" si="184"/>
        <v>42383.923310185179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8274</v>
      </c>
      <c r="O2915" t="s">
        <v>8275</v>
      </c>
      <c r="P2915" s="5">
        <f t="shared" si="181"/>
        <v>2.0000000000000001E-4</v>
      </c>
      <c r="Q2915" s="8">
        <f t="shared" si="182"/>
        <v>1</v>
      </c>
      <c r="R2915" s="12">
        <f t="shared" si="183"/>
        <v>41828.714571759258</v>
      </c>
      <c r="S2915" s="12">
        <f t="shared" si="184"/>
        <v>41888.714571759258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8274</v>
      </c>
      <c r="O2916" t="s">
        <v>8275</v>
      </c>
      <c r="P2916" s="5">
        <f t="shared" si="181"/>
        <v>4.0000000000000003E-5</v>
      </c>
      <c r="Q2916" s="8">
        <f t="shared" si="182"/>
        <v>1</v>
      </c>
      <c r="R2916" s="12">
        <f t="shared" si="183"/>
        <v>42017.699004629627</v>
      </c>
      <c r="S2916" s="12">
        <f t="shared" si="184"/>
        <v>42077.657337962963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8274</v>
      </c>
      <c r="O2917" t="s">
        <v>8275</v>
      </c>
      <c r="P2917" s="5">
        <f t="shared" si="181"/>
        <v>0.61099999999999999</v>
      </c>
      <c r="Q2917" s="8">
        <f t="shared" si="182"/>
        <v>203.66666666666666</v>
      </c>
      <c r="R2917" s="12">
        <f t="shared" si="183"/>
        <v>42415.189699074072</v>
      </c>
      <c r="S2917" s="12">
        <f t="shared" si="184"/>
        <v>42445.1480324074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8274</v>
      </c>
      <c r="O2918" t="s">
        <v>8275</v>
      </c>
      <c r="P2918" s="5">
        <f t="shared" si="181"/>
        <v>7.8378378378378383E-2</v>
      </c>
      <c r="Q2918" s="8">
        <f t="shared" si="182"/>
        <v>20.714285714285715</v>
      </c>
      <c r="R2918" s="12">
        <f t="shared" si="183"/>
        <v>41755.268391203703</v>
      </c>
      <c r="S2918" s="12">
        <f t="shared" si="184"/>
        <v>41778.268391203703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8274</v>
      </c>
      <c r="O2919" t="s">
        <v>8275</v>
      </c>
      <c r="P2919" s="5">
        <f t="shared" si="181"/>
        <v>0.2185</v>
      </c>
      <c r="Q2919" s="8">
        <f t="shared" si="182"/>
        <v>48.555555555555557</v>
      </c>
      <c r="R2919" s="12">
        <f t="shared" si="183"/>
        <v>42245.026006944441</v>
      </c>
      <c r="S2919" s="12">
        <f t="shared" si="184"/>
        <v>42263.026006944441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8274</v>
      </c>
      <c r="O2920" t="s">
        <v>8275</v>
      </c>
      <c r="P2920" s="5">
        <f t="shared" si="181"/>
        <v>0.27239999999999998</v>
      </c>
      <c r="Q2920" s="8">
        <f t="shared" si="182"/>
        <v>68.099999999999994</v>
      </c>
      <c r="R2920" s="12">
        <f t="shared" si="183"/>
        <v>42278.421377314815</v>
      </c>
      <c r="S2920" s="12">
        <f t="shared" si="184"/>
        <v>42306.421377314815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8274</v>
      </c>
      <c r="O2921" t="s">
        <v>8275</v>
      </c>
      <c r="P2921" s="5">
        <f t="shared" si="181"/>
        <v>8.5000000000000006E-2</v>
      </c>
      <c r="Q2921" s="8">
        <f t="shared" si="182"/>
        <v>8.5</v>
      </c>
      <c r="R2921" s="12">
        <f t="shared" si="183"/>
        <v>41826.411215277774</v>
      </c>
      <c r="S2921" s="12">
        <f t="shared" si="184"/>
        <v>41856.411215277774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8274</v>
      </c>
      <c r="O2922" t="s">
        <v>8275</v>
      </c>
      <c r="P2922" s="5">
        <f t="shared" si="181"/>
        <v>0.26840000000000003</v>
      </c>
      <c r="Q2922" s="8">
        <f t="shared" si="182"/>
        <v>51.615384615384613</v>
      </c>
      <c r="R2922" s="12">
        <f t="shared" si="183"/>
        <v>42058.584143518521</v>
      </c>
      <c r="S2922" s="12">
        <f t="shared" si="184"/>
        <v>42088.54247685185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8274</v>
      </c>
      <c r="O2923" t="s">
        <v>8316</v>
      </c>
      <c r="P2923" s="5">
        <f t="shared" si="181"/>
        <v>1.29</v>
      </c>
      <c r="Q2923" s="8">
        <f t="shared" si="182"/>
        <v>43</v>
      </c>
      <c r="R2923" s="12">
        <f t="shared" si="183"/>
        <v>41877.678287037037</v>
      </c>
      <c r="S2923" s="12">
        <f t="shared" si="184"/>
        <v>41907.678287037037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8274</v>
      </c>
      <c r="O2924" t="s">
        <v>8316</v>
      </c>
      <c r="P2924" s="5">
        <f t="shared" si="181"/>
        <v>1</v>
      </c>
      <c r="Q2924" s="8">
        <f t="shared" si="182"/>
        <v>83.333333333333329</v>
      </c>
      <c r="R2924" s="12">
        <f t="shared" si="183"/>
        <v>42097.665821759256</v>
      </c>
      <c r="S2924" s="12">
        <f t="shared" si="184"/>
        <v>42142.665821759256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8274</v>
      </c>
      <c r="O2925" t="s">
        <v>8316</v>
      </c>
      <c r="P2925" s="5">
        <f t="shared" si="181"/>
        <v>1</v>
      </c>
      <c r="Q2925" s="8">
        <f t="shared" si="182"/>
        <v>30</v>
      </c>
      <c r="R2925" s="12">
        <f t="shared" si="183"/>
        <v>42012.944201388884</v>
      </c>
      <c r="S2925" s="12">
        <f t="shared" si="184"/>
        <v>42027.916666666664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8274</v>
      </c>
      <c r="O2926" t="s">
        <v>8316</v>
      </c>
      <c r="P2926" s="5">
        <f t="shared" si="181"/>
        <v>1.032</v>
      </c>
      <c r="Q2926" s="8">
        <f t="shared" si="182"/>
        <v>175.51020408163265</v>
      </c>
      <c r="R2926" s="12">
        <f t="shared" si="183"/>
        <v>42103.348495370366</v>
      </c>
      <c r="S2926" s="12">
        <f t="shared" si="184"/>
        <v>42132.957638888889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8274</v>
      </c>
      <c r="O2927" t="s">
        <v>8316</v>
      </c>
      <c r="P2927" s="5">
        <f t="shared" si="181"/>
        <v>1.0244597777777777</v>
      </c>
      <c r="Q2927" s="8">
        <f t="shared" si="182"/>
        <v>231.66175879396985</v>
      </c>
      <c r="R2927" s="12">
        <f t="shared" si="183"/>
        <v>41863.375787037039</v>
      </c>
      <c r="S2927" s="12">
        <f t="shared" si="184"/>
        <v>41893.375787037039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8274</v>
      </c>
      <c r="O2928" t="s">
        <v>8316</v>
      </c>
      <c r="P2928" s="5">
        <f t="shared" si="181"/>
        <v>1.25</v>
      </c>
      <c r="Q2928" s="8">
        <f t="shared" si="182"/>
        <v>75</v>
      </c>
      <c r="R2928" s="12">
        <f t="shared" si="183"/>
        <v>42044.557627314811</v>
      </c>
      <c r="S2928" s="12">
        <f t="shared" si="184"/>
        <v>42058.557627314811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8274</v>
      </c>
      <c r="O2929" t="s">
        <v>8316</v>
      </c>
      <c r="P2929" s="5">
        <f t="shared" si="181"/>
        <v>1.3083333333333333</v>
      </c>
      <c r="Q2929" s="8">
        <f t="shared" si="182"/>
        <v>112.14285714285714</v>
      </c>
      <c r="R2929" s="12">
        <f t="shared" si="183"/>
        <v>41806.460983796293</v>
      </c>
      <c r="S2929" s="12">
        <f t="shared" si="184"/>
        <v>41835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8274</v>
      </c>
      <c r="O2930" t="s">
        <v>8316</v>
      </c>
      <c r="P2930" s="5">
        <f t="shared" si="181"/>
        <v>1</v>
      </c>
      <c r="Q2930" s="8">
        <f t="shared" si="182"/>
        <v>41.666666666666664</v>
      </c>
      <c r="R2930" s="12">
        <f t="shared" si="183"/>
        <v>42403.789884259262</v>
      </c>
      <c r="S2930" s="12">
        <f t="shared" si="184"/>
        <v>42433.789884259262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8274</v>
      </c>
      <c r="O2931" t="s">
        <v>8316</v>
      </c>
      <c r="P2931" s="5">
        <f t="shared" si="181"/>
        <v>1.02069375</v>
      </c>
      <c r="Q2931" s="8">
        <f t="shared" si="182"/>
        <v>255.17343750000001</v>
      </c>
      <c r="R2931" s="12">
        <f t="shared" si="183"/>
        <v>41754.355995370366</v>
      </c>
      <c r="S2931" s="12">
        <f t="shared" si="184"/>
        <v>41784.355995370366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8274</v>
      </c>
      <c r="O2932" t="s">
        <v>8316</v>
      </c>
      <c r="P2932" s="5">
        <f t="shared" si="181"/>
        <v>1.0092000000000001</v>
      </c>
      <c r="Q2932" s="8">
        <f t="shared" si="182"/>
        <v>162.7741935483871</v>
      </c>
      <c r="R2932" s="12">
        <f t="shared" si="183"/>
        <v>42101.375740740739</v>
      </c>
      <c r="S2932" s="12">
        <f t="shared" si="184"/>
        <v>42131.375740740739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8274</v>
      </c>
      <c r="O2933" t="s">
        <v>8316</v>
      </c>
      <c r="P2933" s="5">
        <f t="shared" si="181"/>
        <v>1.06</v>
      </c>
      <c r="Q2933" s="8">
        <f t="shared" si="182"/>
        <v>88.333333333333329</v>
      </c>
      <c r="R2933" s="12">
        <f t="shared" si="183"/>
        <v>41872.082905092589</v>
      </c>
      <c r="S2933" s="12">
        <f t="shared" si="184"/>
        <v>41897.047222222223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8274</v>
      </c>
      <c r="O2934" t="s">
        <v>8316</v>
      </c>
      <c r="P2934" s="5">
        <f t="shared" si="181"/>
        <v>1.0509677419354839</v>
      </c>
      <c r="Q2934" s="8">
        <f t="shared" si="182"/>
        <v>85.736842105263165</v>
      </c>
      <c r="R2934" s="12">
        <f t="shared" si="183"/>
        <v>42024.956446759257</v>
      </c>
      <c r="S2934" s="12">
        <f t="shared" si="184"/>
        <v>42056.249999999993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8274</v>
      </c>
      <c r="O2935" t="s">
        <v>8316</v>
      </c>
      <c r="P2935" s="5">
        <f t="shared" si="181"/>
        <v>1.0276000000000001</v>
      </c>
      <c r="Q2935" s="8">
        <f t="shared" si="182"/>
        <v>47.574074074074076</v>
      </c>
      <c r="R2935" s="12">
        <f t="shared" si="183"/>
        <v>42495.748298611106</v>
      </c>
      <c r="S2935" s="12">
        <f t="shared" si="184"/>
        <v>42525.748298611106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8274</v>
      </c>
      <c r="O2936" t="s">
        <v>8316</v>
      </c>
      <c r="P2936" s="5">
        <f t="shared" si="181"/>
        <v>1.08</v>
      </c>
      <c r="Q2936" s="8">
        <f t="shared" si="182"/>
        <v>72.972972972972968</v>
      </c>
      <c r="R2936" s="12">
        <f t="shared" si="183"/>
        <v>41775.427824074075</v>
      </c>
      <c r="S2936" s="12">
        <f t="shared" si="184"/>
        <v>41805.427824074075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8274</v>
      </c>
      <c r="O2937" t="s">
        <v>8316</v>
      </c>
      <c r="P2937" s="5">
        <f t="shared" si="181"/>
        <v>1.0088571428571429</v>
      </c>
      <c r="Q2937" s="8">
        <f t="shared" si="182"/>
        <v>90.538461538461533</v>
      </c>
      <c r="R2937" s="12">
        <f t="shared" si="183"/>
        <v>42553.375092592592</v>
      </c>
      <c r="S2937" s="12">
        <f t="shared" si="184"/>
        <v>42611.499999999993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8274</v>
      </c>
      <c r="O2938" t="s">
        <v>8316</v>
      </c>
      <c r="P2938" s="5">
        <f t="shared" si="181"/>
        <v>1.28</v>
      </c>
      <c r="Q2938" s="8">
        <f t="shared" si="182"/>
        <v>37.647058823529413</v>
      </c>
      <c r="R2938" s="12">
        <f t="shared" si="183"/>
        <v>41912.442395833328</v>
      </c>
      <c r="S2938" s="12">
        <f t="shared" si="184"/>
        <v>41924.999305555553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8274</v>
      </c>
      <c r="O2939" t="s">
        <v>8316</v>
      </c>
      <c r="P2939" s="5">
        <f t="shared" si="181"/>
        <v>1.3333333333333333</v>
      </c>
      <c r="Q2939" s="8">
        <f t="shared" si="182"/>
        <v>36.363636363636367</v>
      </c>
      <c r="R2939" s="12">
        <f t="shared" si="183"/>
        <v>41803.248993055553</v>
      </c>
      <c r="S2939" s="12">
        <f t="shared" si="184"/>
        <v>41833.248993055553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8274</v>
      </c>
      <c r="O2940" t="s">
        <v>8316</v>
      </c>
      <c r="P2940" s="5">
        <f t="shared" si="181"/>
        <v>1.0137499999999999</v>
      </c>
      <c r="Q2940" s="8">
        <f t="shared" si="182"/>
        <v>126.71875</v>
      </c>
      <c r="R2940" s="12">
        <f t="shared" si="183"/>
        <v>42004.495532407404</v>
      </c>
      <c r="S2940" s="12">
        <f t="shared" si="184"/>
        <v>42034.495532407404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8274</v>
      </c>
      <c r="O2941" t="s">
        <v>8316</v>
      </c>
      <c r="P2941" s="5">
        <f t="shared" si="181"/>
        <v>1.0287500000000001</v>
      </c>
      <c r="Q2941" s="8">
        <f t="shared" si="182"/>
        <v>329.2</v>
      </c>
      <c r="R2941" s="12">
        <f t="shared" si="183"/>
        <v>41845.60083333333</v>
      </c>
      <c r="S2941" s="12">
        <f t="shared" si="184"/>
        <v>41878.833333333328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8274</v>
      </c>
      <c r="O2942" t="s">
        <v>8316</v>
      </c>
      <c r="P2942" s="5">
        <f t="shared" si="181"/>
        <v>1.0724</v>
      </c>
      <c r="Q2942" s="8">
        <f t="shared" si="182"/>
        <v>81.242424242424249</v>
      </c>
      <c r="R2942" s="12">
        <f t="shared" si="183"/>
        <v>41982.565023148149</v>
      </c>
      <c r="S2942" s="12">
        <f t="shared" si="184"/>
        <v>42022.565023148149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8274</v>
      </c>
      <c r="O2943" t="s">
        <v>8314</v>
      </c>
      <c r="P2943" s="5">
        <f t="shared" si="181"/>
        <v>4.0000000000000003E-5</v>
      </c>
      <c r="Q2943" s="8">
        <f t="shared" si="182"/>
        <v>1</v>
      </c>
      <c r="R2943" s="12">
        <f t="shared" si="183"/>
        <v>42034.751793981479</v>
      </c>
      <c r="S2943" s="12">
        <f t="shared" si="184"/>
        <v>42064.751793981479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8274</v>
      </c>
      <c r="O2944" t="s">
        <v>8314</v>
      </c>
      <c r="P2944" s="5">
        <f t="shared" si="181"/>
        <v>0.20424999999999999</v>
      </c>
      <c r="Q2944" s="8">
        <f t="shared" si="182"/>
        <v>202.22772277227722</v>
      </c>
      <c r="R2944" s="12">
        <f t="shared" si="183"/>
        <v>42334.595590277771</v>
      </c>
      <c r="S2944" s="12">
        <f t="shared" si="184"/>
        <v>42354.637499999997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8274</v>
      </c>
      <c r="O2945" t="s">
        <v>8314</v>
      </c>
      <c r="P2945" s="5">
        <f t="shared" si="181"/>
        <v>0</v>
      </c>
      <c r="Q2945" s="8" t="str">
        <f t="shared" si="182"/>
        <v>$0</v>
      </c>
      <c r="R2945" s="12">
        <f t="shared" si="183"/>
        <v>42076.921064814807</v>
      </c>
      <c r="S2945" s="12">
        <f t="shared" si="184"/>
        <v>42106.921064814807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8274</v>
      </c>
      <c r="O2946" t="s">
        <v>8314</v>
      </c>
      <c r="P2946" s="5">
        <f t="shared" si="181"/>
        <v>0.01</v>
      </c>
      <c r="Q2946" s="8">
        <f t="shared" si="182"/>
        <v>100</v>
      </c>
      <c r="R2946" s="12">
        <f t="shared" si="183"/>
        <v>42132.705995370365</v>
      </c>
      <c r="S2946" s="12">
        <f t="shared" si="184"/>
        <v>42162.705995370365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8274</v>
      </c>
      <c r="O2947" t="s">
        <v>8314</v>
      </c>
      <c r="P2947" s="5">
        <f t="shared" ref="P2947:P3010" si="185">(E2947/D2947)</f>
        <v>0</v>
      </c>
      <c r="Q2947" s="8" t="str">
        <f t="shared" ref="Q2947:Q3010" si="186">IF(L2947=0,"$0",(E2947/L2947))</f>
        <v>$0</v>
      </c>
      <c r="R2947" s="12">
        <f t="shared" ref="R2947:R3010" si="187">(J2947/86400)+25569+(-5/24)</f>
        <v>42117.931250000001</v>
      </c>
      <c r="S2947" s="12">
        <f t="shared" ref="S2947:S3010" si="188">(I2947/86400)+25569+(-5/24)</f>
        <v>42147.931250000001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8274</v>
      </c>
      <c r="O2948" t="s">
        <v>8314</v>
      </c>
      <c r="P2948" s="5">
        <f t="shared" si="185"/>
        <v>1E-3</v>
      </c>
      <c r="Q2948" s="8">
        <f t="shared" si="186"/>
        <v>1</v>
      </c>
      <c r="R2948" s="12">
        <f t="shared" si="187"/>
        <v>42567.322824074072</v>
      </c>
      <c r="S2948" s="12">
        <f t="shared" si="188"/>
        <v>42597.322824074072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8274</v>
      </c>
      <c r="O2949" t="s">
        <v>8314</v>
      </c>
      <c r="P2949" s="5">
        <f t="shared" si="185"/>
        <v>4.2880000000000001E-2</v>
      </c>
      <c r="Q2949" s="8">
        <f t="shared" si="186"/>
        <v>82.461538461538467</v>
      </c>
      <c r="R2949" s="12">
        <f t="shared" si="187"/>
        <v>42649.353784722225</v>
      </c>
      <c r="S2949" s="12">
        <f t="shared" si="188"/>
        <v>42698.507638888885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8274</v>
      </c>
      <c r="O2950" t="s">
        <v>8314</v>
      </c>
      <c r="P2950" s="5">
        <f t="shared" si="185"/>
        <v>4.8000000000000001E-5</v>
      </c>
      <c r="Q2950" s="8">
        <f t="shared" si="186"/>
        <v>2.6666666666666665</v>
      </c>
      <c r="R2950" s="12">
        <f t="shared" si="187"/>
        <v>42097.440891203696</v>
      </c>
      <c r="S2950" s="12">
        <f t="shared" si="188"/>
        <v>42157.440891203696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8274</v>
      </c>
      <c r="O2951" t="s">
        <v>8314</v>
      </c>
      <c r="P2951" s="5">
        <f t="shared" si="185"/>
        <v>2.5000000000000001E-2</v>
      </c>
      <c r="Q2951" s="8">
        <f t="shared" si="186"/>
        <v>12.5</v>
      </c>
      <c r="R2951" s="12">
        <f t="shared" si="187"/>
        <v>42297.61478009259</v>
      </c>
      <c r="S2951" s="12">
        <f t="shared" si="188"/>
        <v>42327.656446759262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8274</v>
      </c>
      <c r="O2952" t="s">
        <v>8314</v>
      </c>
      <c r="P2952" s="5">
        <f t="shared" si="185"/>
        <v>0</v>
      </c>
      <c r="Q2952" s="8" t="str">
        <f t="shared" si="186"/>
        <v>$0</v>
      </c>
      <c r="R2952" s="12">
        <f t="shared" si="187"/>
        <v>42362.156851851854</v>
      </c>
      <c r="S2952" s="12">
        <f t="shared" si="188"/>
        <v>42392.156851851854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8274</v>
      </c>
      <c r="O2953" t="s">
        <v>8314</v>
      </c>
      <c r="P2953" s="5">
        <f t="shared" si="185"/>
        <v>2.1919999999999999E-2</v>
      </c>
      <c r="Q2953" s="8">
        <f t="shared" si="186"/>
        <v>18.896551724137932</v>
      </c>
      <c r="R2953" s="12">
        <f t="shared" si="187"/>
        <v>41872.594594907401</v>
      </c>
      <c r="S2953" s="12">
        <f t="shared" si="188"/>
        <v>41917.594594907401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8274</v>
      </c>
      <c r="O2954" t="s">
        <v>8314</v>
      </c>
      <c r="P2954" s="5">
        <f t="shared" si="185"/>
        <v>8.0250000000000002E-2</v>
      </c>
      <c r="Q2954" s="8">
        <f t="shared" si="186"/>
        <v>200.625</v>
      </c>
      <c r="R2954" s="12">
        <f t="shared" si="187"/>
        <v>42628.481932870367</v>
      </c>
      <c r="S2954" s="12">
        <f t="shared" si="188"/>
        <v>42659.958333333336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8274</v>
      </c>
      <c r="O2955" t="s">
        <v>8314</v>
      </c>
      <c r="P2955" s="5">
        <f t="shared" si="185"/>
        <v>1.5125E-3</v>
      </c>
      <c r="Q2955" s="8">
        <f t="shared" si="186"/>
        <v>201.66666666666666</v>
      </c>
      <c r="R2955" s="12">
        <f t="shared" si="187"/>
        <v>42255.583576388883</v>
      </c>
      <c r="S2955" s="12">
        <f t="shared" si="188"/>
        <v>42285.583576388883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8274</v>
      </c>
      <c r="O2956" t="s">
        <v>8314</v>
      </c>
      <c r="P2956" s="5">
        <f t="shared" si="185"/>
        <v>0</v>
      </c>
      <c r="Q2956" s="8" t="str">
        <f t="shared" si="186"/>
        <v>$0</v>
      </c>
      <c r="R2956" s="12">
        <f t="shared" si="187"/>
        <v>42790.375034722216</v>
      </c>
      <c r="S2956" s="12">
        <f t="shared" si="188"/>
        <v>42810.333368055552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8274</v>
      </c>
      <c r="O2957" t="s">
        <v>8314</v>
      </c>
      <c r="P2957" s="5">
        <f t="shared" si="185"/>
        <v>0.59583333333333333</v>
      </c>
      <c r="Q2957" s="8">
        <f t="shared" si="186"/>
        <v>65</v>
      </c>
      <c r="R2957" s="12">
        <f t="shared" si="187"/>
        <v>42141.532974537033</v>
      </c>
      <c r="S2957" s="12">
        <f t="shared" si="188"/>
        <v>42171.532974537033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8274</v>
      </c>
      <c r="O2958" t="s">
        <v>8314</v>
      </c>
      <c r="P2958" s="5">
        <f t="shared" si="185"/>
        <v>0.16734177215189874</v>
      </c>
      <c r="Q2958" s="8">
        <f t="shared" si="186"/>
        <v>66.099999999999994</v>
      </c>
      <c r="R2958" s="12">
        <f t="shared" si="187"/>
        <v>42464.750578703701</v>
      </c>
      <c r="S2958" s="12">
        <f t="shared" si="188"/>
        <v>42494.750578703701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8274</v>
      </c>
      <c r="O2959" t="s">
        <v>8314</v>
      </c>
      <c r="P2959" s="5">
        <f t="shared" si="185"/>
        <v>1.8666666666666668E-2</v>
      </c>
      <c r="Q2959" s="8">
        <f t="shared" si="186"/>
        <v>93.333333333333329</v>
      </c>
      <c r="R2959" s="12">
        <f t="shared" si="187"/>
        <v>42030.80291666666</v>
      </c>
      <c r="S2959" s="12">
        <f t="shared" si="188"/>
        <v>42090.761249999996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8274</v>
      </c>
      <c r="O2960" t="s">
        <v>8314</v>
      </c>
      <c r="P2960" s="5">
        <f t="shared" si="185"/>
        <v>0</v>
      </c>
      <c r="Q2960" s="8" t="str">
        <f t="shared" si="186"/>
        <v>$0</v>
      </c>
      <c r="R2960" s="12">
        <f t="shared" si="187"/>
        <v>42438.570798611108</v>
      </c>
      <c r="S2960" s="12">
        <f t="shared" si="188"/>
        <v>42498.529131944444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8274</v>
      </c>
      <c r="O2961" t="s">
        <v>8314</v>
      </c>
      <c r="P2961" s="5">
        <f t="shared" si="185"/>
        <v>0</v>
      </c>
      <c r="Q2961" s="8" t="str">
        <f t="shared" si="186"/>
        <v>$0</v>
      </c>
      <c r="R2961" s="12">
        <f t="shared" si="187"/>
        <v>42497.800057870372</v>
      </c>
      <c r="S2961" s="12">
        <f t="shared" si="188"/>
        <v>42527.800057870372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8274</v>
      </c>
      <c r="O2962" t="s">
        <v>8314</v>
      </c>
      <c r="P2962" s="5">
        <f t="shared" si="185"/>
        <v>0</v>
      </c>
      <c r="Q2962" s="8" t="str">
        <f t="shared" si="186"/>
        <v>$0</v>
      </c>
      <c r="R2962" s="12">
        <f t="shared" si="187"/>
        <v>41863.54887731481</v>
      </c>
      <c r="S2962" s="12">
        <f t="shared" si="188"/>
        <v>41893.54887731481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8274</v>
      </c>
      <c r="O2963" t="s">
        <v>8275</v>
      </c>
      <c r="P2963" s="5">
        <f t="shared" si="185"/>
        <v>1.0962000000000001</v>
      </c>
      <c r="Q2963" s="8">
        <f t="shared" si="186"/>
        <v>50.75</v>
      </c>
      <c r="R2963" s="12">
        <f t="shared" si="187"/>
        <v>42061.004155092589</v>
      </c>
      <c r="S2963" s="12">
        <f t="shared" si="188"/>
        <v>42088.958333333336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8274</v>
      </c>
      <c r="O2964" t="s">
        <v>8275</v>
      </c>
      <c r="P2964" s="5">
        <f t="shared" si="185"/>
        <v>1.218</v>
      </c>
      <c r="Q2964" s="8">
        <f t="shared" si="186"/>
        <v>60.9</v>
      </c>
      <c r="R2964" s="12">
        <f t="shared" si="187"/>
        <v>42036.035949074074</v>
      </c>
      <c r="S2964" s="12">
        <f t="shared" si="188"/>
        <v>42064.082638888889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8274</v>
      </c>
      <c r="O2965" t="s">
        <v>8275</v>
      </c>
      <c r="P2965" s="5">
        <f t="shared" si="185"/>
        <v>1.0685</v>
      </c>
      <c r="Q2965" s="8">
        <f t="shared" si="186"/>
        <v>109.03061224489795</v>
      </c>
      <c r="R2965" s="12">
        <f t="shared" si="187"/>
        <v>42157.26185185185</v>
      </c>
      <c r="S2965" s="12">
        <f t="shared" si="188"/>
        <v>42187.26185185185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8274</v>
      </c>
      <c r="O2966" t="s">
        <v>8275</v>
      </c>
      <c r="P2966" s="5">
        <f t="shared" si="185"/>
        <v>1.0071379999999999</v>
      </c>
      <c r="Q2966" s="8">
        <f t="shared" si="186"/>
        <v>25.692295918367346</v>
      </c>
      <c r="R2966" s="12">
        <f t="shared" si="187"/>
        <v>41827.701608796291</v>
      </c>
      <c r="S2966" s="12">
        <f t="shared" si="188"/>
        <v>41857.688888888886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8274</v>
      </c>
      <c r="O2967" t="s">
        <v>8275</v>
      </c>
      <c r="P2967" s="5">
        <f t="shared" si="185"/>
        <v>1.0900000000000001</v>
      </c>
      <c r="Q2967" s="8">
        <f t="shared" si="186"/>
        <v>41.92307692307692</v>
      </c>
      <c r="R2967" s="12">
        <f t="shared" si="187"/>
        <v>42162.521215277775</v>
      </c>
      <c r="S2967" s="12">
        <f t="shared" si="188"/>
        <v>42192.521215277775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8274</v>
      </c>
      <c r="O2968" t="s">
        <v>8275</v>
      </c>
      <c r="P2968" s="5">
        <f t="shared" si="185"/>
        <v>1.1363000000000001</v>
      </c>
      <c r="Q2968" s="8">
        <f t="shared" si="186"/>
        <v>88.7734375</v>
      </c>
      <c r="R2968" s="12">
        <f t="shared" si="187"/>
        <v>42233.530231481483</v>
      </c>
      <c r="S2968" s="12">
        <f t="shared" si="188"/>
        <v>42263.530231481483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8274</v>
      </c>
      <c r="O2969" t="s">
        <v>8275</v>
      </c>
      <c r="P2969" s="5">
        <f t="shared" si="185"/>
        <v>1.1392</v>
      </c>
      <c r="Q2969" s="8">
        <f t="shared" si="186"/>
        <v>80.225352112676063</v>
      </c>
      <c r="R2969" s="12">
        <f t="shared" si="187"/>
        <v>42041.989490740736</v>
      </c>
      <c r="S2969" s="12">
        <f t="shared" si="188"/>
        <v>42071.947824074072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8274</v>
      </c>
      <c r="O2970" t="s">
        <v>8275</v>
      </c>
      <c r="P2970" s="5">
        <f t="shared" si="185"/>
        <v>1.06</v>
      </c>
      <c r="Q2970" s="8">
        <f t="shared" si="186"/>
        <v>78.936170212765958</v>
      </c>
      <c r="R2970" s="12">
        <f t="shared" si="187"/>
        <v>42585.315509259257</v>
      </c>
      <c r="S2970" s="12">
        <f t="shared" si="188"/>
        <v>42598.957638888889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8274</v>
      </c>
      <c r="O2971" t="s">
        <v>8275</v>
      </c>
      <c r="P2971" s="5">
        <f t="shared" si="185"/>
        <v>1.625</v>
      </c>
      <c r="Q2971" s="8">
        <f t="shared" si="186"/>
        <v>95.588235294117652</v>
      </c>
      <c r="R2971" s="12">
        <f t="shared" si="187"/>
        <v>42097.578159722216</v>
      </c>
      <c r="S2971" s="12">
        <f t="shared" si="188"/>
        <v>42127.743750000001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8274</v>
      </c>
      <c r="O2972" t="s">
        <v>8275</v>
      </c>
      <c r="P2972" s="5">
        <f t="shared" si="185"/>
        <v>1.06</v>
      </c>
      <c r="Q2972" s="8">
        <f t="shared" si="186"/>
        <v>69.890109890109883</v>
      </c>
      <c r="R2972" s="12">
        <f t="shared" si="187"/>
        <v>41808.461238425924</v>
      </c>
      <c r="S2972" s="12">
        <f t="shared" si="188"/>
        <v>41838.461238425924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8274</v>
      </c>
      <c r="O2973" t="s">
        <v>8275</v>
      </c>
      <c r="P2973" s="5">
        <f t="shared" si="185"/>
        <v>1.0015624999999999</v>
      </c>
      <c r="Q2973" s="8">
        <f t="shared" si="186"/>
        <v>74.534883720930239</v>
      </c>
      <c r="R2973" s="12">
        <f t="shared" si="187"/>
        <v>41852.449976851851</v>
      </c>
      <c r="S2973" s="12">
        <f t="shared" si="188"/>
        <v>41882.449976851851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8274</v>
      </c>
      <c r="O2974" t="s">
        <v>8275</v>
      </c>
      <c r="P2974" s="5">
        <f t="shared" si="185"/>
        <v>1.0535000000000001</v>
      </c>
      <c r="Q2974" s="8">
        <f t="shared" si="186"/>
        <v>123.94117647058823</v>
      </c>
      <c r="R2974" s="12">
        <f t="shared" si="187"/>
        <v>42693.90185185185</v>
      </c>
      <c r="S2974" s="12">
        <f t="shared" si="188"/>
        <v>42708.833333333336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8274</v>
      </c>
      <c r="O2975" t="s">
        <v>8275</v>
      </c>
      <c r="P2975" s="5">
        <f t="shared" si="185"/>
        <v>1.748</v>
      </c>
      <c r="Q2975" s="8">
        <f t="shared" si="186"/>
        <v>264.84848484848487</v>
      </c>
      <c r="R2975" s="12">
        <f t="shared" si="187"/>
        <v>42341.610046296293</v>
      </c>
      <c r="S2975" s="12">
        <f t="shared" si="188"/>
        <v>42369.958333333336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8274</v>
      </c>
      <c r="O2976" t="s">
        <v>8275</v>
      </c>
      <c r="P2976" s="5">
        <f t="shared" si="185"/>
        <v>1.02</v>
      </c>
      <c r="Q2976" s="8">
        <f t="shared" si="186"/>
        <v>58.620689655172413</v>
      </c>
      <c r="R2976" s="12">
        <f t="shared" si="187"/>
        <v>41879.852673611109</v>
      </c>
      <c r="S2976" s="12">
        <f t="shared" si="188"/>
        <v>41907.857638888883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8274</v>
      </c>
      <c r="O2977" t="s">
        <v>8275</v>
      </c>
      <c r="P2977" s="5">
        <f t="shared" si="185"/>
        <v>1.00125</v>
      </c>
      <c r="Q2977" s="8">
        <f t="shared" si="186"/>
        <v>70.884955752212392</v>
      </c>
      <c r="R2977" s="12">
        <f t="shared" si="187"/>
        <v>41941.475532407407</v>
      </c>
      <c r="S2977" s="12">
        <f t="shared" si="188"/>
        <v>41969.916666666664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8274</v>
      </c>
      <c r="O2978" t="s">
        <v>8275</v>
      </c>
      <c r="P2978" s="5">
        <f t="shared" si="185"/>
        <v>1.7142857142857142</v>
      </c>
      <c r="Q2978" s="8">
        <f t="shared" si="186"/>
        <v>8.5714285714285712</v>
      </c>
      <c r="R2978" s="12">
        <f t="shared" si="187"/>
        <v>42425.522337962961</v>
      </c>
      <c r="S2978" s="12">
        <f t="shared" si="188"/>
        <v>42442.291666666664</v>
      </c>
    </row>
    <row r="2979" spans="1:19" ht="8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8274</v>
      </c>
      <c r="O2979" t="s">
        <v>8275</v>
      </c>
      <c r="P2979" s="5">
        <f t="shared" si="185"/>
        <v>1.1356666666666666</v>
      </c>
      <c r="Q2979" s="8">
        <f t="shared" si="186"/>
        <v>113.56666666666666</v>
      </c>
      <c r="R2979" s="12">
        <f t="shared" si="187"/>
        <v>42026.672847222224</v>
      </c>
      <c r="S2979" s="12">
        <f t="shared" si="188"/>
        <v>42085.884722222218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8274</v>
      </c>
      <c r="O2980" t="s">
        <v>8275</v>
      </c>
      <c r="P2980" s="5">
        <f t="shared" si="185"/>
        <v>1.2946666666666666</v>
      </c>
      <c r="Q2980" s="8">
        <f t="shared" si="186"/>
        <v>60.6875</v>
      </c>
      <c r="R2980" s="12">
        <f t="shared" si="187"/>
        <v>41922.432256944441</v>
      </c>
      <c r="S2980" s="12">
        <f t="shared" si="188"/>
        <v>41932.040972222218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8274</v>
      </c>
      <c r="O2981" t="s">
        <v>8275</v>
      </c>
      <c r="P2981" s="5">
        <f t="shared" si="185"/>
        <v>1.014</v>
      </c>
      <c r="Q2981" s="8">
        <f t="shared" si="186"/>
        <v>110.21739130434783</v>
      </c>
      <c r="R2981" s="12">
        <f t="shared" si="187"/>
        <v>41993.616006944438</v>
      </c>
      <c r="S2981" s="12">
        <f t="shared" si="188"/>
        <v>42010.041666666664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8274</v>
      </c>
      <c r="O2982" t="s">
        <v>8275</v>
      </c>
      <c r="P2982" s="5">
        <f t="shared" si="185"/>
        <v>1.0916666666666666</v>
      </c>
      <c r="Q2982" s="8">
        <f t="shared" si="186"/>
        <v>136.45833333333334</v>
      </c>
      <c r="R2982" s="12">
        <f t="shared" si="187"/>
        <v>42219.70752314815</v>
      </c>
      <c r="S2982" s="12">
        <f t="shared" si="188"/>
        <v>42239.874999999993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8274</v>
      </c>
      <c r="O2983" t="s">
        <v>8314</v>
      </c>
      <c r="P2983" s="5">
        <f t="shared" si="185"/>
        <v>1.28925</v>
      </c>
      <c r="Q2983" s="8">
        <f t="shared" si="186"/>
        <v>53.164948453608247</v>
      </c>
      <c r="R2983" s="12">
        <f t="shared" si="187"/>
        <v>42225.351342592585</v>
      </c>
      <c r="S2983" s="12">
        <f t="shared" si="188"/>
        <v>42270.351342592585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8274</v>
      </c>
      <c r="O2984" t="s">
        <v>8314</v>
      </c>
      <c r="P2984" s="5">
        <f t="shared" si="185"/>
        <v>1.0206</v>
      </c>
      <c r="Q2984" s="8">
        <f t="shared" si="186"/>
        <v>86.491525423728817</v>
      </c>
      <c r="R2984" s="12">
        <f t="shared" si="187"/>
        <v>42381.478506944441</v>
      </c>
      <c r="S2984" s="12">
        <f t="shared" si="188"/>
        <v>42411.478506944441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8274</v>
      </c>
      <c r="O2985" t="s">
        <v>8314</v>
      </c>
      <c r="P2985" s="5">
        <f t="shared" si="185"/>
        <v>1.465395775862069</v>
      </c>
      <c r="Q2985" s="8">
        <f t="shared" si="186"/>
        <v>155.23827397260274</v>
      </c>
      <c r="R2985" s="12">
        <f t="shared" si="187"/>
        <v>41894.424027777779</v>
      </c>
      <c r="S2985" s="12">
        <f t="shared" si="188"/>
        <v>41954.465694444443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8274</v>
      </c>
      <c r="O2986" t="s">
        <v>8314</v>
      </c>
      <c r="P2986" s="5">
        <f t="shared" si="185"/>
        <v>1.00352</v>
      </c>
      <c r="Q2986" s="8">
        <f t="shared" si="186"/>
        <v>115.08256880733946</v>
      </c>
      <c r="R2986" s="12">
        <f t="shared" si="187"/>
        <v>42576.070381944439</v>
      </c>
      <c r="S2986" s="12">
        <f t="shared" si="188"/>
        <v>42606.070381944439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8274</v>
      </c>
      <c r="O2987" t="s">
        <v>8314</v>
      </c>
      <c r="P2987" s="5">
        <f t="shared" si="185"/>
        <v>1.2164999999999999</v>
      </c>
      <c r="Q2987" s="8">
        <f t="shared" si="186"/>
        <v>109.5945945945946</v>
      </c>
      <c r="R2987" s="12">
        <f t="shared" si="187"/>
        <v>42654.765370370369</v>
      </c>
      <c r="S2987" s="12">
        <f t="shared" si="188"/>
        <v>42673.958333333336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8274</v>
      </c>
      <c r="O2988" t="s">
        <v>8314</v>
      </c>
      <c r="P2988" s="5">
        <f t="shared" si="185"/>
        <v>1.0549999999999999</v>
      </c>
      <c r="Q2988" s="8">
        <f t="shared" si="186"/>
        <v>45.214285714285715</v>
      </c>
      <c r="R2988" s="12">
        <f t="shared" si="187"/>
        <v>42431.29173611111</v>
      </c>
      <c r="S2988" s="12">
        <f t="shared" si="188"/>
        <v>42491.250069444439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8274</v>
      </c>
      <c r="O2989" t="s">
        <v>8314</v>
      </c>
      <c r="P2989" s="5">
        <f t="shared" si="185"/>
        <v>1.1040080000000001</v>
      </c>
      <c r="Q2989" s="8">
        <f t="shared" si="186"/>
        <v>104.15169811320754</v>
      </c>
      <c r="R2989" s="12">
        <f t="shared" si="187"/>
        <v>42627.098969907405</v>
      </c>
      <c r="S2989" s="12">
        <f t="shared" si="188"/>
        <v>42655.791666666664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8274</v>
      </c>
      <c r="O2990" t="s">
        <v>8314</v>
      </c>
      <c r="P2990" s="5">
        <f t="shared" si="185"/>
        <v>1</v>
      </c>
      <c r="Q2990" s="8">
        <f t="shared" si="186"/>
        <v>35.714285714285715</v>
      </c>
      <c r="R2990" s="12">
        <f t="shared" si="187"/>
        <v>42511.153715277775</v>
      </c>
      <c r="S2990" s="12">
        <f t="shared" si="188"/>
        <v>42541.153715277775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8274</v>
      </c>
      <c r="O2991" t="s">
        <v>8314</v>
      </c>
      <c r="P2991" s="5">
        <f t="shared" si="185"/>
        <v>1.76535</v>
      </c>
      <c r="Q2991" s="8">
        <f t="shared" si="186"/>
        <v>96.997252747252745</v>
      </c>
      <c r="R2991" s="12">
        <f t="shared" si="187"/>
        <v>42336.812060185184</v>
      </c>
      <c r="S2991" s="12">
        <f t="shared" si="188"/>
        <v>42358.999305555553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8274</v>
      </c>
      <c r="O2992" t="s">
        <v>8314</v>
      </c>
      <c r="P2992" s="5">
        <f t="shared" si="185"/>
        <v>1</v>
      </c>
      <c r="Q2992" s="8">
        <f t="shared" si="186"/>
        <v>370.37037037037038</v>
      </c>
      <c r="R2992" s="12">
        <f t="shared" si="187"/>
        <v>42341.365972222215</v>
      </c>
      <c r="S2992" s="12">
        <f t="shared" si="188"/>
        <v>42376.365972222215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8274</v>
      </c>
      <c r="O2993" t="s">
        <v>8314</v>
      </c>
      <c r="P2993" s="5">
        <f t="shared" si="185"/>
        <v>1.0329411764705883</v>
      </c>
      <c r="Q2993" s="8">
        <f t="shared" si="186"/>
        <v>94.408602150537632</v>
      </c>
      <c r="R2993" s="12">
        <f t="shared" si="187"/>
        <v>42740.628819444442</v>
      </c>
      <c r="S2993" s="12">
        <f t="shared" si="188"/>
        <v>42762.628819444442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8274</v>
      </c>
      <c r="O2994" t="s">
        <v>8314</v>
      </c>
      <c r="P2994" s="5">
        <f t="shared" si="185"/>
        <v>1.0449999999999999</v>
      </c>
      <c r="Q2994" s="8">
        <f t="shared" si="186"/>
        <v>48.984375</v>
      </c>
      <c r="R2994" s="12">
        <f t="shared" si="187"/>
        <v>42622.559143518512</v>
      </c>
      <c r="S2994" s="12">
        <f t="shared" si="188"/>
        <v>42652.559143518512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8274</v>
      </c>
      <c r="O2995" t="s">
        <v>8314</v>
      </c>
      <c r="P2995" s="5">
        <f t="shared" si="185"/>
        <v>1.0029999999999999</v>
      </c>
      <c r="Q2995" s="8">
        <f t="shared" si="186"/>
        <v>45.590909090909093</v>
      </c>
      <c r="R2995" s="12">
        <f t="shared" si="187"/>
        <v>42390.63040509259</v>
      </c>
      <c r="S2995" s="12">
        <f t="shared" si="188"/>
        <v>42420.63040509259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8274</v>
      </c>
      <c r="O2996" t="s">
        <v>8314</v>
      </c>
      <c r="P2996" s="5">
        <f t="shared" si="185"/>
        <v>4.577466666666667</v>
      </c>
      <c r="Q2996" s="8">
        <f t="shared" si="186"/>
        <v>23.275254237288134</v>
      </c>
      <c r="R2996" s="12">
        <f t="shared" si="187"/>
        <v>41885.270509259259</v>
      </c>
      <c r="S2996" s="12">
        <f t="shared" si="188"/>
        <v>41915.270509259259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8274</v>
      </c>
      <c r="O2997" t="s">
        <v>8314</v>
      </c>
      <c r="P2997" s="5">
        <f t="shared" si="185"/>
        <v>1.0496000000000001</v>
      </c>
      <c r="Q2997" s="8">
        <f t="shared" si="186"/>
        <v>63.2289156626506</v>
      </c>
      <c r="R2997" s="12">
        <f t="shared" si="187"/>
        <v>42724.456840277773</v>
      </c>
      <c r="S2997" s="12">
        <f t="shared" si="188"/>
        <v>42754.456840277773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8274</v>
      </c>
      <c r="O2998" t="s">
        <v>8314</v>
      </c>
      <c r="P2998" s="5">
        <f t="shared" si="185"/>
        <v>1.7194285714285715</v>
      </c>
      <c r="Q2998" s="8">
        <f t="shared" si="186"/>
        <v>153.5204081632653</v>
      </c>
      <c r="R2998" s="12">
        <f t="shared" si="187"/>
        <v>42090.704166666663</v>
      </c>
      <c r="S2998" s="12">
        <f t="shared" si="188"/>
        <v>42150.704166666663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8274</v>
      </c>
      <c r="O2999" t="s">
        <v>8314</v>
      </c>
      <c r="P2999" s="5">
        <f t="shared" si="185"/>
        <v>1.0373000000000001</v>
      </c>
      <c r="Q2999" s="8">
        <f t="shared" si="186"/>
        <v>90.2</v>
      </c>
      <c r="R2999" s="12">
        <f t="shared" si="187"/>
        <v>42775.525381944441</v>
      </c>
      <c r="S2999" s="12">
        <f t="shared" si="188"/>
        <v>42792.999305555553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8274</v>
      </c>
      <c r="O3000" t="s">
        <v>8314</v>
      </c>
      <c r="P3000" s="5">
        <f t="shared" si="185"/>
        <v>1.0302899999999999</v>
      </c>
      <c r="Q3000" s="8">
        <f t="shared" si="186"/>
        <v>118.97113163972287</v>
      </c>
      <c r="R3000" s="12">
        <f t="shared" si="187"/>
        <v>41777.985289351847</v>
      </c>
      <c r="S3000" s="12">
        <f t="shared" si="188"/>
        <v>41805.975694444445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8274</v>
      </c>
      <c r="O3001" t="s">
        <v>8314</v>
      </c>
      <c r="P3001" s="5">
        <f t="shared" si="185"/>
        <v>1.1888888888888889</v>
      </c>
      <c r="Q3001" s="8">
        <f t="shared" si="186"/>
        <v>80.25</v>
      </c>
      <c r="R3001" s="12">
        <f t="shared" si="187"/>
        <v>42780.531944444439</v>
      </c>
      <c r="S3001" s="12">
        <f t="shared" si="188"/>
        <v>42794.874999999993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8274</v>
      </c>
      <c r="O3002" t="s">
        <v>8314</v>
      </c>
      <c r="P3002" s="5">
        <f t="shared" si="185"/>
        <v>1</v>
      </c>
      <c r="Q3002" s="8">
        <f t="shared" si="186"/>
        <v>62.5</v>
      </c>
      <c r="R3002" s="12">
        <f t="shared" si="187"/>
        <v>42752.61886574074</v>
      </c>
      <c r="S3002" s="12">
        <f t="shared" si="188"/>
        <v>42766.541666666664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8274</v>
      </c>
      <c r="O3003" t="s">
        <v>8314</v>
      </c>
      <c r="P3003" s="5">
        <f t="shared" si="185"/>
        <v>3.1869988910451896</v>
      </c>
      <c r="Q3003" s="8">
        <f t="shared" si="186"/>
        <v>131.37719999999999</v>
      </c>
      <c r="R3003" s="12">
        <f t="shared" si="187"/>
        <v>42534.687291666669</v>
      </c>
      <c r="S3003" s="12">
        <f t="shared" si="188"/>
        <v>42564.687291666669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8274</v>
      </c>
      <c r="O3004" t="s">
        <v>8314</v>
      </c>
      <c r="P3004" s="5">
        <f t="shared" si="185"/>
        <v>1.0850614285714286</v>
      </c>
      <c r="Q3004" s="8">
        <f t="shared" si="186"/>
        <v>73.032980769230775</v>
      </c>
      <c r="R3004" s="12">
        <f t="shared" si="187"/>
        <v>41239.627916666665</v>
      </c>
      <c r="S3004" s="12">
        <f t="shared" si="188"/>
        <v>41269.627916666665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8274</v>
      </c>
      <c r="O3005" t="s">
        <v>8314</v>
      </c>
      <c r="P3005" s="5">
        <f t="shared" si="185"/>
        <v>1.0116666666666667</v>
      </c>
      <c r="Q3005" s="8">
        <f t="shared" si="186"/>
        <v>178.52941176470588</v>
      </c>
      <c r="R3005" s="12">
        <f t="shared" si="187"/>
        <v>42398.640925925924</v>
      </c>
      <c r="S3005" s="12">
        <f t="shared" si="188"/>
        <v>42430.040972222218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8274</v>
      </c>
      <c r="O3006" t="s">
        <v>8314</v>
      </c>
      <c r="P3006" s="5">
        <f t="shared" si="185"/>
        <v>1.12815</v>
      </c>
      <c r="Q3006" s="8">
        <f t="shared" si="186"/>
        <v>162.90974729241879</v>
      </c>
      <c r="R3006" s="12">
        <f t="shared" si="187"/>
        <v>41928.672731481478</v>
      </c>
      <c r="S3006" s="12">
        <f t="shared" si="188"/>
        <v>41958.714398148142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8274</v>
      </c>
      <c r="O3007" t="s">
        <v>8314</v>
      </c>
      <c r="P3007" s="5">
        <f t="shared" si="185"/>
        <v>1.2049622641509434</v>
      </c>
      <c r="Q3007" s="8">
        <f t="shared" si="186"/>
        <v>108.24237288135593</v>
      </c>
      <c r="R3007" s="12">
        <f t="shared" si="187"/>
        <v>41888.466493055552</v>
      </c>
      <c r="S3007" s="12">
        <f t="shared" si="188"/>
        <v>41918.466493055552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8274</v>
      </c>
      <c r="O3008" t="s">
        <v>8314</v>
      </c>
      <c r="P3008" s="5">
        <f t="shared" si="185"/>
        <v>1.0774999999999999</v>
      </c>
      <c r="Q3008" s="8">
        <f t="shared" si="186"/>
        <v>88.865979381443296</v>
      </c>
      <c r="R3008" s="12">
        <f t="shared" si="187"/>
        <v>41957.54850694444</v>
      </c>
      <c r="S3008" s="12">
        <f t="shared" si="188"/>
        <v>41987.54850694444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8274</v>
      </c>
      <c r="O3009" t="s">
        <v>8314</v>
      </c>
      <c r="P3009" s="5">
        <f t="shared" si="185"/>
        <v>1.8</v>
      </c>
      <c r="Q3009" s="8">
        <f t="shared" si="186"/>
        <v>54</v>
      </c>
      <c r="R3009" s="12">
        <f t="shared" si="187"/>
        <v>42098.007905092592</v>
      </c>
      <c r="S3009" s="12">
        <f t="shared" si="188"/>
        <v>42119.007905092592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8274</v>
      </c>
      <c r="O3010" t="s">
        <v>8314</v>
      </c>
      <c r="P3010" s="5">
        <f t="shared" si="185"/>
        <v>1.0116666666666667</v>
      </c>
      <c r="Q3010" s="8">
        <f t="shared" si="186"/>
        <v>116.73076923076923</v>
      </c>
      <c r="R3010" s="12">
        <f t="shared" si="187"/>
        <v>42360.003692129627</v>
      </c>
      <c r="S3010" s="12">
        <f t="shared" si="188"/>
        <v>42390.003692129627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8274</v>
      </c>
      <c r="O3011" t="s">
        <v>8314</v>
      </c>
      <c r="P3011" s="5">
        <f t="shared" ref="P3011:P3074" si="189">(E3011/D3011)</f>
        <v>1.19756</v>
      </c>
      <c r="Q3011" s="8">
        <f t="shared" ref="Q3011:Q3074" si="190">IF(L3011=0,"$0",(E3011/L3011))</f>
        <v>233.8984375</v>
      </c>
      <c r="R3011" s="12">
        <f t="shared" ref="R3011:R3074" si="191">(J3011/86400)+25569+(-5/24)</f>
        <v>41939.361574074072</v>
      </c>
      <c r="S3011" s="12">
        <f t="shared" ref="S3011:S3074" si="192">(I3011/86400)+25569+(-5/24)</f>
        <v>41969.403240740743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8274</v>
      </c>
      <c r="O3012" t="s">
        <v>8314</v>
      </c>
      <c r="P3012" s="5">
        <f t="shared" si="189"/>
        <v>1.58</v>
      </c>
      <c r="Q3012" s="8">
        <f t="shared" si="190"/>
        <v>158</v>
      </c>
      <c r="R3012" s="12">
        <f t="shared" si="191"/>
        <v>41996.624062499999</v>
      </c>
      <c r="S3012" s="12">
        <f t="shared" si="192"/>
        <v>42056.624062499999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8274</v>
      </c>
      <c r="O3013" t="s">
        <v>8314</v>
      </c>
      <c r="P3013" s="5">
        <f t="shared" si="189"/>
        <v>1.2366666666666666</v>
      </c>
      <c r="Q3013" s="8">
        <f t="shared" si="190"/>
        <v>14.84</v>
      </c>
      <c r="R3013" s="12">
        <f t="shared" si="191"/>
        <v>42334.260601851849</v>
      </c>
      <c r="S3013" s="12">
        <f t="shared" si="192"/>
        <v>42361.749305555553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8274</v>
      </c>
      <c r="O3014" t="s">
        <v>8314</v>
      </c>
      <c r="P3014" s="5">
        <f t="shared" si="189"/>
        <v>1.1712499999999999</v>
      </c>
      <c r="Q3014" s="8">
        <f t="shared" si="190"/>
        <v>85.181818181818187</v>
      </c>
      <c r="R3014" s="12">
        <f t="shared" si="191"/>
        <v>42024.494560185187</v>
      </c>
      <c r="S3014" s="12">
        <f t="shared" si="192"/>
        <v>42045.494560185187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8274</v>
      </c>
      <c r="O3015" t="s">
        <v>8314</v>
      </c>
      <c r="P3015" s="5">
        <f t="shared" si="189"/>
        <v>1.5696000000000001</v>
      </c>
      <c r="Q3015" s="8">
        <f t="shared" si="190"/>
        <v>146.69158878504672</v>
      </c>
      <c r="R3015" s="12">
        <f t="shared" si="191"/>
        <v>42146.627881944441</v>
      </c>
      <c r="S3015" s="12">
        <f t="shared" si="192"/>
        <v>42176.627881944441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8274</v>
      </c>
      <c r="O3016" t="s">
        <v>8314</v>
      </c>
      <c r="P3016" s="5">
        <f t="shared" si="189"/>
        <v>1.13104</v>
      </c>
      <c r="Q3016" s="8">
        <f t="shared" si="190"/>
        <v>50.764811490125673</v>
      </c>
      <c r="R3016" s="12">
        <f t="shared" si="191"/>
        <v>41919.915277777771</v>
      </c>
      <c r="S3016" s="12">
        <f t="shared" si="192"/>
        <v>41948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8274</v>
      </c>
      <c r="O3017" t="s">
        <v>8314</v>
      </c>
      <c r="P3017" s="5">
        <f t="shared" si="189"/>
        <v>1.0317647058823529</v>
      </c>
      <c r="Q3017" s="8">
        <f t="shared" si="190"/>
        <v>87.7</v>
      </c>
      <c r="R3017" s="12">
        <f t="shared" si="191"/>
        <v>41785.518958333334</v>
      </c>
      <c r="S3017" s="12">
        <f t="shared" si="192"/>
        <v>41800.958333333328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8274</v>
      </c>
      <c r="O3018" t="s">
        <v>8314</v>
      </c>
      <c r="P3018" s="5">
        <f t="shared" si="189"/>
        <v>1.0261176470588236</v>
      </c>
      <c r="Q3018" s="8">
        <f t="shared" si="190"/>
        <v>242.27777777777777</v>
      </c>
      <c r="R3018" s="12">
        <f t="shared" si="191"/>
        <v>41778.339722222219</v>
      </c>
      <c r="S3018" s="12">
        <f t="shared" si="192"/>
        <v>41838.339722222219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8274</v>
      </c>
      <c r="O3019" t="s">
        <v>8314</v>
      </c>
      <c r="P3019" s="5">
        <f t="shared" si="189"/>
        <v>1.0584090909090909</v>
      </c>
      <c r="Q3019" s="8">
        <f t="shared" si="190"/>
        <v>146.44654088050314</v>
      </c>
      <c r="R3019" s="12">
        <f t="shared" si="191"/>
        <v>41841.641701388886</v>
      </c>
      <c r="S3019" s="12">
        <f t="shared" si="192"/>
        <v>41871.641701388886</v>
      </c>
    </row>
    <row r="3020" spans="1:19" ht="64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8274</v>
      </c>
      <c r="O3020" t="s">
        <v>8314</v>
      </c>
      <c r="P3020" s="5">
        <f t="shared" si="189"/>
        <v>1.0071428571428571</v>
      </c>
      <c r="Q3020" s="8">
        <f t="shared" si="190"/>
        <v>103.17073170731707</v>
      </c>
      <c r="R3020" s="12">
        <f t="shared" si="191"/>
        <v>42163.09</v>
      </c>
      <c r="S3020" s="12">
        <f t="shared" si="192"/>
        <v>42205.708333333336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8274</v>
      </c>
      <c r="O3021" t="s">
        <v>8314</v>
      </c>
      <c r="P3021" s="5">
        <f t="shared" si="189"/>
        <v>1.2123333333333333</v>
      </c>
      <c r="Q3021" s="8">
        <f t="shared" si="190"/>
        <v>80.464601769911511</v>
      </c>
      <c r="R3021" s="12">
        <f t="shared" si="191"/>
        <v>41758.625231481477</v>
      </c>
      <c r="S3021" s="12">
        <f t="shared" si="192"/>
        <v>41785.916666666664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8274</v>
      </c>
      <c r="O3022" t="s">
        <v>8314</v>
      </c>
      <c r="P3022" s="5">
        <f t="shared" si="189"/>
        <v>1.0057142857142858</v>
      </c>
      <c r="Q3022" s="8">
        <f t="shared" si="190"/>
        <v>234.66666666666666</v>
      </c>
      <c r="R3022" s="12">
        <f t="shared" si="191"/>
        <v>42170.638113425921</v>
      </c>
      <c r="S3022" s="12">
        <f t="shared" si="192"/>
        <v>42230.638113425921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8274</v>
      </c>
      <c r="O3023" t="s">
        <v>8314</v>
      </c>
      <c r="P3023" s="5">
        <f t="shared" si="189"/>
        <v>1.1602222222222223</v>
      </c>
      <c r="Q3023" s="8">
        <f t="shared" si="190"/>
        <v>50.689320388349515</v>
      </c>
      <c r="R3023" s="12">
        <f t="shared" si="191"/>
        <v>42660.410520833328</v>
      </c>
      <c r="S3023" s="12">
        <f t="shared" si="192"/>
        <v>42696.040972222218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8274</v>
      </c>
      <c r="O3024" t="s">
        <v>8314</v>
      </c>
      <c r="P3024" s="5">
        <f t="shared" si="189"/>
        <v>1.0087999999999999</v>
      </c>
      <c r="Q3024" s="8">
        <f t="shared" si="190"/>
        <v>162.70967741935485</v>
      </c>
      <c r="R3024" s="12">
        <f t="shared" si="191"/>
        <v>42564.745474537034</v>
      </c>
      <c r="S3024" s="12">
        <f t="shared" si="192"/>
        <v>42609.745474537034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8274</v>
      </c>
      <c r="O3025" t="s">
        <v>8314</v>
      </c>
      <c r="P3025" s="5">
        <f t="shared" si="189"/>
        <v>1.03</v>
      </c>
      <c r="Q3025" s="8">
        <f t="shared" si="190"/>
        <v>120.16666666666667</v>
      </c>
      <c r="R3025" s="12">
        <f t="shared" si="191"/>
        <v>42121.467430555553</v>
      </c>
      <c r="S3025" s="12">
        <f t="shared" si="192"/>
        <v>42166.467430555553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8274</v>
      </c>
      <c r="O3026" t="s">
        <v>8314</v>
      </c>
      <c r="P3026" s="5">
        <f t="shared" si="189"/>
        <v>2.4641999999999999</v>
      </c>
      <c r="Q3026" s="8">
        <f t="shared" si="190"/>
        <v>67.697802197802204</v>
      </c>
      <c r="R3026" s="12">
        <f t="shared" si="191"/>
        <v>41158.785590277774</v>
      </c>
      <c r="S3026" s="12">
        <f t="shared" si="192"/>
        <v>41188.785590277774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8274</v>
      </c>
      <c r="O3027" t="s">
        <v>8314</v>
      </c>
      <c r="P3027" s="5">
        <f t="shared" si="189"/>
        <v>3.0219999999999998</v>
      </c>
      <c r="Q3027" s="8">
        <f t="shared" si="190"/>
        <v>52.103448275862071</v>
      </c>
      <c r="R3027" s="12">
        <f t="shared" si="191"/>
        <v>41761.301076388889</v>
      </c>
      <c r="S3027" s="12">
        <f t="shared" si="192"/>
        <v>41789.458333333328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8274</v>
      </c>
      <c r="O3028" t="s">
        <v>8314</v>
      </c>
      <c r="P3028" s="5">
        <f t="shared" si="189"/>
        <v>1.4333333333333333</v>
      </c>
      <c r="Q3028" s="8">
        <f t="shared" si="190"/>
        <v>51.6</v>
      </c>
      <c r="R3028" s="12">
        <f t="shared" si="191"/>
        <v>42783.251064814809</v>
      </c>
      <c r="S3028" s="12">
        <f t="shared" si="192"/>
        <v>42797.251064814809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8274</v>
      </c>
      <c r="O3029" t="s">
        <v>8314</v>
      </c>
      <c r="P3029" s="5">
        <f t="shared" si="189"/>
        <v>1.3144</v>
      </c>
      <c r="Q3029" s="8">
        <f t="shared" si="190"/>
        <v>164.3</v>
      </c>
      <c r="R3029" s="12">
        <f t="shared" si="191"/>
        <v>42053.49596064815</v>
      </c>
      <c r="S3029" s="12">
        <f t="shared" si="192"/>
        <v>42083.454293981478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8274</v>
      </c>
      <c r="O3030" t="s">
        <v>8314</v>
      </c>
      <c r="P3030" s="5">
        <f t="shared" si="189"/>
        <v>1.6801999999999999</v>
      </c>
      <c r="Q3030" s="8">
        <f t="shared" si="190"/>
        <v>84.858585858585855</v>
      </c>
      <c r="R3030" s="12">
        <f t="shared" si="191"/>
        <v>42567.055844907409</v>
      </c>
      <c r="S3030" s="12">
        <f t="shared" si="192"/>
        <v>42597.055844907409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8274</v>
      </c>
      <c r="O3031" t="s">
        <v>8314</v>
      </c>
      <c r="P3031" s="5">
        <f t="shared" si="189"/>
        <v>1.0967666666666667</v>
      </c>
      <c r="Q3031" s="8">
        <f t="shared" si="190"/>
        <v>94.548850574712645</v>
      </c>
      <c r="R3031" s="12">
        <f t="shared" si="191"/>
        <v>41932.500543981478</v>
      </c>
      <c r="S3031" s="12">
        <f t="shared" si="192"/>
        <v>41960.982638888883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8274</v>
      </c>
      <c r="O3032" t="s">
        <v>8314</v>
      </c>
      <c r="P3032" s="5">
        <f t="shared" si="189"/>
        <v>1.0668571428571429</v>
      </c>
      <c r="Q3032" s="8">
        <f t="shared" si="190"/>
        <v>45.536585365853661</v>
      </c>
      <c r="R3032" s="12">
        <f t="shared" si="191"/>
        <v>42233.5390162037</v>
      </c>
      <c r="S3032" s="12">
        <f t="shared" si="192"/>
        <v>42263.5390162037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8274</v>
      </c>
      <c r="O3033" t="s">
        <v>8314</v>
      </c>
      <c r="P3033" s="5">
        <f t="shared" si="189"/>
        <v>1</v>
      </c>
      <c r="Q3033" s="8">
        <f t="shared" si="190"/>
        <v>51.724137931034484</v>
      </c>
      <c r="R3033" s="12">
        <f t="shared" si="191"/>
        <v>42597.674155092587</v>
      </c>
      <c r="S3033" s="12">
        <f t="shared" si="192"/>
        <v>42657.674155092587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8274</v>
      </c>
      <c r="O3034" t="s">
        <v>8314</v>
      </c>
      <c r="P3034" s="5">
        <f t="shared" si="189"/>
        <v>1.272</v>
      </c>
      <c r="Q3034" s="8">
        <f t="shared" si="190"/>
        <v>50.88</v>
      </c>
      <c r="R3034" s="12">
        <f t="shared" si="191"/>
        <v>42227.836331018516</v>
      </c>
      <c r="S3034" s="12">
        <f t="shared" si="192"/>
        <v>42257.836331018516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8274</v>
      </c>
      <c r="O3035" t="s">
        <v>8314</v>
      </c>
      <c r="P3035" s="5">
        <f t="shared" si="189"/>
        <v>1.4653333333333334</v>
      </c>
      <c r="Q3035" s="8">
        <f t="shared" si="190"/>
        <v>191.13043478260869</v>
      </c>
      <c r="R3035" s="12">
        <f t="shared" si="191"/>
        <v>42569.901909722219</v>
      </c>
      <c r="S3035" s="12">
        <f t="shared" si="192"/>
        <v>42599.901909722219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8274</v>
      </c>
      <c r="O3036" t="s">
        <v>8314</v>
      </c>
      <c r="P3036" s="5">
        <f t="shared" si="189"/>
        <v>1.1253599999999999</v>
      </c>
      <c r="Q3036" s="8">
        <f t="shared" si="190"/>
        <v>89.314285714285717</v>
      </c>
      <c r="R3036" s="12">
        <f t="shared" si="191"/>
        <v>42644.327025462961</v>
      </c>
      <c r="S3036" s="12">
        <f t="shared" si="192"/>
        <v>42674.957638888889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8274</v>
      </c>
      <c r="O3037" t="s">
        <v>8314</v>
      </c>
      <c r="P3037" s="5">
        <f t="shared" si="189"/>
        <v>1.0878684000000001</v>
      </c>
      <c r="Q3037" s="8">
        <f t="shared" si="190"/>
        <v>88.588631921824103</v>
      </c>
      <c r="R3037" s="12">
        <f t="shared" si="191"/>
        <v>41368.351956018516</v>
      </c>
      <c r="S3037" s="12">
        <f t="shared" si="192"/>
        <v>41398.351956018516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8274</v>
      </c>
      <c r="O3038" t="s">
        <v>8314</v>
      </c>
      <c r="P3038" s="5">
        <f t="shared" si="189"/>
        <v>1.26732</v>
      </c>
      <c r="Q3038" s="8">
        <f t="shared" si="190"/>
        <v>96.300911854103347</v>
      </c>
      <c r="R3038" s="12">
        <f t="shared" si="191"/>
        <v>41466.576898148145</v>
      </c>
      <c r="S3038" s="12">
        <f t="shared" si="192"/>
        <v>41502.290972222218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8274</v>
      </c>
      <c r="O3039" t="s">
        <v>8314</v>
      </c>
      <c r="P3039" s="5">
        <f t="shared" si="189"/>
        <v>2.1320000000000001</v>
      </c>
      <c r="Q3039" s="8">
        <f t="shared" si="190"/>
        <v>33.3125</v>
      </c>
      <c r="R3039" s="12">
        <f t="shared" si="191"/>
        <v>40378.684872685182</v>
      </c>
      <c r="S3039" s="12">
        <f t="shared" si="192"/>
        <v>40452.999305555553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8274</v>
      </c>
      <c r="O3040" t="s">
        <v>8314</v>
      </c>
      <c r="P3040" s="5">
        <f t="shared" si="189"/>
        <v>1.0049999999999999</v>
      </c>
      <c r="Q3040" s="8">
        <f t="shared" si="190"/>
        <v>37.222222222222221</v>
      </c>
      <c r="R3040" s="12">
        <f t="shared" si="191"/>
        <v>42373.043946759259</v>
      </c>
      <c r="S3040" s="12">
        <f t="shared" si="192"/>
        <v>42433.043946759259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8274</v>
      </c>
      <c r="O3041" t="s">
        <v>8314</v>
      </c>
      <c r="P3041" s="5">
        <f t="shared" si="189"/>
        <v>1.0871389999999999</v>
      </c>
      <c r="Q3041" s="8">
        <f t="shared" si="190"/>
        <v>92.130423728813554</v>
      </c>
      <c r="R3041" s="12">
        <f t="shared" si="191"/>
        <v>41610.586087962962</v>
      </c>
      <c r="S3041" s="12">
        <f t="shared" si="192"/>
        <v>41637.124305555553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8274</v>
      </c>
      <c r="O3042" t="s">
        <v>8314</v>
      </c>
      <c r="P3042" s="5">
        <f t="shared" si="189"/>
        <v>1.075</v>
      </c>
      <c r="Q3042" s="8">
        <f t="shared" si="190"/>
        <v>76.785714285714292</v>
      </c>
      <c r="R3042" s="12">
        <f t="shared" si="191"/>
        <v>42177.583576388883</v>
      </c>
      <c r="S3042" s="12">
        <f t="shared" si="192"/>
        <v>42181.749999999993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8274</v>
      </c>
      <c r="O3043" t="s">
        <v>8314</v>
      </c>
      <c r="P3043" s="5">
        <f t="shared" si="189"/>
        <v>1.1048192771084338</v>
      </c>
      <c r="Q3043" s="8">
        <f t="shared" si="190"/>
        <v>96.526315789473685</v>
      </c>
      <c r="R3043" s="12">
        <f t="shared" si="191"/>
        <v>42359.660277777781</v>
      </c>
      <c r="S3043" s="12">
        <f t="shared" si="192"/>
        <v>42389.660277777781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8274</v>
      </c>
      <c r="O3044" t="s">
        <v>8314</v>
      </c>
      <c r="P3044" s="5">
        <f t="shared" si="189"/>
        <v>1.28</v>
      </c>
      <c r="Q3044" s="8">
        <f t="shared" si="190"/>
        <v>51.891891891891895</v>
      </c>
      <c r="R3044" s="12">
        <f t="shared" si="191"/>
        <v>42253.479710648149</v>
      </c>
      <c r="S3044" s="12">
        <f t="shared" si="192"/>
        <v>42283.479710648149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8274</v>
      </c>
      <c r="O3045" t="s">
        <v>8314</v>
      </c>
      <c r="P3045" s="5">
        <f t="shared" si="189"/>
        <v>1.1000666666666667</v>
      </c>
      <c r="Q3045" s="8">
        <f t="shared" si="190"/>
        <v>128.9140625</v>
      </c>
      <c r="R3045" s="12">
        <f t="shared" si="191"/>
        <v>42082.862256944441</v>
      </c>
      <c r="S3045" s="12">
        <f t="shared" si="192"/>
        <v>42109.909722222219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8274</v>
      </c>
      <c r="O3046" t="s">
        <v>8314</v>
      </c>
      <c r="P3046" s="5">
        <f t="shared" si="189"/>
        <v>1.0934166666666667</v>
      </c>
      <c r="Q3046" s="8">
        <f t="shared" si="190"/>
        <v>84.108974358974365</v>
      </c>
      <c r="R3046" s="12">
        <f t="shared" si="191"/>
        <v>42387.518495370365</v>
      </c>
      <c r="S3046" s="12">
        <f t="shared" si="192"/>
        <v>42402.518495370365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8274</v>
      </c>
      <c r="O3047" t="s">
        <v>8314</v>
      </c>
      <c r="P3047" s="5">
        <f t="shared" si="189"/>
        <v>1.3270650000000002</v>
      </c>
      <c r="Q3047" s="8">
        <f t="shared" si="190"/>
        <v>82.941562500000003</v>
      </c>
      <c r="R3047" s="12">
        <f t="shared" si="191"/>
        <v>41842.947395833333</v>
      </c>
      <c r="S3047" s="12">
        <f t="shared" si="192"/>
        <v>41872.947395833333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8274</v>
      </c>
      <c r="O3048" t="s">
        <v>8314</v>
      </c>
      <c r="P3048" s="5">
        <f t="shared" si="189"/>
        <v>1.9084810126582279</v>
      </c>
      <c r="Q3048" s="8">
        <f t="shared" si="190"/>
        <v>259.94827586206895</v>
      </c>
      <c r="R3048" s="12">
        <f t="shared" si="191"/>
        <v>41862.59474537037</v>
      </c>
      <c r="S3048" s="12">
        <f t="shared" si="192"/>
        <v>41891.994444444441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8274</v>
      </c>
      <c r="O3049" t="s">
        <v>8314</v>
      </c>
      <c r="P3049" s="5">
        <f t="shared" si="189"/>
        <v>1.49</v>
      </c>
      <c r="Q3049" s="8">
        <f t="shared" si="190"/>
        <v>37.25</v>
      </c>
      <c r="R3049" s="12">
        <f t="shared" si="191"/>
        <v>42443.780717592592</v>
      </c>
      <c r="S3049" s="12">
        <f t="shared" si="192"/>
        <v>42487.344444444439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8274</v>
      </c>
      <c r="O3050" t="s">
        <v>8314</v>
      </c>
      <c r="P3050" s="5">
        <f t="shared" si="189"/>
        <v>1.6639999999999999</v>
      </c>
      <c r="Q3050" s="8">
        <f t="shared" si="190"/>
        <v>177.02127659574469</v>
      </c>
      <c r="R3050" s="12">
        <f t="shared" si="191"/>
        <v>41975.692847222221</v>
      </c>
      <c r="S3050" s="12">
        <f t="shared" si="192"/>
        <v>42004.681944444441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8274</v>
      </c>
      <c r="O3051" t="s">
        <v>8314</v>
      </c>
      <c r="P3051" s="5">
        <f t="shared" si="189"/>
        <v>1.0666666666666667</v>
      </c>
      <c r="Q3051" s="8">
        <f t="shared" si="190"/>
        <v>74.074074074074076</v>
      </c>
      <c r="R3051" s="12">
        <f t="shared" si="191"/>
        <v>42138.806192129625</v>
      </c>
      <c r="S3051" s="12">
        <f t="shared" si="192"/>
        <v>42168.806192129625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8274</v>
      </c>
      <c r="O3052" t="s">
        <v>8314</v>
      </c>
      <c r="P3052" s="5">
        <f t="shared" si="189"/>
        <v>1.06</v>
      </c>
      <c r="Q3052" s="8">
        <f t="shared" si="190"/>
        <v>70.666666666666671</v>
      </c>
      <c r="R3052" s="12">
        <f t="shared" si="191"/>
        <v>42464.960185185184</v>
      </c>
      <c r="S3052" s="12">
        <f t="shared" si="192"/>
        <v>42494.960185185184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8274</v>
      </c>
      <c r="O3053" t="s">
        <v>8314</v>
      </c>
      <c r="P3053" s="5">
        <f t="shared" si="189"/>
        <v>0.23628571428571429</v>
      </c>
      <c r="Q3053" s="8">
        <f t="shared" si="190"/>
        <v>23.62857142857143</v>
      </c>
      <c r="R3053" s="12">
        <f t="shared" si="191"/>
        <v>42744.207696759258</v>
      </c>
      <c r="S3053" s="12">
        <f t="shared" si="192"/>
        <v>42774.207696759258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8274</v>
      </c>
      <c r="O3054" t="s">
        <v>8314</v>
      </c>
      <c r="P3054" s="5">
        <f t="shared" si="189"/>
        <v>1.5E-3</v>
      </c>
      <c r="Q3054" s="8">
        <f t="shared" si="190"/>
        <v>37.5</v>
      </c>
      <c r="R3054" s="12">
        <f t="shared" si="191"/>
        <v>42122.461736111109</v>
      </c>
      <c r="S3054" s="12">
        <f t="shared" si="192"/>
        <v>42152.457638888889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8274</v>
      </c>
      <c r="O3055" t="s">
        <v>8314</v>
      </c>
      <c r="P3055" s="5">
        <f t="shared" si="189"/>
        <v>4.0000000000000001E-3</v>
      </c>
      <c r="Q3055" s="8">
        <f t="shared" si="190"/>
        <v>13.333333333333334</v>
      </c>
      <c r="R3055" s="12">
        <f t="shared" si="191"/>
        <v>41862.553391203699</v>
      </c>
      <c r="S3055" s="12">
        <f t="shared" si="192"/>
        <v>41913.957638888889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8274</v>
      </c>
      <c r="O3056" t="s">
        <v>8314</v>
      </c>
      <c r="P3056" s="5">
        <f t="shared" si="189"/>
        <v>0</v>
      </c>
      <c r="Q3056" s="8" t="str">
        <f t="shared" si="190"/>
        <v>$0</v>
      </c>
      <c r="R3056" s="12">
        <f t="shared" si="191"/>
        <v>42027.624467592592</v>
      </c>
      <c r="S3056" s="12">
        <f t="shared" si="192"/>
        <v>42064.836111111108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8274</v>
      </c>
      <c r="O3057" t="s">
        <v>8314</v>
      </c>
      <c r="P3057" s="5">
        <f t="shared" si="189"/>
        <v>5.0000000000000002E-5</v>
      </c>
      <c r="Q3057" s="8">
        <f t="shared" si="190"/>
        <v>1</v>
      </c>
      <c r="R3057" s="12">
        <f t="shared" si="191"/>
        <v>41953.749884259254</v>
      </c>
      <c r="S3057" s="12">
        <f t="shared" si="192"/>
        <v>42013.749884259254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8274</v>
      </c>
      <c r="O3058" t="s">
        <v>8314</v>
      </c>
      <c r="P3058" s="5">
        <f t="shared" si="189"/>
        <v>0</v>
      </c>
      <c r="Q3058" s="8" t="str">
        <f t="shared" si="190"/>
        <v>$0</v>
      </c>
      <c r="R3058" s="12">
        <f t="shared" si="191"/>
        <v>41851.428055555552</v>
      </c>
      <c r="S3058" s="12">
        <f t="shared" si="192"/>
        <v>41911.428055555552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8274</v>
      </c>
      <c r="O3059" t="s">
        <v>8314</v>
      </c>
      <c r="P3059" s="5">
        <f t="shared" si="189"/>
        <v>0</v>
      </c>
      <c r="Q3059" s="8" t="str">
        <f t="shared" si="190"/>
        <v>$0</v>
      </c>
      <c r="R3059" s="12">
        <f t="shared" si="191"/>
        <v>42433.442256944443</v>
      </c>
      <c r="S3059" s="12">
        <f t="shared" si="192"/>
        <v>42463.400590277779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8274</v>
      </c>
      <c r="O3060" t="s">
        <v>8314</v>
      </c>
      <c r="P3060" s="5">
        <f t="shared" si="189"/>
        <v>1.6666666666666666E-4</v>
      </c>
      <c r="Q3060" s="8">
        <f t="shared" si="190"/>
        <v>1</v>
      </c>
      <c r="R3060" s="12">
        <f t="shared" si="191"/>
        <v>42460.165972222218</v>
      </c>
      <c r="S3060" s="12">
        <f t="shared" si="192"/>
        <v>42510.165972222218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8274</v>
      </c>
      <c r="O3061" t="s">
        <v>8314</v>
      </c>
      <c r="P3061" s="5">
        <f t="shared" si="189"/>
        <v>3.0066666666666665E-2</v>
      </c>
      <c r="Q3061" s="8">
        <f t="shared" si="190"/>
        <v>41</v>
      </c>
      <c r="R3061" s="12">
        <f t="shared" si="191"/>
        <v>41829.727384259255</v>
      </c>
      <c r="S3061" s="12">
        <f t="shared" si="192"/>
        <v>41859.727384259255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8274</v>
      </c>
      <c r="O3062" t="s">
        <v>8314</v>
      </c>
      <c r="P3062" s="5">
        <f t="shared" si="189"/>
        <v>1.5227272727272728E-3</v>
      </c>
      <c r="Q3062" s="8">
        <f t="shared" si="190"/>
        <v>55.833333333333336</v>
      </c>
      <c r="R3062" s="12">
        <f t="shared" si="191"/>
        <v>42245.066365740735</v>
      </c>
      <c r="S3062" s="12">
        <f t="shared" si="192"/>
        <v>42275.066365740735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8274</v>
      </c>
      <c r="O3063" t="s">
        <v>8314</v>
      </c>
      <c r="P3063" s="5">
        <f t="shared" si="189"/>
        <v>0</v>
      </c>
      <c r="Q3063" s="8" t="str">
        <f t="shared" si="190"/>
        <v>$0</v>
      </c>
      <c r="R3063" s="12">
        <f t="shared" si="191"/>
        <v>41834.575787037036</v>
      </c>
      <c r="S3063" s="12">
        <f t="shared" si="192"/>
        <v>41864.575787037036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8274</v>
      </c>
      <c r="O3064" t="s">
        <v>8314</v>
      </c>
      <c r="P3064" s="5">
        <f t="shared" si="189"/>
        <v>0.66839999999999999</v>
      </c>
      <c r="Q3064" s="8">
        <f t="shared" si="190"/>
        <v>99.761194029850742</v>
      </c>
      <c r="R3064" s="12">
        <f t="shared" si="191"/>
        <v>42248.3274537037</v>
      </c>
      <c r="S3064" s="12">
        <f t="shared" si="192"/>
        <v>42277.541666666664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8274</v>
      </c>
      <c r="O3065" t="s">
        <v>8314</v>
      </c>
      <c r="P3065" s="5">
        <f t="shared" si="189"/>
        <v>0.19566666666666666</v>
      </c>
      <c r="Q3065" s="8">
        <f t="shared" si="190"/>
        <v>25.521739130434781</v>
      </c>
      <c r="R3065" s="12">
        <f t="shared" si="191"/>
        <v>42630.714560185188</v>
      </c>
      <c r="S3065" s="12">
        <f t="shared" si="192"/>
        <v>42665.714560185188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8274</v>
      </c>
      <c r="O3066" t="s">
        <v>8314</v>
      </c>
      <c r="P3066" s="5">
        <f t="shared" si="189"/>
        <v>0.11294666666666667</v>
      </c>
      <c r="Q3066" s="8">
        <f t="shared" si="190"/>
        <v>117.65277777777777</v>
      </c>
      <c r="R3066" s="12">
        <f t="shared" si="191"/>
        <v>42298.9218287037</v>
      </c>
      <c r="S3066" s="12">
        <f t="shared" si="192"/>
        <v>42330.082638888889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8274</v>
      </c>
      <c r="O3067" t="s">
        <v>8314</v>
      </c>
      <c r="P3067" s="5">
        <f t="shared" si="189"/>
        <v>4.0000000000000002E-4</v>
      </c>
      <c r="Q3067" s="8">
        <f t="shared" si="190"/>
        <v>5</v>
      </c>
      <c r="R3067" s="12">
        <f t="shared" si="191"/>
        <v>41824.846898148149</v>
      </c>
      <c r="S3067" s="12">
        <f t="shared" si="192"/>
        <v>41849.846898148149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8274</v>
      </c>
      <c r="O3068" t="s">
        <v>8314</v>
      </c>
      <c r="P3068" s="5">
        <f t="shared" si="189"/>
        <v>0.11985714285714286</v>
      </c>
      <c r="Q3068" s="8">
        <f t="shared" si="190"/>
        <v>2796.6666666666665</v>
      </c>
      <c r="R3068" s="12">
        <f t="shared" si="191"/>
        <v>42531.020104166666</v>
      </c>
      <c r="S3068" s="12">
        <f t="shared" si="192"/>
        <v>42561.020104166666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8274</v>
      </c>
      <c r="O3069" t="s">
        <v>8314</v>
      </c>
      <c r="P3069" s="5">
        <f t="shared" si="189"/>
        <v>2.5000000000000001E-2</v>
      </c>
      <c r="Q3069" s="8">
        <f t="shared" si="190"/>
        <v>200</v>
      </c>
      <c r="R3069" s="12">
        <f t="shared" si="191"/>
        <v>42226.730081018519</v>
      </c>
      <c r="S3069" s="12">
        <f t="shared" si="192"/>
        <v>42256.730081018519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8274</v>
      </c>
      <c r="O3070" t="s">
        <v>8314</v>
      </c>
      <c r="P3070" s="5">
        <f t="shared" si="189"/>
        <v>6.9999999999999999E-4</v>
      </c>
      <c r="Q3070" s="8">
        <f t="shared" si="190"/>
        <v>87.5</v>
      </c>
      <c r="R3070" s="12">
        <f t="shared" si="191"/>
        <v>42263.483240740738</v>
      </c>
      <c r="S3070" s="12">
        <f t="shared" si="192"/>
        <v>42293.483240740738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8274</v>
      </c>
      <c r="O3071" t="s">
        <v>8314</v>
      </c>
      <c r="P3071" s="5">
        <f t="shared" si="189"/>
        <v>0.14099999999999999</v>
      </c>
      <c r="Q3071" s="8">
        <f t="shared" si="190"/>
        <v>20.142857142857142</v>
      </c>
      <c r="R3071" s="12">
        <f t="shared" si="191"/>
        <v>41957.625393518516</v>
      </c>
      <c r="S3071" s="12">
        <f t="shared" si="192"/>
        <v>41987.625393518516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8274</v>
      </c>
      <c r="O3072" t="s">
        <v>8314</v>
      </c>
      <c r="P3072" s="5">
        <f t="shared" si="189"/>
        <v>3.3399999999999999E-2</v>
      </c>
      <c r="Q3072" s="8">
        <f t="shared" si="190"/>
        <v>20.875</v>
      </c>
      <c r="R3072" s="12">
        <f t="shared" si="191"/>
        <v>42690.525104166663</v>
      </c>
      <c r="S3072" s="12">
        <f t="shared" si="192"/>
        <v>42711.525104166663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8274</v>
      </c>
      <c r="O3073" t="s">
        <v>8314</v>
      </c>
      <c r="P3073" s="5">
        <f t="shared" si="189"/>
        <v>0.59775</v>
      </c>
      <c r="Q3073" s="8">
        <f t="shared" si="190"/>
        <v>61.307692307692307</v>
      </c>
      <c r="R3073" s="12">
        <f t="shared" si="191"/>
        <v>42097.524085648147</v>
      </c>
      <c r="S3073" s="12">
        <f t="shared" si="192"/>
        <v>42115.040972222218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8274</v>
      </c>
      <c r="O3074" t="s">
        <v>8314</v>
      </c>
      <c r="P3074" s="5">
        <f t="shared" si="189"/>
        <v>1.6666666666666666E-4</v>
      </c>
      <c r="Q3074" s="8">
        <f t="shared" si="190"/>
        <v>1</v>
      </c>
      <c r="R3074" s="12">
        <f t="shared" si="191"/>
        <v>42658.482199074067</v>
      </c>
      <c r="S3074" s="12">
        <f t="shared" si="192"/>
        <v>42672.865277777775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8274</v>
      </c>
      <c r="O3075" t="s">
        <v>8314</v>
      </c>
      <c r="P3075" s="5">
        <f t="shared" ref="P3075:P3138" si="193">(E3075/D3075)</f>
        <v>2.3035714285714285E-4</v>
      </c>
      <c r="Q3075" s="8">
        <f t="shared" ref="Q3075:Q3138" si="194">IF(L3075=0,"$0",(E3075/L3075))</f>
        <v>92.142857142857139</v>
      </c>
      <c r="R3075" s="12">
        <f t="shared" ref="R3075:R3138" si="195">(J3075/86400)+25569+(-5/24)</f>
        <v>42111.475694444445</v>
      </c>
      <c r="S3075" s="12">
        <f t="shared" ref="S3075:S3138" si="196">(I3075/86400)+25569+(-5/24)</f>
        <v>42169.59652777778</v>
      </c>
    </row>
    <row r="3076" spans="1:19" ht="8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8274</v>
      </c>
      <c r="O3076" t="s">
        <v>8314</v>
      </c>
      <c r="P3076" s="5">
        <f t="shared" si="193"/>
        <v>8.8000000000000003E-4</v>
      </c>
      <c r="Q3076" s="8">
        <f t="shared" si="194"/>
        <v>7.333333333333333</v>
      </c>
      <c r="R3076" s="12">
        <f t="shared" si="195"/>
        <v>42409.362951388888</v>
      </c>
      <c r="S3076" s="12">
        <f t="shared" si="196"/>
        <v>42439.362951388888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8274</v>
      </c>
      <c r="O3077" t="s">
        <v>8314</v>
      </c>
      <c r="P3077" s="5">
        <f t="shared" si="193"/>
        <v>8.6400000000000005E-2</v>
      </c>
      <c r="Q3077" s="8">
        <f t="shared" si="194"/>
        <v>64.8</v>
      </c>
      <c r="R3077" s="12">
        <f t="shared" si="195"/>
        <v>42550.89398148148</v>
      </c>
      <c r="S3077" s="12">
        <f t="shared" si="196"/>
        <v>42600.89398148148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8274</v>
      </c>
      <c r="O3078" t="s">
        <v>8314</v>
      </c>
      <c r="P3078" s="5">
        <f t="shared" si="193"/>
        <v>0.15060000000000001</v>
      </c>
      <c r="Q3078" s="8">
        <f t="shared" si="194"/>
        <v>30.12</v>
      </c>
      <c r="R3078" s="12">
        <f t="shared" si="195"/>
        <v>42226.443553240737</v>
      </c>
      <c r="S3078" s="12">
        <f t="shared" si="196"/>
        <v>42286.443553240737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8274</v>
      </c>
      <c r="O3079" t="s">
        <v>8314</v>
      </c>
      <c r="P3079" s="5">
        <f t="shared" si="193"/>
        <v>4.7727272727272731E-3</v>
      </c>
      <c r="Q3079" s="8">
        <f t="shared" si="194"/>
        <v>52.5</v>
      </c>
      <c r="R3079" s="12">
        <f t="shared" si="195"/>
        <v>42766.74858796296</v>
      </c>
      <c r="S3079" s="12">
        <f t="shared" si="196"/>
        <v>42796.74858796296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8274</v>
      </c>
      <c r="O3080" t="s">
        <v>8314</v>
      </c>
      <c r="P3080" s="5">
        <f t="shared" si="193"/>
        <v>1.1833333333333333E-3</v>
      </c>
      <c r="Q3080" s="8">
        <f t="shared" si="194"/>
        <v>23.666666666666668</v>
      </c>
      <c r="R3080" s="12">
        <f t="shared" si="195"/>
        <v>42030.930497685178</v>
      </c>
      <c r="S3080" s="12">
        <f t="shared" si="196"/>
        <v>42060.930497685178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8274</v>
      </c>
      <c r="O3081" t="s">
        <v>8314</v>
      </c>
      <c r="P3081" s="5">
        <f t="shared" si="193"/>
        <v>8.4173998587352451E-3</v>
      </c>
      <c r="Q3081" s="8">
        <f t="shared" si="194"/>
        <v>415.77777777777777</v>
      </c>
      <c r="R3081" s="12">
        <f t="shared" si="195"/>
        <v>42055.50503472222</v>
      </c>
      <c r="S3081" s="12">
        <f t="shared" si="196"/>
        <v>42085.463368055549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8274</v>
      </c>
      <c r="O3082" t="s">
        <v>8314</v>
      </c>
      <c r="P3082" s="5">
        <f t="shared" si="193"/>
        <v>1.8799999999999999E-4</v>
      </c>
      <c r="Q3082" s="8">
        <f t="shared" si="194"/>
        <v>53.714285714285715</v>
      </c>
      <c r="R3082" s="12">
        <f t="shared" si="195"/>
        <v>41939.8199537037</v>
      </c>
      <c r="S3082" s="12">
        <f t="shared" si="196"/>
        <v>41999.861620370364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8274</v>
      </c>
      <c r="O3083" t="s">
        <v>8314</v>
      </c>
      <c r="P3083" s="5">
        <f t="shared" si="193"/>
        <v>2.1029999999999998E-3</v>
      </c>
      <c r="Q3083" s="8">
        <f t="shared" si="194"/>
        <v>420.6</v>
      </c>
      <c r="R3083" s="12">
        <f t="shared" si="195"/>
        <v>42236.973275462959</v>
      </c>
      <c r="S3083" s="12">
        <f t="shared" si="196"/>
        <v>42266.973275462959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8274</v>
      </c>
      <c r="O3084" t="s">
        <v>8314</v>
      </c>
      <c r="P3084" s="5">
        <f t="shared" si="193"/>
        <v>0</v>
      </c>
      <c r="Q3084" s="8" t="str">
        <f t="shared" si="194"/>
        <v>$0</v>
      </c>
      <c r="R3084" s="12">
        <f t="shared" si="195"/>
        <v>42293.714652777773</v>
      </c>
      <c r="S3084" s="12">
        <f t="shared" si="196"/>
        <v>42323.756319444445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8274</v>
      </c>
      <c r="O3085" t="s">
        <v>8314</v>
      </c>
      <c r="P3085" s="5">
        <f t="shared" si="193"/>
        <v>2.8E-3</v>
      </c>
      <c r="Q3085" s="8">
        <f t="shared" si="194"/>
        <v>18.666666666666668</v>
      </c>
      <c r="R3085" s="12">
        <f t="shared" si="195"/>
        <v>41853.355069444442</v>
      </c>
      <c r="S3085" s="12">
        <f t="shared" si="196"/>
        <v>41883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8274</v>
      </c>
      <c r="O3086" t="s">
        <v>8314</v>
      </c>
      <c r="P3086" s="5">
        <f t="shared" si="193"/>
        <v>0.11579206701157921</v>
      </c>
      <c r="Q3086" s="8">
        <f t="shared" si="194"/>
        <v>78.333333333333329</v>
      </c>
      <c r="R3086" s="12">
        <f t="shared" si="195"/>
        <v>42100.515405092585</v>
      </c>
      <c r="S3086" s="12">
        <f t="shared" si="196"/>
        <v>42129.574999999997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8274</v>
      </c>
      <c r="O3087" t="s">
        <v>8314</v>
      </c>
      <c r="P3087" s="5">
        <f t="shared" si="193"/>
        <v>2.4400000000000002E-2</v>
      </c>
      <c r="Q3087" s="8">
        <f t="shared" si="194"/>
        <v>67.777777777777771</v>
      </c>
      <c r="R3087" s="12">
        <f t="shared" si="195"/>
        <v>42246.675451388888</v>
      </c>
      <c r="S3087" s="12">
        <f t="shared" si="196"/>
        <v>42276.675451388888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8274</v>
      </c>
      <c r="O3088" t="s">
        <v>8314</v>
      </c>
      <c r="P3088" s="5">
        <f t="shared" si="193"/>
        <v>2.5000000000000001E-3</v>
      </c>
      <c r="Q3088" s="8">
        <f t="shared" si="194"/>
        <v>16.666666666666668</v>
      </c>
      <c r="R3088" s="12">
        <f t="shared" si="195"/>
        <v>42173.462488425925</v>
      </c>
      <c r="S3088" s="12">
        <f t="shared" si="196"/>
        <v>42233.462488425925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8274</v>
      </c>
      <c r="O3089" t="s">
        <v>8314</v>
      </c>
      <c r="P3089" s="5">
        <f t="shared" si="193"/>
        <v>6.2500000000000003E-3</v>
      </c>
      <c r="Q3089" s="8">
        <f t="shared" si="194"/>
        <v>62.5</v>
      </c>
      <c r="R3089" s="12">
        <f t="shared" si="195"/>
        <v>42664.942013888889</v>
      </c>
      <c r="S3089" s="12">
        <f t="shared" si="196"/>
        <v>42724.983680555553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8274</v>
      </c>
      <c r="O3090" t="s">
        <v>8314</v>
      </c>
      <c r="P3090" s="5">
        <f t="shared" si="193"/>
        <v>1.9384615384615384E-3</v>
      </c>
      <c r="Q3090" s="8">
        <f t="shared" si="194"/>
        <v>42</v>
      </c>
      <c r="R3090" s="12">
        <f t="shared" si="195"/>
        <v>41981.363969907405</v>
      </c>
      <c r="S3090" s="12">
        <f t="shared" si="196"/>
        <v>42012.361805555549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8274</v>
      </c>
      <c r="O3091" t="s">
        <v>8314</v>
      </c>
      <c r="P3091" s="5">
        <f t="shared" si="193"/>
        <v>0.23416000000000001</v>
      </c>
      <c r="Q3091" s="8">
        <f t="shared" si="194"/>
        <v>130.0888888888889</v>
      </c>
      <c r="R3091" s="12">
        <f t="shared" si="195"/>
        <v>42528.334293981483</v>
      </c>
      <c r="S3091" s="12">
        <f t="shared" si="196"/>
        <v>42559.874305555553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8274</v>
      </c>
      <c r="O3092" t="s">
        <v>8314</v>
      </c>
      <c r="P3092" s="5">
        <f t="shared" si="193"/>
        <v>5.080888888888889E-2</v>
      </c>
      <c r="Q3092" s="8">
        <f t="shared" si="194"/>
        <v>1270.2222222222222</v>
      </c>
      <c r="R3092" s="12">
        <f t="shared" si="195"/>
        <v>42065.610474537032</v>
      </c>
      <c r="S3092" s="12">
        <f t="shared" si="196"/>
        <v>42125.568807870368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8274</v>
      </c>
      <c r="O3093" t="s">
        <v>8314</v>
      </c>
      <c r="P3093" s="5">
        <f t="shared" si="193"/>
        <v>0.15920000000000001</v>
      </c>
      <c r="Q3093" s="8">
        <f t="shared" si="194"/>
        <v>88.444444444444443</v>
      </c>
      <c r="R3093" s="12">
        <f t="shared" si="195"/>
        <v>42566.740081018514</v>
      </c>
      <c r="S3093" s="12">
        <f t="shared" si="196"/>
        <v>42596.740081018514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8274</v>
      </c>
      <c r="O3094" t="s">
        <v>8314</v>
      </c>
      <c r="P3094" s="5">
        <f t="shared" si="193"/>
        <v>1.1831900000000001E-2</v>
      </c>
      <c r="Q3094" s="8">
        <f t="shared" si="194"/>
        <v>56.342380952380957</v>
      </c>
      <c r="R3094" s="12">
        <f t="shared" si="195"/>
        <v>42255.41101851852</v>
      </c>
      <c r="S3094" s="12">
        <f t="shared" si="196"/>
        <v>42292.708333333336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8274</v>
      </c>
      <c r="O3095" t="s">
        <v>8314</v>
      </c>
      <c r="P3095" s="5">
        <f t="shared" si="193"/>
        <v>0.22750000000000001</v>
      </c>
      <c r="Q3095" s="8">
        <f t="shared" si="194"/>
        <v>53.529411764705884</v>
      </c>
      <c r="R3095" s="12">
        <f t="shared" si="195"/>
        <v>41760.700706018521</v>
      </c>
      <c r="S3095" s="12">
        <f t="shared" si="196"/>
        <v>41790.957638888889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8274</v>
      </c>
      <c r="O3096" t="s">
        <v>8314</v>
      </c>
      <c r="P3096" s="5">
        <f t="shared" si="193"/>
        <v>2.5000000000000001E-4</v>
      </c>
      <c r="Q3096" s="8">
        <f t="shared" si="194"/>
        <v>25</v>
      </c>
      <c r="R3096" s="12">
        <f t="shared" si="195"/>
        <v>42207.587453703702</v>
      </c>
      <c r="S3096" s="12">
        <f t="shared" si="196"/>
        <v>42267.587453703702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8274</v>
      </c>
      <c r="O3097" t="s">
        <v>8314</v>
      </c>
      <c r="P3097" s="5">
        <f t="shared" si="193"/>
        <v>3.351206434316354E-3</v>
      </c>
      <c r="Q3097" s="8">
        <f t="shared" si="194"/>
        <v>50</v>
      </c>
      <c r="R3097" s="12">
        <f t="shared" si="195"/>
        <v>42522.81689814815</v>
      </c>
      <c r="S3097" s="12">
        <f t="shared" si="196"/>
        <v>42582.81689814815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8274</v>
      </c>
      <c r="O3098" t="s">
        <v>8314</v>
      </c>
      <c r="P3098" s="5">
        <f t="shared" si="193"/>
        <v>3.9750000000000001E-2</v>
      </c>
      <c r="Q3098" s="8">
        <f t="shared" si="194"/>
        <v>56.785714285714285</v>
      </c>
      <c r="R3098" s="12">
        <f t="shared" si="195"/>
        <v>42114.617199074077</v>
      </c>
      <c r="S3098" s="12">
        <f t="shared" si="196"/>
        <v>42144.617199074077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8274</v>
      </c>
      <c r="O3099" t="s">
        <v>8314</v>
      </c>
      <c r="P3099" s="5">
        <f t="shared" si="193"/>
        <v>0.17150000000000001</v>
      </c>
      <c r="Q3099" s="8">
        <f t="shared" si="194"/>
        <v>40.833333333333336</v>
      </c>
      <c r="R3099" s="12">
        <f t="shared" si="195"/>
        <v>42629.29515046296</v>
      </c>
      <c r="S3099" s="12">
        <f t="shared" si="196"/>
        <v>42650.374999999993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8274</v>
      </c>
      <c r="O3100" t="s">
        <v>8314</v>
      </c>
      <c r="P3100" s="5">
        <f t="shared" si="193"/>
        <v>3.608004104669061E-2</v>
      </c>
      <c r="Q3100" s="8">
        <f t="shared" si="194"/>
        <v>65.111111111111114</v>
      </c>
      <c r="R3100" s="12">
        <f t="shared" si="195"/>
        <v>42359.58390046296</v>
      </c>
      <c r="S3100" s="12">
        <f t="shared" si="196"/>
        <v>42407.803472222215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8274</v>
      </c>
      <c r="O3101" t="s">
        <v>8314</v>
      </c>
      <c r="P3101" s="5">
        <f t="shared" si="193"/>
        <v>0.13900000000000001</v>
      </c>
      <c r="Q3101" s="8">
        <f t="shared" si="194"/>
        <v>55.6</v>
      </c>
      <c r="R3101" s="12">
        <f t="shared" si="195"/>
        <v>42381.981377314813</v>
      </c>
      <c r="S3101" s="12">
        <f t="shared" si="196"/>
        <v>42411.981377314813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8274</v>
      </c>
      <c r="O3102" t="s">
        <v>8314</v>
      </c>
      <c r="P3102" s="5">
        <f t="shared" si="193"/>
        <v>0.15225</v>
      </c>
      <c r="Q3102" s="8">
        <f t="shared" si="194"/>
        <v>140.53846153846155</v>
      </c>
      <c r="R3102" s="12">
        <f t="shared" si="195"/>
        <v>41902.4140625</v>
      </c>
      <c r="S3102" s="12">
        <f t="shared" si="196"/>
        <v>41932.4140625</v>
      </c>
    </row>
    <row r="3103" spans="1:19" ht="64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8274</v>
      </c>
      <c r="O3103" t="s">
        <v>8314</v>
      </c>
      <c r="P3103" s="5">
        <f t="shared" si="193"/>
        <v>0.12</v>
      </c>
      <c r="Q3103" s="8">
        <f t="shared" si="194"/>
        <v>25</v>
      </c>
      <c r="R3103" s="12">
        <f t="shared" si="195"/>
        <v>42171.175196759257</v>
      </c>
      <c r="S3103" s="12">
        <f t="shared" si="196"/>
        <v>42201.12222222222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8274</v>
      </c>
      <c r="O3104" t="s">
        <v>8314</v>
      </c>
      <c r="P3104" s="5">
        <f t="shared" si="193"/>
        <v>0.391125</v>
      </c>
      <c r="Q3104" s="8">
        <f t="shared" si="194"/>
        <v>69.533333333333331</v>
      </c>
      <c r="R3104" s="12">
        <f t="shared" si="195"/>
        <v>42555.132152777776</v>
      </c>
      <c r="S3104" s="12">
        <f t="shared" si="196"/>
        <v>42605.132152777776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8274</v>
      </c>
      <c r="O3105" t="s">
        <v>8314</v>
      </c>
      <c r="P3105" s="5">
        <f t="shared" si="193"/>
        <v>2.6829268292682929E-3</v>
      </c>
      <c r="Q3105" s="8">
        <f t="shared" si="194"/>
        <v>5.5</v>
      </c>
      <c r="R3105" s="12">
        <f t="shared" si="195"/>
        <v>42106.94798611111</v>
      </c>
      <c r="S3105" s="12">
        <f t="shared" si="196"/>
        <v>42166.94798611111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8274</v>
      </c>
      <c r="O3106" t="s">
        <v>8314</v>
      </c>
      <c r="P3106" s="5">
        <f t="shared" si="193"/>
        <v>0.29625000000000001</v>
      </c>
      <c r="Q3106" s="8">
        <f t="shared" si="194"/>
        <v>237</v>
      </c>
      <c r="R3106" s="12">
        <f t="shared" si="195"/>
        <v>42006.70035879629</v>
      </c>
      <c r="S3106" s="12">
        <f t="shared" si="196"/>
        <v>42037.874999999993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8274</v>
      </c>
      <c r="O3107" t="s">
        <v>8314</v>
      </c>
      <c r="P3107" s="5">
        <f t="shared" si="193"/>
        <v>0.4236099230111206</v>
      </c>
      <c r="Q3107" s="8">
        <f t="shared" si="194"/>
        <v>79.870967741935488</v>
      </c>
      <c r="R3107" s="12">
        <f t="shared" si="195"/>
        <v>41876.510601851849</v>
      </c>
      <c r="S3107" s="12">
        <f t="shared" si="196"/>
        <v>41931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8274</v>
      </c>
      <c r="O3108" t="s">
        <v>8314</v>
      </c>
      <c r="P3108" s="5">
        <f t="shared" si="193"/>
        <v>4.1000000000000002E-2</v>
      </c>
      <c r="Q3108" s="8">
        <f t="shared" si="194"/>
        <v>10.25</v>
      </c>
      <c r="R3108" s="12">
        <f t="shared" si="195"/>
        <v>42241.220787037033</v>
      </c>
      <c r="S3108" s="12">
        <f t="shared" si="196"/>
        <v>42263.708333333336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8274</v>
      </c>
      <c r="O3109" t="s">
        <v>8314</v>
      </c>
      <c r="P3109" s="5">
        <f t="shared" si="193"/>
        <v>0.197625</v>
      </c>
      <c r="Q3109" s="8">
        <f t="shared" si="194"/>
        <v>272.58620689655174</v>
      </c>
      <c r="R3109" s="12">
        <f t="shared" si="195"/>
        <v>42128.605914351851</v>
      </c>
      <c r="S3109" s="12">
        <f t="shared" si="196"/>
        <v>42135.605914351851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8274</v>
      </c>
      <c r="O3110" t="s">
        <v>8314</v>
      </c>
      <c r="P3110" s="5">
        <f t="shared" si="193"/>
        <v>5.1999999999999995E-4</v>
      </c>
      <c r="Q3110" s="8">
        <f t="shared" si="194"/>
        <v>13</v>
      </c>
      <c r="R3110" s="12">
        <f t="shared" si="195"/>
        <v>42062.47215277778</v>
      </c>
      <c r="S3110" s="12">
        <f t="shared" si="196"/>
        <v>42122.430486111109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8274</v>
      </c>
      <c r="O3111" t="s">
        <v>8314</v>
      </c>
      <c r="P3111" s="5">
        <f t="shared" si="193"/>
        <v>0.25030188679245285</v>
      </c>
      <c r="Q3111" s="8">
        <f t="shared" si="194"/>
        <v>58.184210526315788</v>
      </c>
      <c r="R3111" s="12">
        <f t="shared" si="195"/>
        <v>41843.916782407403</v>
      </c>
      <c r="S3111" s="12">
        <f t="shared" si="196"/>
        <v>41878.916782407403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8274</v>
      </c>
      <c r="O3112" t="s">
        <v>8314</v>
      </c>
      <c r="P3112" s="5">
        <f t="shared" si="193"/>
        <v>4.0000000000000002E-4</v>
      </c>
      <c r="Q3112" s="8">
        <f t="shared" si="194"/>
        <v>10</v>
      </c>
      <c r="R3112" s="12">
        <f t="shared" si="195"/>
        <v>42744.823136574072</v>
      </c>
      <c r="S3112" s="12">
        <f t="shared" si="196"/>
        <v>42784.823136574072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8274</v>
      </c>
      <c r="O3113" t="s">
        <v>8314</v>
      </c>
      <c r="P3113" s="5">
        <f t="shared" si="193"/>
        <v>0.26640000000000003</v>
      </c>
      <c r="Q3113" s="8">
        <f t="shared" si="194"/>
        <v>70.10526315789474</v>
      </c>
      <c r="R3113" s="12">
        <f t="shared" si="195"/>
        <v>41885.386805555558</v>
      </c>
      <c r="S3113" s="12">
        <f t="shared" si="196"/>
        <v>41916.386805555558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8274</v>
      </c>
      <c r="O3114" t="s">
        <v>8314</v>
      </c>
      <c r="P3114" s="5">
        <f t="shared" si="193"/>
        <v>4.7363636363636365E-2</v>
      </c>
      <c r="Q3114" s="8">
        <f t="shared" si="194"/>
        <v>57.888888888888886</v>
      </c>
      <c r="R3114" s="12">
        <f t="shared" si="195"/>
        <v>42614.913587962961</v>
      </c>
      <c r="S3114" s="12">
        <f t="shared" si="196"/>
        <v>42674.913587962961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8274</v>
      </c>
      <c r="O3115" t="s">
        <v>8314</v>
      </c>
      <c r="P3115" s="5">
        <f t="shared" si="193"/>
        <v>4.2435339894712751E-2</v>
      </c>
      <c r="Q3115" s="8">
        <f t="shared" si="194"/>
        <v>125.27027027027027</v>
      </c>
      <c r="R3115" s="12">
        <f t="shared" si="195"/>
        <v>42081.522939814815</v>
      </c>
      <c r="S3115" s="12">
        <f t="shared" si="196"/>
        <v>42111.522939814815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8274</v>
      </c>
      <c r="O3116" t="s">
        <v>8314</v>
      </c>
      <c r="P3116" s="5">
        <f t="shared" si="193"/>
        <v>0</v>
      </c>
      <c r="Q3116" s="8" t="str">
        <f t="shared" si="194"/>
        <v>$0</v>
      </c>
      <c r="R3116" s="12">
        <f t="shared" si="195"/>
        <v>41843.42418981481</v>
      </c>
      <c r="S3116" s="12">
        <f t="shared" si="196"/>
        <v>41903.42418981481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8274</v>
      </c>
      <c r="O3117" t="s">
        <v>8314</v>
      </c>
      <c r="P3117" s="5">
        <f t="shared" si="193"/>
        <v>0.03</v>
      </c>
      <c r="Q3117" s="8">
        <f t="shared" si="194"/>
        <v>300</v>
      </c>
      <c r="R3117" s="12">
        <f t="shared" si="195"/>
        <v>42496.238738425927</v>
      </c>
      <c r="S3117" s="12">
        <f t="shared" si="196"/>
        <v>42526.238738425927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8274</v>
      </c>
      <c r="O3118" t="s">
        <v>8314</v>
      </c>
      <c r="P3118" s="5">
        <f t="shared" si="193"/>
        <v>0.57333333333333336</v>
      </c>
      <c r="Q3118" s="8">
        <f t="shared" si="194"/>
        <v>43</v>
      </c>
      <c r="R3118" s="12">
        <f t="shared" si="195"/>
        <v>42081.30700231481</v>
      </c>
      <c r="S3118" s="12">
        <f t="shared" si="196"/>
        <v>42095.30700231481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8274</v>
      </c>
      <c r="O3119" t="s">
        <v>8314</v>
      </c>
      <c r="P3119" s="5">
        <f t="shared" si="193"/>
        <v>1E-3</v>
      </c>
      <c r="Q3119" s="8">
        <f t="shared" si="194"/>
        <v>1</v>
      </c>
      <c r="R3119" s="12">
        <f t="shared" si="195"/>
        <v>42509.166203703702</v>
      </c>
      <c r="S3119" s="12">
        <f t="shared" si="196"/>
        <v>42517.341666666667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8274</v>
      </c>
      <c r="O3120" t="s">
        <v>8314</v>
      </c>
      <c r="P3120" s="5">
        <f t="shared" si="193"/>
        <v>3.0999999999999999E-3</v>
      </c>
      <c r="Q3120" s="8">
        <f t="shared" si="194"/>
        <v>775</v>
      </c>
      <c r="R3120" s="12">
        <f t="shared" si="195"/>
        <v>42534.441238425927</v>
      </c>
      <c r="S3120" s="12">
        <f t="shared" si="196"/>
        <v>42553.441238425927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8274</v>
      </c>
      <c r="O3121" t="s">
        <v>8314</v>
      </c>
      <c r="P3121" s="5">
        <f t="shared" si="193"/>
        <v>5.0000000000000001E-4</v>
      </c>
      <c r="Q3121" s="8">
        <f t="shared" si="194"/>
        <v>5</v>
      </c>
      <c r="R3121" s="12">
        <f t="shared" si="195"/>
        <v>42059.837175925924</v>
      </c>
      <c r="S3121" s="12">
        <f t="shared" si="196"/>
        <v>42089.795509259253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8274</v>
      </c>
      <c r="O3122" t="s">
        <v>8314</v>
      </c>
      <c r="P3122" s="5">
        <f t="shared" si="193"/>
        <v>9.8461538461538464E-5</v>
      </c>
      <c r="Q3122" s="8">
        <f t="shared" si="194"/>
        <v>12.8</v>
      </c>
      <c r="R3122" s="12">
        <f t="shared" si="195"/>
        <v>42435.733749999992</v>
      </c>
      <c r="S3122" s="12">
        <f t="shared" si="196"/>
        <v>42495.692083333335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8274</v>
      </c>
      <c r="O3123" t="s">
        <v>8314</v>
      </c>
      <c r="P3123" s="5">
        <f t="shared" si="193"/>
        <v>6.6666666666666671E-3</v>
      </c>
      <c r="Q3123" s="8">
        <f t="shared" si="194"/>
        <v>10</v>
      </c>
      <c r="R3123" s="12">
        <f t="shared" si="195"/>
        <v>41848.471469907403</v>
      </c>
      <c r="S3123" s="12">
        <f t="shared" si="196"/>
        <v>41908.471469907403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8274</v>
      </c>
      <c r="O3124" t="s">
        <v>8314</v>
      </c>
      <c r="P3124" s="5">
        <f t="shared" si="193"/>
        <v>0.58291457286432158</v>
      </c>
      <c r="Q3124" s="8">
        <f t="shared" si="194"/>
        <v>58</v>
      </c>
      <c r="R3124" s="12">
        <f t="shared" si="195"/>
        <v>42678.723749999997</v>
      </c>
      <c r="S3124" s="12">
        <f t="shared" si="196"/>
        <v>42683.765416666669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8274</v>
      </c>
      <c r="O3125" t="s">
        <v>8314</v>
      </c>
      <c r="P3125" s="5">
        <f t="shared" si="193"/>
        <v>0.68153600000000003</v>
      </c>
      <c r="Q3125" s="8">
        <f t="shared" si="194"/>
        <v>244.80459770114942</v>
      </c>
      <c r="R3125" s="12">
        <f t="shared" si="195"/>
        <v>42530.784699074073</v>
      </c>
      <c r="S3125" s="12">
        <f t="shared" si="196"/>
        <v>42560.784699074073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8274</v>
      </c>
      <c r="O3126" t="s">
        <v>8314</v>
      </c>
      <c r="P3126" s="5">
        <f t="shared" si="193"/>
        <v>3.2499999999999997E-5</v>
      </c>
      <c r="Q3126" s="8">
        <f t="shared" si="194"/>
        <v>6.5</v>
      </c>
      <c r="R3126" s="12">
        <f t="shared" si="195"/>
        <v>41977.571770833332</v>
      </c>
      <c r="S3126" s="12">
        <f t="shared" si="196"/>
        <v>42037.571770833332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8274</v>
      </c>
      <c r="O3127" t="s">
        <v>8314</v>
      </c>
      <c r="P3127" s="5">
        <f t="shared" si="193"/>
        <v>0</v>
      </c>
      <c r="Q3127" s="8" t="str">
        <f t="shared" si="194"/>
        <v>$0</v>
      </c>
      <c r="R3127" s="12">
        <f t="shared" si="195"/>
        <v>42345.998518518514</v>
      </c>
      <c r="S3127" s="12">
        <f t="shared" si="196"/>
        <v>42375.998518518514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8274</v>
      </c>
      <c r="O3128" t="s">
        <v>8314</v>
      </c>
      <c r="P3128" s="5">
        <f t="shared" si="193"/>
        <v>4.1599999999999998E-2</v>
      </c>
      <c r="Q3128" s="8">
        <f t="shared" si="194"/>
        <v>61.176470588235297</v>
      </c>
      <c r="R3128" s="12">
        <f t="shared" si="195"/>
        <v>42426.809745370367</v>
      </c>
      <c r="S3128" s="12">
        <f t="shared" si="196"/>
        <v>42456.768078703702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8274</v>
      </c>
      <c r="O3129" t="s">
        <v>8314</v>
      </c>
      <c r="P3129" s="5">
        <f t="shared" si="193"/>
        <v>0</v>
      </c>
      <c r="Q3129" s="8" t="str">
        <f t="shared" si="194"/>
        <v>$0</v>
      </c>
      <c r="R3129" s="12">
        <f t="shared" si="195"/>
        <v>42034.648483796293</v>
      </c>
      <c r="S3129" s="12">
        <f t="shared" si="196"/>
        <v>42064.648483796293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8274</v>
      </c>
      <c r="O3130" t="s">
        <v>8275</v>
      </c>
      <c r="P3130" s="5">
        <f t="shared" si="193"/>
        <v>1.0860666666666667</v>
      </c>
      <c r="Q3130" s="8">
        <f t="shared" si="194"/>
        <v>139.23931623931625</v>
      </c>
      <c r="R3130" s="12">
        <f t="shared" si="195"/>
        <v>42780.617372685178</v>
      </c>
      <c r="S3130" s="12">
        <f t="shared" si="196"/>
        <v>42810.575706018521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8274</v>
      </c>
      <c r="O3131" t="s">
        <v>8275</v>
      </c>
      <c r="P3131" s="5">
        <f t="shared" si="193"/>
        <v>8.0000000000000002E-3</v>
      </c>
      <c r="Q3131" s="8">
        <f t="shared" si="194"/>
        <v>10</v>
      </c>
      <c r="R3131" s="12">
        <f t="shared" si="195"/>
        <v>42803.634479166663</v>
      </c>
      <c r="S3131" s="12">
        <f t="shared" si="196"/>
        <v>42843.592812499999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8274</v>
      </c>
      <c r="O3132" t="s">
        <v>8275</v>
      </c>
      <c r="P3132" s="5">
        <f t="shared" si="193"/>
        <v>3.7499999999999999E-2</v>
      </c>
      <c r="Q3132" s="8">
        <f t="shared" si="194"/>
        <v>93.75</v>
      </c>
      <c r="R3132" s="12">
        <f t="shared" si="195"/>
        <v>42808.431898148141</v>
      </c>
      <c r="S3132" s="12">
        <f t="shared" si="196"/>
        <v>42838.999305555553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8274</v>
      </c>
      <c r="O3133" t="s">
        <v>8275</v>
      </c>
      <c r="P3133" s="5">
        <f t="shared" si="193"/>
        <v>0.15731707317073171</v>
      </c>
      <c r="Q3133" s="8">
        <f t="shared" si="194"/>
        <v>53.75</v>
      </c>
      <c r="R3133" s="12">
        <f t="shared" si="195"/>
        <v>42803.370891203704</v>
      </c>
      <c r="S3133" s="12">
        <f t="shared" si="196"/>
        <v>42833.329224537032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8274</v>
      </c>
      <c r="O3134" t="s">
        <v>8275</v>
      </c>
      <c r="P3134" s="5">
        <f t="shared" si="193"/>
        <v>3.3333333333333332E-4</v>
      </c>
      <c r="Q3134" s="8">
        <f t="shared" si="194"/>
        <v>10</v>
      </c>
      <c r="R3134" s="12">
        <f t="shared" si="195"/>
        <v>42786.141898148147</v>
      </c>
      <c r="S3134" s="12">
        <f t="shared" si="196"/>
        <v>42846.100231481476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8274</v>
      </c>
      <c r="O3135" t="s">
        <v>8275</v>
      </c>
      <c r="P3135" s="5">
        <f t="shared" si="193"/>
        <v>1.08</v>
      </c>
      <c r="Q3135" s="8">
        <f t="shared" si="194"/>
        <v>33.75</v>
      </c>
      <c r="R3135" s="12">
        <f t="shared" si="195"/>
        <v>42788.356874999998</v>
      </c>
      <c r="S3135" s="12">
        <f t="shared" si="196"/>
        <v>42818.315208333333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8274</v>
      </c>
      <c r="O3136" t="s">
        <v>8275</v>
      </c>
      <c r="P3136" s="5">
        <f t="shared" si="193"/>
        <v>0.22500000000000001</v>
      </c>
      <c r="Q3136" s="8">
        <f t="shared" si="194"/>
        <v>18.75</v>
      </c>
      <c r="R3136" s="12">
        <f t="shared" si="195"/>
        <v>42800.511793981474</v>
      </c>
      <c r="S3136" s="12">
        <f t="shared" si="196"/>
        <v>42821.470127314817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8274</v>
      </c>
      <c r="O3137" t="s">
        <v>8275</v>
      </c>
      <c r="P3137" s="5">
        <f t="shared" si="193"/>
        <v>0.20849420849420849</v>
      </c>
      <c r="Q3137" s="8">
        <f t="shared" si="194"/>
        <v>23.142857142857142</v>
      </c>
      <c r="R3137" s="12">
        <f t="shared" si="195"/>
        <v>42806.943530092591</v>
      </c>
      <c r="S3137" s="12">
        <f t="shared" si="196"/>
        <v>42828.943530092591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8274</v>
      </c>
      <c r="O3138" t="s">
        <v>8275</v>
      </c>
      <c r="P3138" s="5">
        <f t="shared" si="193"/>
        <v>1.278</v>
      </c>
      <c r="Q3138" s="8">
        <f t="shared" si="194"/>
        <v>29.045454545454547</v>
      </c>
      <c r="R3138" s="12">
        <f t="shared" si="195"/>
        <v>42789.25409722222</v>
      </c>
      <c r="S3138" s="12">
        <f t="shared" si="196"/>
        <v>42825.749305555553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8274</v>
      </c>
      <c r="O3139" t="s">
        <v>8275</v>
      </c>
      <c r="P3139" s="5">
        <f t="shared" ref="P3139:P3202" si="197">(E3139/D3139)</f>
        <v>3.3333333333333333E-2</v>
      </c>
      <c r="Q3139" s="8">
        <f t="shared" ref="Q3139:Q3202" si="198">IF(L3139=0,"$0",(E3139/L3139))</f>
        <v>50</v>
      </c>
      <c r="R3139" s="12">
        <f t="shared" ref="R3139:R3202" si="199">(J3139/86400)+25569+(-5/24)</f>
        <v>42807.676724537036</v>
      </c>
      <c r="S3139" s="12">
        <f t="shared" ref="S3139:S3202" si="200">(I3139/86400)+25569+(-5/24)</f>
        <v>42858.591666666667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8274</v>
      </c>
      <c r="O3140" t="s">
        <v>8275</v>
      </c>
      <c r="P3140" s="5">
        <f t="shared" si="197"/>
        <v>0</v>
      </c>
      <c r="Q3140" s="8" t="str">
        <f t="shared" si="198"/>
        <v>$0</v>
      </c>
      <c r="R3140" s="12">
        <f t="shared" si="199"/>
        <v>42809.437581018516</v>
      </c>
      <c r="S3140" s="12">
        <f t="shared" si="200"/>
        <v>42828.437581018516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8274</v>
      </c>
      <c r="O3141" t="s">
        <v>8275</v>
      </c>
      <c r="P3141" s="5">
        <f t="shared" si="197"/>
        <v>5.3999999999999999E-2</v>
      </c>
      <c r="Q3141" s="8">
        <f t="shared" si="198"/>
        <v>450</v>
      </c>
      <c r="R3141" s="12">
        <f t="shared" si="199"/>
        <v>42785.062037037038</v>
      </c>
      <c r="S3141" s="12">
        <f t="shared" si="200"/>
        <v>42818.981249999997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8274</v>
      </c>
      <c r="O3142" t="s">
        <v>8275</v>
      </c>
      <c r="P3142" s="5">
        <f t="shared" si="197"/>
        <v>9.5999999999999992E-3</v>
      </c>
      <c r="Q3142" s="8">
        <f t="shared" si="198"/>
        <v>24</v>
      </c>
      <c r="R3142" s="12">
        <f t="shared" si="199"/>
        <v>42802.510451388887</v>
      </c>
      <c r="S3142" s="12">
        <f t="shared" si="200"/>
        <v>42832.468784722216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8274</v>
      </c>
      <c r="O3143" t="s">
        <v>8275</v>
      </c>
      <c r="P3143" s="5">
        <f t="shared" si="197"/>
        <v>0.51600000000000001</v>
      </c>
      <c r="Q3143" s="8">
        <f t="shared" si="198"/>
        <v>32.25</v>
      </c>
      <c r="R3143" s="12">
        <f t="shared" si="199"/>
        <v>42800.544999999998</v>
      </c>
      <c r="S3143" s="12">
        <f t="shared" si="200"/>
        <v>42841.624999999993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8274</v>
      </c>
      <c r="O3144" t="s">
        <v>8275</v>
      </c>
      <c r="P3144" s="5">
        <f t="shared" si="197"/>
        <v>1.6363636363636365E-2</v>
      </c>
      <c r="Q3144" s="8">
        <f t="shared" si="198"/>
        <v>15</v>
      </c>
      <c r="R3144" s="12">
        <f t="shared" si="199"/>
        <v>42783.304849537039</v>
      </c>
      <c r="S3144" s="12">
        <f t="shared" si="200"/>
        <v>42813.263182870367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8274</v>
      </c>
      <c r="O3145" t="s">
        <v>8275</v>
      </c>
      <c r="P3145" s="5">
        <f t="shared" si="197"/>
        <v>0</v>
      </c>
      <c r="Q3145" s="8" t="str">
        <f t="shared" si="198"/>
        <v>$0</v>
      </c>
      <c r="R3145" s="12">
        <f t="shared" si="199"/>
        <v>42808.149953703702</v>
      </c>
      <c r="S3145" s="12">
        <f t="shared" si="200"/>
        <v>42834.149953703702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8274</v>
      </c>
      <c r="O3146" t="s">
        <v>8275</v>
      </c>
      <c r="P3146" s="5">
        <f t="shared" si="197"/>
        <v>0.754</v>
      </c>
      <c r="Q3146" s="8">
        <f t="shared" si="198"/>
        <v>251.33333333333334</v>
      </c>
      <c r="R3146" s="12">
        <f t="shared" si="199"/>
        <v>42796.329942129632</v>
      </c>
      <c r="S3146" s="12">
        <f t="shared" si="200"/>
        <v>42813.041666666664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8274</v>
      </c>
      <c r="O3147" t="s">
        <v>8275</v>
      </c>
      <c r="P3147" s="5">
        <f t="shared" si="197"/>
        <v>0</v>
      </c>
      <c r="Q3147" s="8" t="str">
        <f t="shared" si="198"/>
        <v>$0</v>
      </c>
      <c r="R3147" s="12">
        <f t="shared" si="199"/>
        <v>42761.832569444443</v>
      </c>
      <c r="S3147" s="12">
        <f t="shared" si="200"/>
        <v>42821.790902777771</v>
      </c>
    </row>
    <row r="3148" spans="1:19" ht="48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8274</v>
      </c>
      <c r="O3148" t="s">
        <v>8275</v>
      </c>
      <c r="P3148" s="5">
        <f t="shared" si="197"/>
        <v>0.105</v>
      </c>
      <c r="Q3148" s="8">
        <f t="shared" si="198"/>
        <v>437.5</v>
      </c>
      <c r="R3148" s="12">
        <f t="shared" si="199"/>
        <v>42796.474143518521</v>
      </c>
      <c r="S3148" s="12">
        <f t="shared" si="200"/>
        <v>42841.432476851849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8274</v>
      </c>
      <c r="O3149" t="s">
        <v>8275</v>
      </c>
      <c r="P3149" s="5">
        <f t="shared" si="197"/>
        <v>1.1752499999999999</v>
      </c>
      <c r="Q3149" s="8">
        <f t="shared" si="198"/>
        <v>110.35211267605634</v>
      </c>
      <c r="R3149" s="12">
        <f t="shared" si="199"/>
        <v>41909.761053240734</v>
      </c>
      <c r="S3149" s="12">
        <f t="shared" si="200"/>
        <v>41949.802719907406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8274</v>
      </c>
      <c r="O3150" t="s">
        <v>8275</v>
      </c>
      <c r="P3150" s="5">
        <f t="shared" si="197"/>
        <v>1.3116666666666668</v>
      </c>
      <c r="Q3150" s="8">
        <f t="shared" si="198"/>
        <v>41.421052631578945</v>
      </c>
      <c r="R3150" s="12">
        <f t="shared" si="199"/>
        <v>41891.456990740735</v>
      </c>
      <c r="S3150" s="12">
        <f t="shared" si="200"/>
        <v>41912.958333333328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8274</v>
      </c>
      <c r="O3151" t="s">
        <v>8275</v>
      </c>
      <c r="P3151" s="5">
        <f t="shared" si="197"/>
        <v>1.04</v>
      </c>
      <c r="Q3151" s="8">
        <f t="shared" si="198"/>
        <v>52</v>
      </c>
      <c r="R3151" s="12">
        <f t="shared" si="199"/>
        <v>41225.809027777774</v>
      </c>
      <c r="S3151" s="12">
        <f t="shared" si="200"/>
        <v>41249.875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8274</v>
      </c>
      <c r="O3152" t="s">
        <v>8275</v>
      </c>
      <c r="P3152" s="5">
        <f t="shared" si="197"/>
        <v>1.01</v>
      </c>
      <c r="Q3152" s="8">
        <f t="shared" si="198"/>
        <v>33.990384615384613</v>
      </c>
      <c r="R3152" s="12">
        <f t="shared" si="199"/>
        <v>40478.055590277778</v>
      </c>
      <c r="S3152" s="12">
        <f t="shared" si="200"/>
        <v>40567.958333333328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8274</v>
      </c>
      <c r="O3153" t="s">
        <v>8275</v>
      </c>
      <c r="P3153" s="5">
        <f t="shared" si="197"/>
        <v>1.004</v>
      </c>
      <c r="Q3153" s="8">
        <f t="shared" si="198"/>
        <v>103.35294117647059</v>
      </c>
      <c r="R3153" s="12">
        <f t="shared" si="199"/>
        <v>41862.631643518514</v>
      </c>
      <c r="S3153" s="12">
        <f t="shared" si="200"/>
        <v>41892.631643518514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8274</v>
      </c>
      <c r="O3154" t="s">
        <v>8275</v>
      </c>
      <c r="P3154" s="5">
        <f t="shared" si="197"/>
        <v>1.0595454545454546</v>
      </c>
      <c r="Q3154" s="8">
        <f t="shared" si="198"/>
        <v>34.791044776119406</v>
      </c>
      <c r="R3154" s="12">
        <f t="shared" si="199"/>
        <v>41550.659340277773</v>
      </c>
      <c r="S3154" s="12">
        <f t="shared" si="200"/>
        <v>41580.659340277773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8274</v>
      </c>
      <c r="O3155" t="s">
        <v>8275</v>
      </c>
      <c r="P3155" s="5">
        <f t="shared" si="197"/>
        <v>3.3558333333333334</v>
      </c>
      <c r="Q3155" s="8">
        <f t="shared" si="198"/>
        <v>41.773858921161825</v>
      </c>
      <c r="R3155" s="12">
        <f t="shared" si="199"/>
        <v>40632.946030092593</v>
      </c>
      <c r="S3155" s="12">
        <f t="shared" si="200"/>
        <v>40663.999305555553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8274</v>
      </c>
      <c r="O3156" t="s">
        <v>8275</v>
      </c>
      <c r="P3156" s="5">
        <f t="shared" si="197"/>
        <v>1.1292857142857142</v>
      </c>
      <c r="Q3156" s="8">
        <f t="shared" si="198"/>
        <v>64.268292682926827</v>
      </c>
      <c r="R3156" s="12">
        <f t="shared" si="199"/>
        <v>40970.667337962957</v>
      </c>
      <c r="S3156" s="12">
        <f t="shared" si="200"/>
        <v>41000.625671296293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8274</v>
      </c>
      <c r="O3157" t="s">
        <v>8275</v>
      </c>
      <c r="P3157" s="5">
        <f t="shared" si="197"/>
        <v>1.885046</v>
      </c>
      <c r="Q3157" s="8">
        <f t="shared" si="198"/>
        <v>31.209370860927152</v>
      </c>
      <c r="R3157" s="12">
        <f t="shared" si="199"/>
        <v>41233.290798611109</v>
      </c>
      <c r="S3157" s="12">
        <f t="shared" si="200"/>
        <v>41263.290798611109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8274</v>
      </c>
      <c r="O3158" t="s">
        <v>8275</v>
      </c>
      <c r="P3158" s="5">
        <f t="shared" si="197"/>
        <v>1.0181818181818181</v>
      </c>
      <c r="Q3158" s="8">
        <f t="shared" si="198"/>
        <v>62.921348314606739</v>
      </c>
      <c r="R3158" s="12">
        <f t="shared" si="199"/>
        <v>41026.744722222218</v>
      </c>
      <c r="S3158" s="12">
        <f t="shared" si="200"/>
        <v>41061.744722222218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8274</v>
      </c>
      <c r="O3159" t="s">
        <v>8275</v>
      </c>
      <c r="P3159" s="5">
        <f t="shared" si="197"/>
        <v>1.01</v>
      </c>
      <c r="Q3159" s="8">
        <f t="shared" si="198"/>
        <v>98.536585365853654</v>
      </c>
      <c r="R3159" s="12">
        <f t="shared" si="199"/>
        <v>41829.579918981479</v>
      </c>
      <c r="S3159" s="12">
        <f t="shared" si="200"/>
        <v>41839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8274</v>
      </c>
      <c r="O3160" t="s">
        <v>8275</v>
      </c>
      <c r="P3160" s="5">
        <f t="shared" si="197"/>
        <v>1.1399999999999999</v>
      </c>
      <c r="Q3160" s="8">
        <f t="shared" si="198"/>
        <v>82.608695652173907</v>
      </c>
      <c r="R3160" s="12">
        <f t="shared" si="199"/>
        <v>41447.631388888891</v>
      </c>
      <c r="S3160" s="12">
        <f t="shared" si="200"/>
        <v>41477.631388888891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8274</v>
      </c>
      <c r="O3161" t="s">
        <v>8275</v>
      </c>
      <c r="P3161" s="5">
        <f t="shared" si="197"/>
        <v>1.3348133333333334</v>
      </c>
      <c r="Q3161" s="8">
        <f t="shared" si="198"/>
        <v>38.504230769230773</v>
      </c>
      <c r="R3161" s="12">
        <f t="shared" si="199"/>
        <v>40883.858344907407</v>
      </c>
      <c r="S3161" s="12">
        <f t="shared" si="200"/>
        <v>40926.75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8274</v>
      </c>
      <c r="O3162" t="s">
        <v>8275</v>
      </c>
      <c r="P3162" s="5">
        <f t="shared" si="197"/>
        <v>1.0153333333333334</v>
      </c>
      <c r="Q3162" s="8">
        <f t="shared" si="198"/>
        <v>80.15789473684211</v>
      </c>
      <c r="R3162" s="12">
        <f t="shared" si="199"/>
        <v>41841.056562499994</v>
      </c>
      <c r="S3162" s="12">
        <f t="shared" si="200"/>
        <v>41863.999305555553</v>
      </c>
    </row>
    <row r="3163" spans="1:19" ht="64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8274</v>
      </c>
      <c r="O3163" t="s">
        <v>8275</v>
      </c>
      <c r="P3163" s="5">
        <f t="shared" si="197"/>
        <v>1.0509999999999999</v>
      </c>
      <c r="Q3163" s="8">
        <f t="shared" si="198"/>
        <v>28.405405405405407</v>
      </c>
      <c r="R3163" s="12">
        <f t="shared" si="199"/>
        <v>41897.327800925923</v>
      </c>
      <c r="S3163" s="12">
        <f t="shared" si="200"/>
        <v>41927.327800925923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8274</v>
      </c>
      <c r="O3164" t="s">
        <v>8275</v>
      </c>
      <c r="P3164" s="5">
        <f t="shared" si="197"/>
        <v>1.2715000000000001</v>
      </c>
      <c r="Q3164" s="8">
        <f t="shared" si="198"/>
        <v>80.730158730158735</v>
      </c>
      <c r="R3164" s="12">
        <f t="shared" si="199"/>
        <v>41799.47756944444</v>
      </c>
      <c r="S3164" s="12">
        <f t="shared" si="200"/>
        <v>41826.875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8274</v>
      </c>
      <c r="O3165" t="s">
        <v>8275</v>
      </c>
      <c r="P3165" s="5">
        <f t="shared" si="197"/>
        <v>1.1115384615384616</v>
      </c>
      <c r="Q3165" s="8">
        <f t="shared" si="198"/>
        <v>200.69444444444446</v>
      </c>
      <c r="R3165" s="12">
        <f t="shared" si="199"/>
        <v>41775.545428240737</v>
      </c>
      <c r="S3165" s="12">
        <f t="shared" si="200"/>
        <v>41805.545428240737</v>
      </c>
    </row>
    <row r="3166" spans="1:19" ht="64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8274</v>
      </c>
      <c r="O3166" t="s">
        <v>8275</v>
      </c>
      <c r="P3166" s="5">
        <f t="shared" si="197"/>
        <v>1.0676000000000001</v>
      </c>
      <c r="Q3166" s="8">
        <f t="shared" si="198"/>
        <v>37.591549295774648</v>
      </c>
      <c r="R3166" s="12">
        <f t="shared" si="199"/>
        <v>41766.597395833327</v>
      </c>
      <c r="S3166" s="12">
        <f t="shared" si="200"/>
        <v>41799.597395833327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8274</v>
      </c>
      <c r="O3167" t="s">
        <v>8275</v>
      </c>
      <c r="P3167" s="5">
        <f t="shared" si="197"/>
        <v>1.6266666666666667</v>
      </c>
      <c r="Q3167" s="8">
        <f t="shared" si="198"/>
        <v>58.095238095238095</v>
      </c>
      <c r="R3167" s="12">
        <f t="shared" si="199"/>
        <v>40643.950925925921</v>
      </c>
      <c r="S3167" s="12">
        <f t="shared" si="200"/>
        <v>40665.957638888889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8274</v>
      </c>
      <c r="O3168" t="s">
        <v>8275</v>
      </c>
      <c r="P3168" s="5">
        <f t="shared" si="197"/>
        <v>1.6022808571428573</v>
      </c>
      <c r="Q3168" s="8">
        <f t="shared" si="198"/>
        <v>60.300892473118282</v>
      </c>
      <c r="R3168" s="12">
        <f t="shared" si="199"/>
        <v>41940.483252314814</v>
      </c>
      <c r="S3168" s="12">
        <f t="shared" si="200"/>
        <v>41969.124305555553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8274</v>
      </c>
      <c r="O3169" t="s">
        <v>8275</v>
      </c>
      <c r="P3169" s="5">
        <f t="shared" si="197"/>
        <v>1.1616666666666666</v>
      </c>
      <c r="Q3169" s="8">
        <f t="shared" si="198"/>
        <v>63.363636363636367</v>
      </c>
      <c r="R3169" s="12">
        <f t="shared" si="199"/>
        <v>41838.967372685183</v>
      </c>
      <c r="S3169" s="12">
        <f t="shared" si="200"/>
        <v>41852.967372685183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8274</v>
      </c>
      <c r="O3170" t="s">
        <v>8275</v>
      </c>
      <c r="P3170" s="5">
        <f t="shared" si="197"/>
        <v>1.242</v>
      </c>
      <c r="Q3170" s="8">
        <f t="shared" si="198"/>
        <v>50.901639344262293</v>
      </c>
      <c r="R3170" s="12">
        <f t="shared" si="199"/>
        <v>41771.897604166668</v>
      </c>
      <c r="S3170" s="12">
        <f t="shared" si="200"/>
        <v>41803.708333333328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8274</v>
      </c>
      <c r="O3171" t="s">
        <v>8275</v>
      </c>
      <c r="P3171" s="5">
        <f t="shared" si="197"/>
        <v>1.030125</v>
      </c>
      <c r="Q3171" s="8">
        <f t="shared" si="198"/>
        <v>100.5</v>
      </c>
      <c r="R3171" s="12">
        <f t="shared" si="199"/>
        <v>41591.529641203699</v>
      </c>
      <c r="S3171" s="12">
        <f t="shared" si="200"/>
        <v>41620.999305555553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8274</v>
      </c>
      <c r="O3172" t="s">
        <v>8275</v>
      </c>
      <c r="P3172" s="5">
        <f t="shared" si="197"/>
        <v>1.1225000000000001</v>
      </c>
      <c r="Q3172" s="8">
        <f t="shared" si="198"/>
        <v>31.619718309859156</v>
      </c>
      <c r="R3172" s="12">
        <f t="shared" si="199"/>
        <v>41788.872037037036</v>
      </c>
      <c r="S3172" s="12">
        <f t="shared" si="200"/>
        <v>41821.958333333328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8274</v>
      </c>
      <c r="O3173" t="s">
        <v>8275</v>
      </c>
      <c r="P3173" s="5">
        <f t="shared" si="197"/>
        <v>1.0881428571428571</v>
      </c>
      <c r="Q3173" s="8">
        <f t="shared" si="198"/>
        <v>65.102564102564102</v>
      </c>
      <c r="R3173" s="12">
        <f t="shared" si="199"/>
        <v>42466.399976851848</v>
      </c>
      <c r="S3173" s="12">
        <f t="shared" si="200"/>
        <v>42496.399976851848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8274</v>
      </c>
      <c r="O3174" t="s">
        <v>8275</v>
      </c>
      <c r="P3174" s="5">
        <f t="shared" si="197"/>
        <v>1.1499999999999999</v>
      </c>
      <c r="Q3174" s="8">
        <f t="shared" si="198"/>
        <v>79.310344827586206</v>
      </c>
      <c r="R3174" s="12">
        <f t="shared" si="199"/>
        <v>40923.521620370368</v>
      </c>
      <c r="S3174" s="12">
        <f t="shared" si="200"/>
        <v>40953.521620370368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8274</v>
      </c>
      <c r="O3175" t="s">
        <v>8275</v>
      </c>
      <c r="P3175" s="5">
        <f t="shared" si="197"/>
        <v>1.03</v>
      </c>
      <c r="Q3175" s="8">
        <f t="shared" si="198"/>
        <v>139.18918918918919</v>
      </c>
      <c r="R3175" s="12">
        <f t="shared" si="199"/>
        <v>41878.670046296298</v>
      </c>
      <c r="S3175" s="12">
        <f t="shared" si="200"/>
        <v>41908.670046296298</v>
      </c>
    </row>
    <row r="3176" spans="1:19" ht="64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8274</v>
      </c>
      <c r="O3176" t="s">
        <v>8275</v>
      </c>
      <c r="P3176" s="5">
        <f t="shared" si="197"/>
        <v>1.0113333333333334</v>
      </c>
      <c r="Q3176" s="8">
        <f t="shared" si="198"/>
        <v>131.91304347826087</v>
      </c>
      <c r="R3176" s="12">
        <f t="shared" si="199"/>
        <v>41862.656342592592</v>
      </c>
      <c r="S3176" s="12">
        <f t="shared" si="200"/>
        <v>41876.656342592592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8274</v>
      </c>
      <c r="O3177" t="s">
        <v>8275</v>
      </c>
      <c r="P3177" s="5">
        <f t="shared" si="197"/>
        <v>1.0955999999999999</v>
      </c>
      <c r="Q3177" s="8">
        <f t="shared" si="198"/>
        <v>91.3</v>
      </c>
      <c r="R3177" s="12">
        <f t="shared" si="199"/>
        <v>40531.678553240738</v>
      </c>
      <c r="S3177" s="12">
        <f t="shared" si="200"/>
        <v>40591.678553240738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8274</v>
      </c>
      <c r="O3178" t="s">
        <v>8275</v>
      </c>
      <c r="P3178" s="5">
        <f t="shared" si="197"/>
        <v>1.148421052631579</v>
      </c>
      <c r="Q3178" s="8">
        <f t="shared" si="198"/>
        <v>39.672727272727272</v>
      </c>
      <c r="R3178" s="12">
        <f t="shared" si="199"/>
        <v>41477.722581018512</v>
      </c>
      <c r="S3178" s="12">
        <f t="shared" si="200"/>
        <v>41504.416666666664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8274</v>
      </c>
      <c r="O3179" t="s">
        <v>8275</v>
      </c>
      <c r="P3179" s="5">
        <f t="shared" si="197"/>
        <v>1.1739999999999999</v>
      </c>
      <c r="Q3179" s="8">
        <f t="shared" si="198"/>
        <v>57.549019607843135</v>
      </c>
      <c r="R3179" s="12">
        <f t="shared" si="199"/>
        <v>41781.458437499998</v>
      </c>
      <c r="S3179" s="12">
        <f t="shared" si="200"/>
        <v>41811.458437499998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8274</v>
      </c>
      <c r="O3180" t="s">
        <v>8275</v>
      </c>
      <c r="P3180" s="5">
        <f t="shared" si="197"/>
        <v>1.7173333333333334</v>
      </c>
      <c r="Q3180" s="8">
        <f t="shared" si="198"/>
        <v>33.025641025641029</v>
      </c>
      <c r="R3180" s="12">
        <f t="shared" si="199"/>
        <v>41806.396701388883</v>
      </c>
      <c r="S3180" s="12">
        <f t="shared" si="200"/>
        <v>41836.396701388883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8274</v>
      </c>
      <c r="O3181" t="s">
        <v>8275</v>
      </c>
      <c r="P3181" s="5">
        <f t="shared" si="197"/>
        <v>1.1416238095238094</v>
      </c>
      <c r="Q3181" s="8">
        <f t="shared" si="198"/>
        <v>77.335806451612896</v>
      </c>
      <c r="R3181" s="12">
        <f t="shared" si="199"/>
        <v>41375.49387731481</v>
      </c>
      <c r="S3181" s="12">
        <f t="shared" si="200"/>
        <v>41400.49387731481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8274</v>
      </c>
      <c r="O3182" t="s">
        <v>8275</v>
      </c>
      <c r="P3182" s="5">
        <f t="shared" si="197"/>
        <v>1.1975</v>
      </c>
      <c r="Q3182" s="8">
        <f t="shared" si="198"/>
        <v>31.933333333333334</v>
      </c>
      <c r="R3182" s="12">
        <f t="shared" si="199"/>
        <v>41780.204270833332</v>
      </c>
      <c r="S3182" s="12">
        <f t="shared" si="200"/>
        <v>41810.204270833332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8274</v>
      </c>
      <c r="O3183" t="s">
        <v>8275</v>
      </c>
      <c r="P3183" s="5">
        <f t="shared" si="197"/>
        <v>1.0900000000000001</v>
      </c>
      <c r="Q3183" s="8">
        <f t="shared" si="198"/>
        <v>36.333333333333336</v>
      </c>
      <c r="R3183" s="12">
        <f t="shared" si="199"/>
        <v>41779.101701388885</v>
      </c>
      <c r="S3183" s="12">
        <f t="shared" si="200"/>
        <v>41805.458333333328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8274</v>
      </c>
      <c r="O3184" t="s">
        <v>8275</v>
      </c>
      <c r="P3184" s="5">
        <f t="shared" si="197"/>
        <v>1.0088571428571429</v>
      </c>
      <c r="Q3184" s="8">
        <f t="shared" si="198"/>
        <v>46.768211920529801</v>
      </c>
      <c r="R3184" s="12">
        <f t="shared" si="199"/>
        <v>40883.740983796291</v>
      </c>
      <c r="S3184" s="12">
        <f t="shared" si="200"/>
        <v>40939.5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8274</v>
      </c>
      <c r="O3185" t="s">
        <v>8275</v>
      </c>
      <c r="P3185" s="5">
        <f t="shared" si="197"/>
        <v>1.0900000000000001</v>
      </c>
      <c r="Q3185" s="8">
        <f t="shared" si="198"/>
        <v>40.073529411764703</v>
      </c>
      <c r="R3185" s="12">
        <f t="shared" si="199"/>
        <v>41491.586446759255</v>
      </c>
      <c r="S3185" s="12">
        <f t="shared" si="200"/>
        <v>41509.586446759255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8274</v>
      </c>
      <c r="O3186" t="s">
        <v>8275</v>
      </c>
      <c r="P3186" s="5">
        <f t="shared" si="197"/>
        <v>1.0720930232558139</v>
      </c>
      <c r="Q3186" s="8">
        <f t="shared" si="198"/>
        <v>100.21739130434783</v>
      </c>
      <c r="R3186" s="12">
        <f t="shared" si="199"/>
        <v>41791.785081018512</v>
      </c>
      <c r="S3186" s="12">
        <f t="shared" si="200"/>
        <v>41821.785081018512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8274</v>
      </c>
      <c r="O3187" t="s">
        <v>8275</v>
      </c>
      <c r="P3187" s="5">
        <f t="shared" si="197"/>
        <v>1</v>
      </c>
      <c r="Q3187" s="8">
        <f t="shared" si="198"/>
        <v>41.666666666666664</v>
      </c>
      <c r="R3187" s="12">
        <f t="shared" si="199"/>
        <v>41829.768993055557</v>
      </c>
      <c r="S3187" s="12">
        <f t="shared" si="200"/>
        <v>41836.768993055557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8274</v>
      </c>
      <c r="O3188" t="s">
        <v>8275</v>
      </c>
      <c r="P3188" s="5">
        <f t="shared" si="197"/>
        <v>1.0218750000000001</v>
      </c>
      <c r="Q3188" s="8">
        <f t="shared" si="198"/>
        <v>46.714285714285715</v>
      </c>
      <c r="R3188" s="12">
        <f t="shared" si="199"/>
        <v>41868.715717592589</v>
      </c>
      <c r="S3188" s="12">
        <f t="shared" si="200"/>
        <v>41898.666666666664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8274</v>
      </c>
      <c r="O3189" t="s">
        <v>8275</v>
      </c>
      <c r="P3189" s="5">
        <f t="shared" si="197"/>
        <v>1.1629333333333334</v>
      </c>
      <c r="Q3189" s="8">
        <f t="shared" si="198"/>
        <v>71.491803278688522</v>
      </c>
      <c r="R3189" s="12">
        <f t="shared" si="199"/>
        <v>41835.458020833328</v>
      </c>
      <c r="S3189" s="12">
        <f t="shared" si="200"/>
        <v>41855.458020833328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8274</v>
      </c>
      <c r="O3190" t="s">
        <v>8316</v>
      </c>
      <c r="P3190" s="5">
        <f t="shared" si="197"/>
        <v>0.65</v>
      </c>
      <c r="Q3190" s="8">
        <f t="shared" si="198"/>
        <v>14.444444444444445</v>
      </c>
      <c r="R3190" s="12">
        <f t="shared" si="199"/>
        <v>42144.207199074073</v>
      </c>
      <c r="S3190" s="12">
        <f t="shared" si="200"/>
        <v>42165.207199074073</v>
      </c>
    </row>
    <row r="3191" spans="1:19" ht="64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8274</v>
      </c>
      <c r="O3191" t="s">
        <v>8316</v>
      </c>
      <c r="P3191" s="5">
        <f t="shared" si="197"/>
        <v>0.12327272727272727</v>
      </c>
      <c r="Q3191" s="8">
        <f t="shared" si="198"/>
        <v>356.84210526315792</v>
      </c>
      <c r="R3191" s="12">
        <f t="shared" si="199"/>
        <v>42118.138101851851</v>
      </c>
      <c r="S3191" s="12">
        <f t="shared" si="200"/>
        <v>42148.138101851851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8274</v>
      </c>
      <c r="O3192" t="s">
        <v>8316</v>
      </c>
      <c r="P3192" s="5">
        <f t="shared" si="197"/>
        <v>0</v>
      </c>
      <c r="Q3192" s="8" t="str">
        <f t="shared" si="198"/>
        <v>$0</v>
      </c>
      <c r="R3192" s="12">
        <f t="shared" si="199"/>
        <v>42682.942997685182</v>
      </c>
      <c r="S3192" s="12">
        <f t="shared" si="200"/>
        <v>42712.984664351847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8274</v>
      </c>
      <c r="O3193" t="s">
        <v>8316</v>
      </c>
      <c r="P3193" s="5">
        <f t="shared" si="197"/>
        <v>4.0266666666666666E-2</v>
      </c>
      <c r="Q3193" s="8">
        <f t="shared" si="198"/>
        <v>37.75</v>
      </c>
      <c r="R3193" s="12">
        <f t="shared" si="199"/>
        <v>42538.547094907401</v>
      </c>
      <c r="S3193" s="12">
        <f t="shared" si="200"/>
        <v>42598.547094907401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8274</v>
      </c>
      <c r="O3194" t="s">
        <v>8316</v>
      </c>
      <c r="P3194" s="5">
        <f t="shared" si="197"/>
        <v>1.0200000000000001E-2</v>
      </c>
      <c r="Q3194" s="8">
        <f t="shared" si="198"/>
        <v>12.75</v>
      </c>
      <c r="R3194" s="12">
        <f t="shared" si="199"/>
        <v>42018.732164351844</v>
      </c>
      <c r="S3194" s="12">
        <f t="shared" si="200"/>
        <v>42063.708333333336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8274</v>
      </c>
      <c r="O3195" t="s">
        <v>8316</v>
      </c>
      <c r="P3195" s="5">
        <f t="shared" si="197"/>
        <v>0.1174</v>
      </c>
      <c r="Q3195" s="8">
        <f t="shared" si="198"/>
        <v>24.458333333333332</v>
      </c>
      <c r="R3195" s="12">
        <f t="shared" si="199"/>
        <v>42010.759907407402</v>
      </c>
      <c r="S3195" s="12">
        <f t="shared" si="200"/>
        <v>42055.759907407402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8274</v>
      </c>
      <c r="O3196" t="s">
        <v>8316</v>
      </c>
      <c r="P3196" s="5">
        <f t="shared" si="197"/>
        <v>0</v>
      </c>
      <c r="Q3196" s="8" t="str">
        <f t="shared" si="198"/>
        <v>$0</v>
      </c>
      <c r="R3196" s="12">
        <f t="shared" si="199"/>
        <v>42181.854143518511</v>
      </c>
      <c r="S3196" s="12">
        <f t="shared" si="200"/>
        <v>42211.854143518511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8274</v>
      </c>
      <c r="O3197" t="s">
        <v>8316</v>
      </c>
      <c r="P3197" s="5">
        <f t="shared" si="197"/>
        <v>0.59142857142857141</v>
      </c>
      <c r="Q3197" s="8">
        <f t="shared" si="198"/>
        <v>53.07692307692308</v>
      </c>
      <c r="R3197" s="12">
        <f t="shared" si="199"/>
        <v>42017.385902777773</v>
      </c>
      <c r="S3197" s="12">
        <f t="shared" si="200"/>
        <v>42047.385902777773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8274</v>
      </c>
      <c r="O3198" t="s">
        <v>8316</v>
      </c>
      <c r="P3198" s="5">
        <f t="shared" si="197"/>
        <v>5.9999999999999995E-4</v>
      </c>
      <c r="Q3198" s="8">
        <f t="shared" si="198"/>
        <v>300</v>
      </c>
      <c r="R3198" s="12">
        <f t="shared" si="199"/>
        <v>42157.389756944445</v>
      </c>
      <c r="S3198" s="12">
        <f t="shared" si="200"/>
        <v>42217.374999999993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8274</v>
      </c>
      <c r="O3199" t="s">
        <v>8316</v>
      </c>
      <c r="P3199" s="5">
        <f t="shared" si="197"/>
        <v>0.1145</v>
      </c>
      <c r="Q3199" s="8">
        <f t="shared" si="198"/>
        <v>286.25</v>
      </c>
      <c r="R3199" s="12">
        <f t="shared" si="199"/>
        <v>42009.28493055555</v>
      </c>
      <c r="S3199" s="12">
        <f t="shared" si="200"/>
        <v>42039.28493055555</v>
      </c>
    </row>
    <row r="3200" spans="1:19" ht="64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8274</v>
      </c>
      <c r="O3200" t="s">
        <v>8316</v>
      </c>
      <c r="P3200" s="5">
        <f t="shared" si="197"/>
        <v>3.6666666666666666E-3</v>
      </c>
      <c r="Q3200" s="8">
        <f t="shared" si="198"/>
        <v>36.666666666666664</v>
      </c>
      <c r="R3200" s="12">
        <f t="shared" si="199"/>
        <v>42013.216168981475</v>
      </c>
      <c r="S3200" s="12">
        <f t="shared" si="200"/>
        <v>42051.216168981475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8274</v>
      </c>
      <c r="O3201" t="s">
        <v>8316</v>
      </c>
      <c r="P3201" s="5">
        <f t="shared" si="197"/>
        <v>0.52159999999999995</v>
      </c>
      <c r="Q3201" s="8">
        <f t="shared" si="198"/>
        <v>49.20754716981132</v>
      </c>
      <c r="R3201" s="12">
        <f t="shared" si="199"/>
        <v>41858.553449074076</v>
      </c>
      <c r="S3201" s="12">
        <f t="shared" si="200"/>
        <v>41888.666666666664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8274</v>
      </c>
      <c r="O3202" t="s">
        <v>8316</v>
      </c>
      <c r="P3202" s="5">
        <f t="shared" si="197"/>
        <v>2.0000000000000002E-5</v>
      </c>
      <c r="Q3202" s="8">
        <f t="shared" si="198"/>
        <v>1</v>
      </c>
      <c r="R3202" s="12">
        <f t="shared" si="199"/>
        <v>42460.112280092588</v>
      </c>
      <c r="S3202" s="12">
        <f t="shared" si="200"/>
        <v>42490.023611111108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8274</v>
      </c>
      <c r="O3203" t="s">
        <v>8316</v>
      </c>
      <c r="P3203" s="5">
        <f t="shared" ref="P3203:P3266" si="201">(E3203/D3203)</f>
        <v>1.2500000000000001E-2</v>
      </c>
      <c r="Q3203" s="8">
        <f t="shared" ref="Q3203:Q3266" si="202">IF(L3203=0,"$0",(E3203/L3203))</f>
        <v>12.5</v>
      </c>
      <c r="R3203" s="12">
        <f t="shared" ref="R3203:R3266" si="203">(J3203/86400)+25569+(-5/24)</f>
        <v>41861.558761574073</v>
      </c>
      <c r="S3203" s="12">
        <f t="shared" ref="S3203:S3266" si="204">(I3203/86400)+25569+(-5/24)</f>
        <v>41882.558761574073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8274</v>
      </c>
      <c r="O3204" t="s">
        <v>8316</v>
      </c>
      <c r="P3204" s="5">
        <f t="shared" si="201"/>
        <v>0.54520000000000002</v>
      </c>
      <c r="Q3204" s="8">
        <f t="shared" si="202"/>
        <v>109.04</v>
      </c>
      <c r="R3204" s="12">
        <f t="shared" si="203"/>
        <v>42293.645208333335</v>
      </c>
      <c r="S3204" s="12">
        <f t="shared" si="204"/>
        <v>42352.040972222218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8274</v>
      </c>
      <c r="O3205" t="s">
        <v>8316</v>
      </c>
      <c r="P3205" s="5">
        <f t="shared" si="201"/>
        <v>0.25</v>
      </c>
      <c r="Q3205" s="8">
        <f t="shared" si="202"/>
        <v>41.666666666666664</v>
      </c>
      <c r="R3205" s="12">
        <f t="shared" si="203"/>
        <v>42242.780347222222</v>
      </c>
      <c r="S3205" s="12">
        <f t="shared" si="204"/>
        <v>42272.780347222222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8274</v>
      </c>
      <c r="O3206" t="s">
        <v>8316</v>
      </c>
      <c r="P3206" s="5">
        <f t="shared" si="201"/>
        <v>0</v>
      </c>
      <c r="Q3206" s="8" t="str">
        <f t="shared" si="202"/>
        <v>$0</v>
      </c>
      <c r="R3206" s="12">
        <f t="shared" si="203"/>
        <v>42172.477766203701</v>
      </c>
      <c r="S3206" s="12">
        <f t="shared" si="204"/>
        <v>42202.468055555553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8274</v>
      </c>
      <c r="O3207" t="s">
        <v>8316</v>
      </c>
      <c r="P3207" s="5">
        <f t="shared" si="201"/>
        <v>3.4125000000000003E-2</v>
      </c>
      <c r="Q3207" s="8">
        <f t="shared" si="202"/>
        <v>22.75</v>
      </c>
      <c r="R3207" s="12">
        <f t="shared" si="203"/>
        <v>42095.166342592587</v>
      </c>
      <c r="S3207" s="12">
        <f t="shared" si="204"/>
        <v>42125.166342592587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8274</v>
      </c>
      <c r="O3208" t="s">
        <v>8316</v>
      </c>
      <c r="P3208" s="5">
        <f t="shared" si="201"/>
        <v>0</v>
      </c>
      <c r="Q3208" s="8" t="str">
        <f t="shared" si="202"/>
        <v>$0</v>
      </c>
      <c r="R3208" s="12">
        <f t="shared" si="203"/>
        <v>42236.067719907405</v>
      </c>
      <c r="S3208" s="12">
        <f t="shared" si="204"/>
        <v>42266.067719907405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8274</v>
      </c>
      <c r="O3209" t="s">
        <v>8316</v>
      </c>
      <c r="P3209" s="5">
        <f t="shared" si="201"/>
        <v>0.46363636363636362</v>
      </c>
      <c r="Q3209" s="8">
        <f t="shared" si="202"/>
        <v>70.833333333333329</v>
      </c>
      <c r="R3209" s="12">
        <f t="shared" si="203"/>
        <v>42057.069525462961</v>
      </c>
      <c r="S3209" s="12">
        <f t="shared" si="204"/>
        <v>42117.027858796289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8274</v>
      </c>
      <c r="O3210" t="s">
        <v>8275</v>
      </c>
      <c r="P3210" s="5">
        <f t="shared" si="201"/>
        <v>1.0349999999999999</v>
      </c>
      <c r="Q3210" s="8">
        <f t="shared" si="202"/>
        <v>63.109756097560975</v>
      </c>
      <c r="R3210" s="12">
        <f t="shared" si="203"/>
        <v>41827.396724537037</v>
      </c>
      <c r="S3210" s="12">
        <f t="shared" si="204"/>
        <v>41848.396724537037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8274</v>
      </c>
      <c r="O3211" t="s">
        <v>8275</v>
      </c>
      <c r="P3211" s="5">
        <f t="shared" si="201"/>
        <v>1.1932315789473684</v>
      </c>
      <c r="Q3211" s="8">
        <f t="shared" si="202"/>
        <v>50.157964601769912</v>
      </c>
      <c r="R3211" s="12">
        <f t="shared" si="203"/>
        <v>41778.42891203703</v>
      </c>
      <c r="S3211" s="12">
        <f t="shared" si="204"/>
        <v>41810.75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8274</v>
      </c>
      <c r="O3212" t="s">
        <v>8275</v>
      </c>
      <c r="P3212" s="5">
        <f t="shared" si="201"/>
        <v>1.2576666666666667</v>
      </c>
      <c r="Q3212" s="8">
        <f t="shared" si="202"/>
        <v>62.883333333333333</v>
      </c>
      <c r="R3212" s="12">
        <f t="shared" si="203"/>
        <v>41013.728229166663</v>
      </c>
      <c r="S3212" s="12">
        <f t="shared" si="204"/>
        <v>41060.957638888889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8274</v>
      </c>
      <c r="O3213" t="s">
        <v>8275</v>
      </c>
      <c r="P3213" s="5">
        <f t="shared" si="201"/>
        <v>1.1974347826086957</v>
      </c>
      <c r="Q3213" s="8">
        <f t="shared" si="202"/>
        <v>85.531055900621112</v>
      </c>
      <c r="R3213" s="12">
        <f t="shared" si="203"/>
        <v>41834.378240740734</v>
      </c>
      <c r="S3213" s="12">
        <f t="shared" si="204"/>
        <v>41865.875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8274</v>
      </c>
      <c r="O3214" t="s">
        <v>8275</v>
      </c>
      <c r="P3214" s="5">
        <f t="shared" si="201"/>
        <v>1.2625</v>
      </c>
      <c r="Q3214" s="8">
        <f t="shared" si="202"/>
        <v>53.723404255319146</v>
      </c>
      <c r="R3214" s="12">
        <f t="shared" si="203"/>
        <v>41829.587395833332</v>
      </c>
      <c r="S3214" s="12">
        <f t="shared" si="204"/>
        <v>41859.587395833332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8274</v>
      </c>
      <c r="O3215" t="s">
        <v>8275</v>
      </c>
      <c r="P3215" s="5">
        <f t="shared" si="201"/>
        <v>1.0011666666666668</v>
      </c>
      <c r="Q3215" s="8">
        <f t="shared" si="202"/>
        <v>127.80851063829788</v>
      </c>
      <c r="R3215" s="12">
        <f t="shared" si="203"/>
        <v>42171.555081018516</v>
      </c>
      <c r="S3215" s="12">
        <f t="shared" si="204"/>
        <v>42211.555081018516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8274</v>
      </c>
      <c r="O3216" t="s">
        <v>8275</v>
      </c>
      <c r="P3216" s="5">
        <f t="shared" si="201"/>
        <v>1.0213333333333334</v>
      </c>
      <c r="Q3216" s="8">
        <f t="shared" si="202"/>
        <v>106.57391304347826</v>
      </c>
      <c r="R3216" s="12">
        <f t="shared" si="203"/>
        <v>42337.584178240737</v>
      </c>
      <c r="S3216" s="12">
        <f t="shared" si="204"/>
        <v>42374.788194444445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8274</v>
      </c>
      <c r="O3217" t="s">
        <v>8275</v>
      </c>
      <c r="P3217" s="5">
        <f t="shared" si="201"/>
        <v>1.0035142857142858</v>
      </c>
      <c r="Q3217" s="8">
        <f t="shared" si="202"/>
        <v>262.11194029850748</v>
      </c>
      <c r="R3217" s="12">
        <f t="shared" si="203"/>
        <v>42219.456840277773</v>
      </c>
      <c r="S3217" s="12">
        <f t="shared" si="204"/>
        <v>42256.957638888889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8274</v>
      </c>
      <c r="O3218" t="s">
        <v>8275</v>
      </c>
      <c r="P3218" s="5">
        <f t="shared" si="201"/>
        <v>1.0004999999999999</v>
      </c>
      <c r="Q3218" s="8">
        <f t="shared" si="202"/>
        <v>57.171428571428571</v>
      </c>
      <c r="R3218" s="12">
        <f t="shared" si="203"/>
        <v>42165.254293981481</v>
      </c>
      <c r="S3218" s="12">
        <f t="shared" si="204"/>
        <v>42196.395833333336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8274</v>
      </c>
      <c r="O3219" t="s">
        <v>8275</v>
      </c>
      <c r="P3219" s="5">
        <f t="shared" si="201"/>
        <v>1.1602222222222223</v>
      </c>
      <c r="Q3219" s="8">
        <f t="shared" si="202"/>
        <v>50.20192307692308</v>
      </c>
      <c r="R3219" s="12">
        <f t="shared" si="203"/>
        <v>42648.337777777771</v>
      </c>
      <c r="S3219" s="12">
        <f t="shared" si="204"/>
        <v>42678.337777777771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8274</v>
      </c>
      <c r="O3220" t="s">
        <v>8275</v>
      </c>
      <c r="P3220" s="5">
        <f t="shared" si="201"/>
        <v>1.0209999999999999</v>
      </c>
      <c r="Q3220" s="8">
        <f t="shared" si="202"/>
        <v>66.586956521739125</v>
      </c>
      <c r="R3220" s="12">
        <f t="shared" si="203"/>
        <v>41970.793819444443</v>
      </c>
      <c r="S3220" s="12">
        <f t="shared" si="204"/>
        <v>42003.791666666664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8274</v>
      </c>
      <c r="O3221" t="s">
        <v>8275</v>
      </c>
      <c r="P3221" s="5">
        <f t="shared" si="201"/>
        <v>1.0011000000000001</v>
      </c>
      <c r="Q3221" s="8">
        <f t="shared" si="202"/>
        <v>168.25210084033614</v>
      </c>
      <c r="R3221" s="12">
        <f t="shared" si="203"/>
        <v>42050.77484953704</v>
      </c>
      <c r="S3221" s="12">
        <f t="shared" si="204"/>
        <v>42085.733182870368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8274</v>
      </c>
      <c r="O3222" t="s">
        <v>8275</v>
      </c>
      <c r="P3222" s="5">
        <f t="shared" si="201"/>
        <v>1.0084</v>
      </c>
      <c r="Q3222" s="8">
        <f t="shared" si="202"/>
        <v>256.37288135593218</v>
      </c>
      <c r="R3222" s="12">
        <f t="shared" si="203"/>
        <v>42772.625046296293</v>
      </c>
      <c r="S3222" s="12">
        <f t="shared" si="204"/>
        <v>42806.666666666664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8274</v>
      </c>
      <c r="O3223" t="s">
        <v>8275</v>
      </c>
      <c r="P3223" s="5">
        <f t="shared" si="201"/>
        <v>1.0342499999999999</v>
      </c>
      <c r="Q3223" s="8">
        <f t="shared" si="202"/>
        <v>36.610619469026545</v>
      </c>
      <c r="R3223" s="12">
        <f t="shared" si="203"/>
        <v>42155.488460648143</v>
      </c>
      <c r="S3223" s="12">
        <f t="shared" si="204"/>
        <v>42190.488460648143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8274</v>
      </c>
      <c r="O3224" t="s">
        <v>8275</v>
      </c>
      <c r="P3224" s="5">
        <f t="shared" si="201"/>
        <v>1.248</v>
      </c>
      <c r="Q3224" s="8">
        <f t="shared" si="202"/>
        <v>37.142857142857146</v>
      </c>
      <c r="R3224" s="12">
        <f t="shared" si="203"/>
        <v>42270.373807870368</v>
      </c>
      <c r="S3224" s="12">
        <f t="shared" si="204"/>
        <v>42301.686805555553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8274</v>
      </c>
      <c r="O3225" t="s">
        <v>8275</v>
      </c>
      <c r="P3225" s="5">
        <f t="shared" si="201"/>
        <v>1.0951612903225807</v>
      </c>
      <c r="Q3225" s="8">
        <f t="shared" si="202"/>
        <v>45.878378378378379</v>
      </c>
      <c r="R3225" s="12">
        <f t="shared" si="203"/>
        <v>42206.627037037033</v>
      </c>
      <c r="S3225" s="12">
        <f t="shared" si="204"/>
        <v>42236.627037037033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8274</v>
      </c>
      <c r="O3226" t="s">
        <v>8275</v>
      </c>
      <c r="P3226" s="5">
        <f t="shared" si="201"/>
        <v>1.0203333333333333</v>
      </c>
      <c r="Q3226" s="8">
        <f t="shared" si="202"/>
        <v>141.71296296296296</v>
      </c>
      <c r="R3226" s="12">
        <f t="shared" si="203"/>
        <v>42697.642511574071</v>
      </c>
      <c r="S3226" s="12">
        <f t="shared" si="204"/>
        <v>42744.999999999993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8274</v>
      </c>
      <c r="O3227" t="s">
        <v>8275</v>
      </c>
      <c r="P3227" s="5">
        <f t="shared" si="201"/>
        <v>1.0235000000000001</v>
      </c>
      <c r="Q3227" s="8">
        <f t="shared" si="202"/>
        <v>52.487179487179489</v>
      </c>
      <c r="R3227" s="12">
        <f t="shared" si="203"/>
        <v>42503.351134259261</v>
      </c>
      <c r="S3227" s="12">
        <f t="shared" si="204"/>
        <v>42524.666666666664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8274</v>
      </c>
      <c r="O3228" t="s">
        <v>8275</v>
      </c>
      <c r="P3228" s="5">
        <f t="shared" si="201"/>
        <v>1.0416666666666667</v>
      </c>
      <c r="Q3228" s="8">
        <f t="shared" si="202"/>
        <v>59.523809523809526</v>
      </c>
      <c r="R3228" s="12">
        <f t="shared" si="203"/>
        <v>42277.375138888885</v>
      </c>
      <c r="S3228" s="12">
        <f t="shared" si="204"/>
        <v>42307.375138888885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8274</v>
      </c>
      <c r="O3229" t="s">
        <v>8275</v>
      </c>
      <c r="P3229" s="5">
        <f t="shared" si="201"/>
        <v>1.25</v>
      </c>
      <c r="Q3229" s="8">
        <f t="shared" si="202"/>
        <v>50</v>
      </c>
      <c r="R3229" s="12">
        <f t="shared" si="203"/>
        <v>42722.674027777779</v>
      </c>
      <c r="S3229" s="12">
        <f t="shared" si="204"/>
        <v>42752.674027777779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8274</v>
      </c>
      <c r="O3230" t="s">
        <v>8275</v>
      </c>
      <c r="P3230" s="5">
        <f t="shared" si="201"/>
        <v>1.0234285714285714</v>
      </c>
      <c r="Q3230" s="8">
        <f t="shared" si="202"/>
        <v>193.62162162162161</v>
      </c>
      <c r="R3230" s="12">
        <f t="shared" si="203"/>
        <v>42323.500972222224</v>
      </c>
      <c r="S3230" s="12">
        <f t="shared" si="204"/>
        <v>42354.999305555553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8274</v>
      </c>
      <c r="O3231" t="s">
        <v>8275</v>
      </c>
      <c r="P3231" s="5">
        <f t="shared" si="201"/>
        <v>1.0786500000000001</v>
      </c>
      <c r="Q3231" s="8">
        <f t="shared" si="202"/>
        <v>106.79702970297029</v>
      </c>
      <c r="R3231" s="12">
        <f t="shared" si="203"/>
        <v>41933.083310185182</v>
      </c>
      <c r="S3231" s="12">
        <f t="shared" si="204"/>
        <v>41963.124976851854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8274</v>
      </c>
      <c r="O3232" t="s">
        <v>8275</v>
      </c>
      <c r="P3232" s="5">
        <f t="shared" si="201"/>
        <v>1.0988461538461538</v>
      </c>
      <c r="Q3232" s="8">
        <f t="shared" si="202"/>
        <v>77.21621621621621</v>
      </c>
      <c r="R3232" s="12">
        <f t="shared" si="203"/>
        <v>41897.959791666661</v>
      </c>
      <c r="S3232" s="12">
        <f t="shared" si="204"/>
        <v>41912.957638888889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8274</v>
      </c>
      <c r="O3233" t="s">
        <v>8275</v>
      </c>
      <c r="P3233" s="5">
        <f t="shared" si="201"/>
        <v>1.61</v>
      </c>
      <c r="Q3233" s="8">
        <f t="shared" si="202"/>
        <v>57.5</v>
      </c>
      <c r="R3233" s="12">
        <f t="shared" si="203"/>
        <v>42446.735497685186</v>
      </c>
      <c r="S3233" s="12">
        <f t="shared" si="204"/>
        <v>42476.735497685186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8274</v>
      </c>
      <c r="O3234" t="s">
        <v>8275</v>
      </c>
      <c r="P3234" s="5">
        <f t="shared" si="201"/>
        <v>1.3120000000000001</v>
      </c>
      <c r="Q3234" s="8">
        <f t="shared" si="202"/>
        <v>50.46153846153846</v>
      </c>
      <c r="R3234" s="12">
        <f t="shared" si="203"/>
        <v>42463.605520833335</v>
      </c>
      <c r="S3234" s="12">
        <f t="shared" si="204"/>
        <v>42493.957638888889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8274</v>
      </c>
      <c r="O3235" t="s">
        <v>8275</v>
      </c>
      <c r="P3235" s="5">
        <f t="shared" si="201"/>
        <v>1.1879999999999999</v>
      </c>
      <c r="Q3235" s="8">
        <f t="shared" si="202"/>
        <v>97.377049180327873</v>
      </c>
      <c r="R3235" s="12">
        <f t="shared" si="203"/>
        <v>42766.596701388888</v>
      </c>
      <c r="S3235" s="12">
        <f t="shared" si="204"/>
        <v>42796.596701388888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8274</v>
      </c>
      <c r="O3236" t="s">
        <v>8275</v>
      </c>
      <c r="P3236" s="5">
        <f t="shared" si="201"/>
        <v>1.0039275000000001</v>
      </c>
      <c r="Q3236" s="8">
        <f t="shared" si="202"/>
        <v>34.91921739130435</v>
      </c>
      <c r="R3236" s="12">
        <f t="shared" si="203"/>
        <v>42734.581111111103</v>
      </c>
      <c r="S3236" s="12">
        <f t="shared" si="204"/>
        <v>42767.771527777775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8274</v>
      </c>
      <c r="O3237" t="s">
        <v>8275</v>
      </c>
      <c r="P3237" s="5">
        <f t="shared" si="201"/>
        <v>1.0320666666666667</v>
      </c>
      <c r="Q3237" s="8">
        <f t="shared" si="202"/>
        <v>85.530386740331494</v>
      </c>
      <c r="R3237" s="12">
        <f t="shared" si="203"/>
        <v>42522.139479166661</v>
      </c>
      <c r="S3237" s="12">
        <f t="shared" si="204"/>
        <v>42552.139479166661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8274</v>
      </c>
      <c r="O3238" t="s">
        <v>8275</v>
      </c>
      <c r="P3238" s="5">
        <f t="shared" si="201"/>
        <v>1.006</v>
      </c>
      <c r="Q3238" s="8">
        <f t="shared" si="202"/>
        <v>182.90909090909091</v>
      </c>
      <c r="R3238" s="12">
        <f t="shared" si="203"/>
        <v>42702.708715277775</v>
      </c>
      <c r="S3238" s="12">
        <f t="shared" si="204"/>
        <v>42732.708715277775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8274</v>
      </c>
      <c r="O3239" t="s">
        <v>8275</v>
      </c>
      <c r="P3239" s="5">
        <f t="shared" si="201"/>
        <v>1.0078754285714286</v>
      </c>
      <c r="Q3239" s="8">
        <f t="shared" si="202"/>
        <v>131.13620817843866</v>
      </c>
      <c r="R3239" s="12">
        <f t="shared" si="203"/>
        <v>42252.266018518516</v>
      </c>
      <c r="S3239" s="12">
        <f t="shared" si="204"/>
        <v>42275.957638888889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8274</v>
      </c>
      <c r="O3240" t="s">
        <v>8275</v>
      </c>
      <c r="P3240" s="5">
        <f t="shared" si="201"/>
        <v>1.1232142857142857</v>
      </c>
      <c r="Q3240" s="8">
        <f t="shared" si="202"/>
        <v>39.810126582278478</v>
      </c>
      <c r="R3240" s="12">
        <f t="shared" si="203"/>
        <v>42156.302060185182</v>
      </c>
      <c r="S3240" s="12">
        <f t="shared" si="204"/>
        <v>42186.302060185182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8274</v>
      </c>
      <c r="O3241" t="s">
        <v>8275</v>
      </c>
      <c r="P3241" s="5">
        <f t="shared" si="201"/>
        <v>1.0591914022517912</v>
      </c>
      <c r="Q3241" s="8">
        <f t="shared" si="202"/>
        <v>59.701730769230764</v>
      </c>
      <c r="R3241" s="12">
        <f t="shared" si="203"/>
        <v>42277.880706018514</v>
      </c>
      <c r="S3241" s="12">
        <f t="shared" si="204"/>
        <v>42302.790972222218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8274</v>
      </c>
      <c r="O3242" t="s">
        <v>8275</v>
      </c>
      <c r="P3242" s="5">
        <f t="shared" si="201"/>
        <v>1.0056666666666667</v>
      </c>
      <c r="Q3242" s="8">
        <f t="shared" si="202"/>
        <v>88.735294117647058</v>
      </c>
      <c r="R3242" s="12">
        <f t="shared" si="203"/>
        <v>42754.485509259255</v>
      </c>
      <c r="S3242" s="12">
        <f t="shared" si="204"/>
        <v>42782.749999999993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8274</v>
      </c>
      <c r="O3243" t="s">
        <v>8275</v>
      </c>
      <c r="P3243" s="5">
        <f t="shared" si="201"/>
        <v>1.1530588235294117</v>
      </c>
      <c r="Q3243" s="8">
        <f t="shared" si="202"/>
        <v>58.688622754491021</v>
      </c>
      <c r="R3243" s="12">
        <f t="shared" si="203"/>
        <v>41893.116550925923</v>
      </c>
      <c r="S3243" s="12">
        <f t="shared" si="204"/>
        <v>41926.082638888889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8274</v>
      </c>
      <c r="O3244" t="s">
        <v>8275</v>
      </c>
      <c r="P3244" s="5">
        <f t="shared" si="201"/>
        <v>1.273042</v>
      </c>
      <c r="Q3244" s="8">
        <f t="shared" si="202"/>
        <v>69.56513661202186</v>
      </c>
      <c r="R3244" s="12">
        <f t="shared" si="203"/>
        <v>41871.547361111108</v>
      </c>
      <c r="S3244" s="12">
        <f t="shared" si="204"/>
        <v>41901.547361111108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8274</v>
      </c>
      <c r="O3245" t="s">
        <v>8275</v>
      </c>
      <c r="P3245" s="5">
        <f t="shared" si="201"/>
        <v>1.028375</v>
      </c>
      <c r="Q3245" s="8">
        <f t="shared" si="202"/>
        <v>115.87323943661971</v>
      </c>
      <c r="R3245" s="12">
        <f t="shared" si="203"/>
        <v>42261.888449074067</v>
      </c>
      <c r="S3245" s="12">
        <f t="shared" si="204"/>
        <v>42285.791666666664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8274</v>
      </c>
      <c r="O3246" t="s">
        <v>8275</v>
      </c>
      <c r="P3246" s="5">
        <f t="shared" si="201"/>
        <v>1.0293749999999999</v>
      </c>
      <c r="Q3246" s="8">
        <f t="shared" si="202"/>
        <v>23.869565217391305</v>
      </c>
      <c r="R3246" s="12">
        <f t="shared" si="203"/>
        <v>42675.485902777778</v>
      </c>
      <c r="S3246" s="12">
        <f t="shared" si="204"/>
        <v>42705.527569444443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8274</v>
      </c>
      <c r="O3247" t="s">
        <v>8275</v>
      </c>
      <c r="P3247" s="5">
        <f t="shared" si="201"/>
        <v>1.043047619047619</v>
      </c>
      <c r="Q3247" s="8">
        <f t="shared" si="202"/>
        <v>81.125925925925927</v>
      </c>
      <c r="R3247" s="12">
        <f t="shared" si="203"/>
        <v>42135.391874999994</v>
      </c>
      <c r="S3247" s="12">
        <f t="shared" si="204"/>
        <v>42166.874999999993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8274</v>
      </c>
      <c r="O3248" t="s">
        <v>8275</v>
      </c>
      <c r="P3248" s="5">
        <f t="shared" si="201"/>
        <v>1.1122000000000001</v>
      </c>
      <c r="Q3248" s="8">
        <f t="shared" si="202"/>
        <v>57.626943005181346</v>
      </c>
      <c r="R3248" s="12">
        <f t="shared" si="203"/>
        <v>42230.263888888883</v>
      </c>
      <c r="S3248" s="12">
        <f t="shared" si="204"/>
        <v>42258.957638888889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8274</v>
      </c>
      <c r="O3249" t="s">
        <v>8275</v>
      </c>
      <c r="P3249" s="5">
        <f t="shared" si="201"/>
        <v>1.0586</v>
      </c>
      <c r="Q3249" s="8">
        <f t="shared" si="202"/>
        <v>46.429824561403507</v>
      </c>
      <c r="R3249" s="12">
        <f t="shared" si="203"/>
        <v>42167.22583333333</v>
      </c>
      <c r="S3249" s="12">
        <f t="shared" si="204"/>
        <v>42197.22583333333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8274</v>
      </c>
      <c r="O3250" t="s">
        <v>8275</v>
      </c>
      <c r="P3250" s="5">
        <f t="shared" si="201"/>
        <v>1.0079166666666666</v>
      </c>
      <c r="Q3250" s="8">
        <f t="shared" si="202"/>
        <v>60.475000000000001</v>
      </c>
      <c r="R3250" s="12">
        <f t="shared" si="203"/>
        <v>42068.68005787037</v>
      </c>
      <c r="S3250" s="12">
        <f t="shared" si="204"/>
        <v>42098.638391203705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8274</v>
      </c>
      <c r="O3251" t="s">
        <v>8275</v>
      </c>
      <c r="P3251" s="5">
        <f t="shared" si="201"/>
        <v>1.0492727272727274</v>
      </c>
      <c r="Q3251" s="8">
        <f t="shared" si="202"/>
        <v>65.579545454545453</v>
      </c>
      <c r="R3251" s="12">
        <f t="shared" si="203"/>
        <v>42145.538356481477</v>
      </c>
      <c r="S3251" s="12">
        <f t="shared" si="204"/>
        <v>42175.538356481477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8274</v>
      </c>
      <c r="O3252" t="s">
        <v>8275</v>
      </c>
      <c r="P3252" s="5">
        <f t="shared" si="201"/>
        <v>1.01552</v>
      </c>
      <c r="Q3252" s="8">
        <f t="shared" si="202"/>
        <v>119.1924882629108</v>
      </c>
      <c r="R3252" s="12">
        <f t="shared" si="203"/>
        <v>41918.533842592587</v>
      </c>
      <c r="S3252" s="12">
        <f t="shared" si="204"/>
        <v>41948.575509259259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8274</v>
      </c>
      <c r="O3253" t="s">
        <v>8275</v>
      </c>
      <c r="P3253" s="5">
        <f t="shared" si="201"/>
        <v>1.1073333333333333</v>
      </c>
      <c r="Q3253" s="8">
        <f t="shared" si="202"/>
        <v>83.05</v>
      </c>
      <c r="R3253" s="12">
        <f t="shared" si="203"/>
        <v>42146.52275462963</v>
      </c>
      <c r="S3253" s="12">
        <f t="shared" si="204"/>
        <v>42176.52275462963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8274</v>
      </c>
      <c r="O3254" t="s">
        <v>8275</v>
      </c>
      <c r="P3254" s="5">
        <f t="shared" si="201"/>
        <v>1.2782222222222221</v>
      </c>
      <c r="Q3254" s="8">
        <f t="shared" si="202"/>
        <v>57.52</v>
      </c>
      <c r="R3254" s="12">
        <f t="shared" si="203"/>
        <v>42590.264351851853</v>
      </c>
      <c r="S3254" s="12">
        <f t="shared" si="204"/>
        <v>42620.264351851853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8274</v>
      </c>
      <c r="O3255" t="s">
        <v>8275</v>
      </c>
      <c r="P3255" s="5">
        <f t="shared" si="201"/>
        <v>1.0182500000000001</v>
      </c>
      <c r="Q3255" s="8">
        <f t="shared" si="202"/>
        <v>177.08695652173913</v>
      </c>
      <c r="R3255" s="12">
        <f t="shared" si="203"/>
        <v>42602.368379629632</v>
      </c>
      <c r="S3255" s="12">
        <f t="shared" si="204"/>
        <v>42620.947916666664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8274</v>
      </c>
      <c r="O3256" t="s">
        <v>8275</v>
      </c>
      <c r="P3256" s="5">
        <f t="shared" si="201"/>
        <v>1.012576923076923</v>
      </c>
      <c r="Q3256" s="8">
        <f t="shared" si="202"/>
        <v>70.771505376344081</v>
      </c>
      <c r="R3256" s="12">
        <f t="shared" si="203"/>
        <v>42058.877418981479</v>
      </c>
      <c r="S3256" s="12">
        <f t="shared" si="204"/>
        <v>42088.835752314808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8274</v>
      </c>
      <c r="O3257" t="s">
        <v>8275</v>
      </c>
      <c r="P3257" s="5">
        <f t="shared" si="201"/>
        <v>1.75</v>
      </c>
      <c r="Q3257" s="8">
        <f t="shared" si="202"/>
        <v>29.166666666666668</v>
      </c>
      <c r="R3257" s="12">
        <f t="shared" si="203"/>
        <v>41889.559895833328</v>
      </c>
      <c r="S3257" s="12">
        <f t="shared" si="204"/>
        <v>41919.559895833328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8274</v>
      </c>
      <c r="O3258" t="s">
        <v>8275</v>
      </c>
      <c r="P3258" s="5">
        <f t="shared" si="201"/>
        <v>1.2806</v>
      </c>
      <c r="Q3258" s="8">
        <f t="shared" si="202"/>
        <v>72.76136363636364</v>
      </c>
      <c r="R3258" s="12">
        <f t="shared" si="203"/>
        <v>42144.365474537037</v>
      </c>
      <c r="S3258" s="12">
        <f t="shared" si="204"/>
        <v>42165.957638888889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8274</v>
      </c>
      <c r="O3259" t="s">
        <v>8275</v>
      </c>
      <c r="P3259" s="5">
        <f t="shared" si="201"/>
        <v>1.0629949999999999</v>
      </c>
      <c r="Q3259" s="8">
        <f t="shared" si="202"/>
        <v>51.853414634146333</v>
      </c>
      <c r="R3259" s="12">
        <f t="shared" si="203"/>
        <v>42758.351296296292</v>
      </c>
      <c r="S3259" s="12">
        <f t="shared" si="204"/>
        <v>42788.351296296292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8274</v>
      </c>
      <c r="O3260" t="s">
        <v>8275</v>
      </c>
      <c r="P3260" s="5">
        <f t="shared" si="201"/>
        <v>1.052142857142857</v>
      </c>
      <c r="Q3260" s="8">
        <f t="shared" si="202"/>
        <v>98.2</v>
      </c>
      <c r="R3260" s="12">
        <f t="shared" si="203"/>
        <v>41982.678946759253</v>
      </c>
      <c r="S3260" s="12">
        <f t="shared" si="204"/>
        <v>42012.678946759253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8274</v>
      </c>
      <c r="O3261" t="s">
        <v>8275</v>
      </c>
      <c r="P3261" s="5">
        <f t="shared" si="201"/>
        <v>1.0616782608695652</v>
      </c>
      <c r="Q3261" s="8">
        <f t="shared" si="202"/>
        <v>251.7381443298969</v>
      </c>
      <c r="R3261" s="12">
        <f t="shared" si="203"/>
        <v>42614.552604166667</v>
      </c>
      <c r="S3261" s="12">
        <f t="shared" si="204"/>
        <v>42643.957638888889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8274</v>
      </c>
      <c r="O3262" t="s">
        <v>8275</v>
      </c>
      <c r="P3262" s="5">
        <f t="shared" si="201"/>
        <v>1.0924</v>
      </c>
      <c r="Q3262" s="8">
        <f t="shared" si="202"/>
        <v>74.821917808219183</v>
      </c>
      <c r="R3262" s="12">
        <f t="shared" si="203"/>
        <v>42303.464328703696</v>
      </c>
      <c r="S3262" s="12">
        <f t="shared" si="204"/>
        <v>42338.505995370368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8274</v>
      </c>
      <c r="O3263" t="s">
        <v>8275</v>
      </c>
      <c r="P3263" s="5">
        <f t="shared" si="201"/>
        <v>1.0045454545454546</v>
      </c>
      <c r="Q3263" s="8">
        <f t="shared" si="202"/>
        <v>67.65306122448979</v>
      </c>
      <c r="R3263" s="12">
        <f t="shared" si="203"/>
        <v>42171.517083333332</v>
      </c>
      <c r="S3263" s="12">
        <f t="shared" si="204"/>
        <v>42201.517083333332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8274</v>
      </c>
      <c r="O3264" t="s">
        <v>8275</v>
      </c>
      <c r="P3264" s="5">
        <f t="shared" si="201"/>
        <v>1.0304098360655738</v>
      </c>
      <c r="Q3264" s="8">
        <f t="shared" si="202"/>
        <v>93.81343283582089</v>
      </c>
      <c r="R3264" s="12">
        <f t="shared" si="203"/>
        <v>41964.107199074067</v>
      </c>
      <c r="S3264" s="12">
        <f t="shared" si="204"/>
        <v>41994.958333333336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8274</v>
      </c>
      <c r="O3265" t="s">
        <v>8275</v>
      </c>
      <c r="P3265" s="5">
        <f t="shared" si="201"/>
        <v>1.121664</v>
      </c>
      <c r="Q3265" s="8">
        <f t="shared" si="202"/>
        <v>41.237647058823526</v>
      </c>
      <c r="R3265" s="12">
        <f t="shared" si="203"/>
        <v>42284.30773148148</v>
      </c>
      <c r="S3265" s="12">
        <f t="shared" si="204"/>
        <v>42307.666666666664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8274</v>
      </c>
      <c r="O3266" t="s">
        <v>8275</v>
      </c>
      <c r="P3266" s="5">
        <f t="shared" si="201"/>
        <v>1.03</v>
      </c>
      <c r="Q3266" s="8">
        <f t="shared" si="202"/>
        <v>52.551020408163268</v>
      </c>
      <c r="R3266" s="12">
        <f t="shared" si="203"/>
        <v>42016.591874999998</v>
      </c>
      <c r="S3266" s="12">
        <f t="shared" si="204"/>
        <v>42032.708333333336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8274</v>
      </c>
      <c r="O3267" t="s">
        <v>8275</v>
      </c>
      <c r="P3267" s="5">
        <f t="shared" ref="P3267:P3330" si="205">(E3267/D3267)</f>
        <v>1.64</v>
      </c>
      <c r="Q3267" s="8">
        <f t="shared" ref="Q3267:Q3330" si="206">IF(L3267=0,"$0",(E3267/L3267))</f>
        <v>70.285714285714292</v>
      </c>
      <c r="R3267" s="12">
        <f t="shared" ref="R3267:R3330" si="207">(J3267/86400)+25569+(-5/24)</f>
        <v>42311.503645833327</v>
      </c>
      <c r="S3267" s="12">
        <f t="shared" ref="S3267:S3330" si="208">(I3267/86400)+25569+(-5/24)</f>
        <v>42341.499999999993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8274</v>
      </c>
      <c r="O3268" t="s">
        <v>8275</v>
      </c>
      <c r="P3268" s="5">
        <f t="shared" si="205"/>
        <v>1.3128333333333333</v>
      </c>
      <c r="Q3268" s="8">
        <f t="shared" si="206"/>
        <v>48.325153374233132</v>
      </c>
      <c r="R3268" s="12">
        <f t="shared" si="207"/>
        <v>42136.327800925923</v>
      </c>
      <c r="S3268" s="12">
        <f t="shared" si="208"/>
        <v>42167.666666666664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8274</v>
      </c>
      <c r="O3269" t="s">
        <v>8275</v>
      </c>
      <c r="P3269" s="5">
        <f t="shared" si="205"/>
        <v>1.0209999999999999</v>
      </c>
      <c r="Q3269" s="8">
        <f t="shared" si="206"/>
        <v>53.177083333333336</v>
      </c>
      <c r="R3269" s="12">
        <f t="shared" si="207"/>
        <v>42172.549305555549</v>
      </c>
      <c r="S3269" s="12">
        <f t="shared" si="208"/>
        <v>42202.549305555549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8274</v>
      </c>
      <c r="O3270" t="s">
        <v>8275</v>
      </c>
      <c r="P3270" s="5">
        <f t="shared" si="205"/>
        <v>1.28</v>
      </c>
      <c r="Q3270" s="8">
        <f t="shared" si="206"/>
        <v>60.952380952380949</v>
      </c>
      <c r="R3270" s="12">
        <f t="shared" si="207"/>
        <v>42590.695925925924</v>
      </c>
      <c r="S3270" s="12">
        <f t="shared" si="208"/>
        <v>42606.695925925924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8274</v>
      </c>
      <c r="O3271" t="s">
        <v>8275</v>
      </c>
      <c r="P3271" s="5">
        <f t="shared" si="205"/>
        <v>1.0149999999999999</v>
      </c>
      <c r="Q3271" s="8">
        <f t="shared" si="206"/>
        <v>116</v>
      </c>
      <c r="R3271" s="12">
        <f t="shared" si="207"/>
        <v>42137.187465277777</v>
      </c>
      <c r="S3271" s="12">
        <f t="shared" si="208"/>
        <v>42171.249999999993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8274</v>
      </c>
      <c r="O3272" t="s">
        <v>8275</v>
      </c>
      <c r="P3272" s="5">
        <f t="shared" si="205"/>
        <v>1.0166666666666666</v>
      </c>
      <c r="Q3272" s="8">
        <f t="shared" si="206"/>
        <v>61</v>
      </c>
      <c r="R3272" s="12">
        <f t="shared" si="207"/>
        <v>42167.324826388889</v>
      </c>
      <c r="S3272" s="12">
        <f t="shared" si="208"/>
        <v>42197.324826388889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8274</v>
      </c>
      <c r="O3273" t="s">
        <v>8275</v>
      </c>
      <c r="P3273" s="5">
        <f t="shared" si="205"/>
        <v>1.3</v>
      </c>
      <c r="Q3273" s="8">
        <f t="shared" si="206"/>
        <v>38.235294117647058</v>
      </c>
      <c r="R3273" s="12">
        <f t="shared" si="207"/>
        <v>41915.22887731481</v>
      </c>
      <c r="S3273" s="12">
        <f t="shared" si="208"/>
        <v>41945.270543981482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8274</v>
      </c>
      <c r="O3274" t="s">
        <v>8275</v>
      </c>
      <c r="P3274" s="5">
        <f t="shared" si="205"/>
        <v>1.5443</v>
      </c>
      <c r="Q3274" s="8">
        <f t="shared" si="206"/>
        <v>106.50344827586207</v>
      </c>
      <c r="R3274" s="12">
        <f t="shared" si="207"/>
        <v>42284.291770833333</v>
      </c>
      <c r="S3274" s="12">
        <f t="shared" si="208"/>
        <v>42314.333437499998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8274</v>
      </c>
      <c r="O3275" t="s">
        <v>8275</v>
      </c>
      <c r="P3275" s="5">
        <f t="shared" si="205"/>
        <v>1.0740000000000001</v>
      </c>
      <c r="Q3275" s="8">
        <f t="shared" si="206"/>
        <v>204.57142857142858</v>
      </c>
      <c r="R3275" s="12">
        <f t="shared" si="207"/>
        <v>42611.5930787037</v>
      </c>
      <c r="S3275" s="12">
        <f t="shared" si="208"/>
        <v>42627.583333333336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8274</v>
      </c>
      <c r="O3276" t="s">
        <v>8275</v>
      </c>
      <c r="P3276" s="5">
        <f t="shared" si="205"/>
        <v>1.0132258064516129</v>
      </c>
      <c r="Q3276" s="8">
        <f t="shared" si="206"/>
        <v>54.912587412587413</v>
      </c>
      <c r="R3276" s="12">
        <f t="shared" si="207"/>
        <v>42400.496203703697</v>
      </c>
      <c r="S3276" s="12">
        <f t="shared" si="208"/>
        <v>42444.666666666664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8274</v>
      </c>
      <c r="O3277" t="s">
        <v>8275</v>
      </c>
      <c r="P3277" s="5">
        <f t="shared" si="205"/>
        <v>1.0027777777777778</v>
      </c>
      <c r="Q3277" s="8">
        <f t="shared" si="206"/>
        <v>150.41666666666666</v>
      </c>
      <c r="R3277" s="12">
        <f t="shared" si="207"/>
        <v>42017.672118055554</v>
      </c>
      <c r="S3277" s="12">
        <f t="shared" si="208"/>
        <v>42043.979166666664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8274</v>
      </c>
      <c r="O3278" t="s">
        <v>8275</v>
      </c>
      <c r="P3278" s="5">
        <f t="shared" si="205"/>
        <v>1.1684444444444444</v>
      </c>
      <c r="Q3278" s="8">
        <f t="shared" si="206"/>
        <v>52.58</v>
      </c>
      <c r="R3278" s="12">
        <f t="shared" si="207"/>
        <v>42426.741655092592</v>
      </c>
      <c r="S3278" s="12">
        <f t="shared" si="208"/>
        <v>42460.957638888889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8274</v>
      </c>
      <c r="O3279" t="s">
        <v>8275</v>
      </c>
      <c r="P3279" s="5">
        <f t="shared" si="205"/>
        <v>1.0860000000000001</v>
      </c>
      <c r="Q3279" s="8">
        <f t="shared" si="206"/>
        <v>54.3</v>
      </c>
      <c r="R3279" s="12">
        <f t="shared" si="207"/>
        <v>41931.474606481475</v>
      </c>
      <c r="S3279" s="12">
        <f t="shared" si="208"/>
        <v>41961.516273148147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8274</v>
      </c>
      <c r="O3280" t="s">
        <v>8275</v>
      </c>
      <c r="P3280" s="5">
        <f t="shared" si="205"/>
        <v>1.034</v>
      </c>
      <c r="Q3280" s="8">
        <f t="shared" si="206"/>
        <v>76.029411764705884</v>
      </c>
      <c r="R3280" s="12">
        <f t="shared" si="207"/>
        <v>42124.640081018515</v>
      </c>
      <c r="S3280" s="12">
        <f t="shared" si="208"/>
        <v>42154.640081018515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8274</v>
      </c>
      <c r="O3281" t="s">
        <v>8275</v>
      </c>
      <c r="P3281" s="5">
        <f t="shared" si="205"/>
        <v>1.1427586206896552</v>
      </c>
      <c r="Q3281" s="8">
        <f t="shared" si="206"/>
        <v>105.2063492063492</v>
      </c>
      <c r="R3281" s="12">
        <f t="shared" si="207"/>
        <v>42430.894201388888</v>
      </c>
      <c r="S3281" s="12">
        <f t="shared" si="208"/>
        <v>42460.852534722224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8274</v>
      </c>
      <c r="O3282" t="s">
        <v>8275</v>
      </c>
      <c r="P3282" s="5">
        <f t="shared" si="205"/>
        <v>1.03</v>
      </c>
      <c r="Q3282" s="8">
        <f t="shared" si="206"/>
        <v>68.666666666666671</v>
      </c>
      <c r="R3282" s="12">
        <f t="shared" si="207"/>
        <v>42121.548587962963</v>
      </c>
      <c r="S3282" s="12">
        <f t="shared" si="208"/>
        <v>42155.999999999993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8274</v>
      </c>
      <c r="O3283" t="s">
        <v>8275</v>
      </c>
      <c r="P3283" s="5">
        <f t="shared" si="205"/>
        <v>1.216</v>
      </c>
      <c r="Q3283" s="8">
        <f t="shared" si="206"/>
        <v>129.36170212765958</v>
      </c>
      <c r="R3283" s="12">
        <f t="shared" si="207"/>
        <v>42218.811400462961</v>
      </c>
      <c r="S3283" s="12">
        <f t="shared" si="208"/>
        <v>42248.811400462961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8274</v>
      </c>
      <c r="O3284" t="s">
        <v>8275</v>
      </c>
      <c r="P3284" s="5">
        <f t="shared" si="205"/>
        <v>1.026467741935484</v>
      </c>
      <c r="Q3284" s="8">
        <f t="shared" si="206"/>
        <v>134.26371308016877</v>
      </c>
      <c r="R3284" s="12">
        <f t="shared" si="207"/>
        <v>42444.985972222225</v>
      </c>
      <c r="S3284" s="12">
        <f t="shared" si="208"/>
        <v>42488.985972222225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8274</v>
      </c>
      <c r="O3285" t="s">
        <v>8275</v>
      </c>
      <c r="P3285" s="5">
        <f t="shared" si="205"/>
        <v>1.0475000000000001</v>
      </c>
      <c r="Q3285" s="8">
        <f t="shared" si="206"/>
        <v>17.829787234042552</v>
      </c>
      <c r="R3285" s="12">
        <f t="shared" si="207"/>
        <v>42379.535856481474</v>
      </c>
      <c r="S3285" s="12">
        <f t="shared" si="208"/>
        <v>42410.666666666664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8274</v>
      </c>
      <c r="O3286" t="s">
        <v>8275</v>
      </c>
      <c r="P3286" s="5">
        <f t="shared" si="205"/>
        <v>1.016</v>
      </c>
      <c r="Q3286" s="8">
        <f t="shared" si="206"/>
        <v>203.2</v>
      </c>
      <c r="R3286" s="12">
        <f t="shared" si="207"/>
        <v>42380.676539351851</v>
      </c>
      <c r="S3286" s="12">
        <f t="shared" si="208"/>
        <v>42398.040972222218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8274</v>
      </c>
      <c r="O3287" t="s">
        <v>8275</v>
      </c>
      <c r="P3287" s="5">
        <f t="shared" si="205"/>
        <v>1.1210242048409682</v>
      </c>
      <c r="Q3287" s="8">
        <f t="shared" si="206"/>
        <v>69.18518518518519</v>
      </c>
      <c r="R3287" s="12">
        <f t="shared" si="207"/>
        <v>42762.734097222223</v>
      </c>
      <c r="S3287" s="12">
        <f t="shared" si="208"/>
        <v>42793.999999999993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8274</v>
      </c>
      <c r="O3288" t="s">
        <v>8275</v>
      </c>
      <c r="P3288" s="5">
        <f t="shared" si="205"/>
        <v>1.0176666666666667</v>
      </c>
      <c r="Q3288" s="8">
        <f t="shared" si="206"/>
        <v>125.12295081967213</v>
      </c>
      <c r="R3288" s="12">
        <f t="shared" si="207"/>
        <v>42567.631736111107</v>
      </c>
      <c r="S3288" s="12">
        <f t="shared" si="208"/>
        <v>42597.631736111107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8274</v>
      </c>
      <c r="O3289" t="s">
        <v>8275</v>
      </c>
      <c r="P3289" s="5">
        <f t="shared" si="205"/>
        <v>1</v>
      </c>
      <c r="Q3289" s="8">
        <f t="shared" si="206"/>
        <v>73.529411764705884</v>
      </c>
      <c r="R3289" s="12">
        <f t="shared" si="207"/>
        <v>42311.541990740741</v>
      </c>
      <c r="S3289" s="12">
        <f t="shared" si="208"/>
        <v>42336.541990740741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8274</v>
      </c>
      <c r="O3290" t="s">
        <v>8275</v>
      </c>
      <c r="P3290" s="5">
        <f t="shared" si="205"/>
        <v>1.0026489999999999</v>
      </c>
      <c r="Q3290" s="8">
        <f t="shared" si="206"/>
        <v>48.437149758454105</v>
      </c>
      <c r="R3290" s="12">
        <f t="shared" si="207"/>
        <v>42505.566145833327</v>
      </c>
      <c r="S3290" s="12">
        <f t="shared" si="208"/>
        <v>42541.749999999993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8274</v>
      </c>
      <c r="O3291" t="s">
        <v>8275</v>
      </c>
      <c r="P3291" s="5">
        <f t="shared" si="205"/>
        <v>1.3304200000000002</v>
      </c>
      <c r="Q3291" s="8">
        <f t="shared" si="206"/>
        <v>26.608400000000003</v>
      </c>
      <c r="R3291" s="12">
        <f t="shared" si="207"/>
        <v>42758.159745370365</v>
      </c>
      <c r="S3291" s="12">
        <f t="shared" si="208"/>
        <v>42786.159745370365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8274</v>
      </c>
      <c r="O3292" t="s">
        <v>8275</v>
      </c>
      <c r="P3292" s="5">
        <f t="shared" si="205"/>
        <v>1.212</v>
      </c>
      <c r="Q3292" s="8">
        <f t="shared" si="206"/>
        <v>33.666666666666664</v>
      </c>
      <c r="R3292" s="12">
        <f t="shared" si="207"/>
        <v>42775.306608796294</v>
      </c>
      <c r="S3292" s="12">
        <f t="shared" si="208"/>
        <v>42805.306608796294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8274</v>
      </c>
      <c r="O3293" t="s">
        <v>8275</v>
      </c>
      <c r="P3293" s="5">
        <f t="shared" si="205"/>
        <v>1.1399999999999999</v>
      </c>
      <c r="Q3293" s="8">
        <f t="shared" si="206"/>
        <v>40.714285714285715</v>
      </c>
      <c r="R3293" s="12">
        <f t="shared" si="207"/>
        <v>42232.494212962956</v>
      </c>
      <c r="S3293" s="12">
        <f t="shared" si="208"/>
        <v>42263.957638888889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8274</v>
      </c>
      <c r="O3294" t="s">
        <v>8275</v>
      </c>
      <c r="P3294" s="5">
        <f t="shared" si="205"/>
        <v>2.8613861386138613</v>
      </c>
      <c r="Q3294" s="8">
        <f t="shared" si="206"/>
        <v>19.266666666666666</v>
      </c>
      <c r="R3294" s="12">
        <f t="shared" si="207"/>
        <v>42282.561898148146</v>
      </c>
      <c r="S3294" s="12">
        <f t="shared" si="208"/>
        <v>42342.603564814817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8274</v>
      </c>
      <c r="O3295" t="s">
        <v>8275</v>
      </c>
      <c r="P3295" s="5">
        <f t="shared" si="205"/>
        <v>1.7044444444444444</v>
      </c>
      <c r="Q3295" s="8">
        <f t="shared" si="206"/>
        <v>84.285714285714292</v>
      </c>
      <c r="R3295" s="12">
        <f t="shared" si="207"/>
        <v>42768.217037037037</v>
      </c>
      <c r="S3295" s="12">
        <f t="shared" si="208"/>
        <v>42798.217037037037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8274</v>
      </c>
      <c r="O3296" t="s">
        <v>8275</v>
      </c>
      <c r="P3296" s="5">
        <f t="shared" si="205"/>
        <v>1.1833333333333333</v>
      </c>
      <c r="Q3296" s="8">
        <f t="shared" si="206"/>
        <v>29.583333333333332</v>
      </c>
      <c r="R3296" s="12">
        <f t="shared" si="207"/>
        <v>42141.33280092592</v>
      </c>
      <c r="S3296" s="12">
        <f t="shared" si="208"/>
        <v>42171.33280092592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8274</v>
      </c>
      <c r="O3297" t="s">
        <v>8275</v>
      </c>
      <c r="P3297" s="5">
        <f t="shared" si="205"/>
        <v>1.0285857142857142</v>
      </c>
      <c r="Q3297" s="8">
        <f t="shared" si="206"/>
        <v>26.667037037037037</v>
      </c>
      <c r="R3297" s="12">
        <f t="shared" si="207"/>
        <v>42609.234131944446</v>
      </c>
      <c r="S3297" s="12">
        <f t="shared" si="208"/>
        <v>42639.234131944446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8274</v>
      </c>
      <c r="O3298" t="s">
        <v>8275</v>
      </c>
      <c r="P3298" s="5">
        <f t="shared" si="205"/>
        <v>1.4406666666666668</v>
      </c>
      <c r="Q3298" s="8">
        <f t="shared" si="206"/>
        <v>45.978723404255319</v>
      </c>
      <c r="R3298" s="12">
        <f t="shared" si="207"/>
        <v>42309.54828703704</v>
      </c>
      <c r="S3298" s="12">
        <f t="shared" si="208"/>
        <v>42330.708333333336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8274</v>
      </c>
      <c r="O3299" t="s">
        <v>8275</v>
      </c>
      <c r="P3299" s="5">
        <f t="shared" si="205"/>
        <v>1.0007272727272727</v>
      </c>
      <c r="Q3299" s="8">
        <f t="shared" si="206"/>
        <v>125.09090909090909</v>
      </c>
      <c r="R3299" s="12">
        <f t="shared" si="207"/>
        <v>42193.563148148147</v>
      </c>
      <c r="S3299" s="12">
        <f t="shared" si="208"/>
        <v>42212.749305555553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8274</v>
      </c>
      <c r="O3300" t="s">
        <v>8275</v>
      </c>
      <c r="P3300" s="5">
        <f t="shared" si="205"/>
        <v>1.0173000000000001</v>
      </c>
      <c r="Q3300" s="8">
        <f t="shared" si="206"/>
        <v>141.29166666666666</v>
      </c>
      <c r="R3300" s="12">
        <f t="shared" si="207"/>
        <v>42239.749629629623</v>
      </c>
      <c r="S3300" s="12">
        <f t="shared" si="208"/>
        <v>42259.791666666664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8274</v>
      </c>
      <c r="O3301" t="s">
        <v>8275</v>
      </c>
      <c r="P3301" s="5">
        <f t="shared" si="205"/>
        <v>1.1619999999999999</v>
      </c>
      <c r="Q3301" s="8">
        <f t="shared" si="206"/>
        <v>55.333333333333336</v>
      </c>
      <c r="R3301" s="12">
        <f t="shared" si="207"/>
        <v>42261.709062499998</v>
      </c>
      <c r="S3301" s="12">
        <f t="shared" si="208"/>
        <v>42291.709062499998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8274</v>
      </c>
      <c r="O3302" t="s">
        <v>8275</v>
      </c>
      <c r="P3302" s="5">
        <f t="shared" si="205"/>
        <v>1.3616666666666666</v>
      </c>
      <c r="Q3302" s="8">
        <f t="shared" si="206"/>
        <v>46.420454545454547</v>
      </c>
      <c r="R3302" s="12">
        <f t="shared" si="207"/>
        <v>42102.535439814812</v>
      </c>
      <c r="S3302" s="12">
        <f t="shared" si="208"/>
        <v>42123.535439814812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8274</v>
      </c>
      <c r="O3303" t="s">
        <v>8275</v>
      </c>
      <c r="P3303" s="5">
        <f t="shared" si="205"/>
        <v>1.3346666666666667</v>
      </c>
      <c r="Q3303" s="8">
        <f t="shared" si="206"/>
        <v>57.2</v>
      </c>
      <c r="R3303" s="12">
        <f t="shared" si="207"/>
        <v>42538.527499999997</v>
      </c>
      <c r="S3303" s="12">
        <f t="shared" si="208"/>
        <v>42583.082638888889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8274</v>
      </c>
      <c r="O3304" t="s">
        <v>8275</v>
      </c>
      <c r="P3304" s="5">
        <f t="shared" si="205"/>
        <v>1.0339285714285715</v>
      </c>
      <c r="Q3304" s="8">
        <f t="shared" si="206"/>
        <v>173.7</v>
      </c>
      <c r="R3304" s="12">
        <f t="shared" si="207"/>
        <v>42681.143240740734</v>
      </c>
      <c r="S3304" s="12">
        <f t="shared" si="208"/>
        <v>42711.143240740734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8274</v>
      </c>
      <c r="O3305" t="s">
        <v>8275</v>
      </c>
      <c r="P3305" s="5">
        <f t="shared" si="205"/>
        <v>1.1588888888888889</v>
      </c>
      <c r="Q3305" s="8">
        <f t="shared" si="206"/>
        <v>59.6</v>
      </c>
      <c r="R3305" s="12">
        <f t="shared" si="207"/>
        <v>42056.443101851844</v>
      </c>
      <c r="S3305" s="12">
        <f t="shared" si="208"/>
        <v>42091.401435185187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8274</v>
      </c>
      <c r="O3306" t="s">
        <v>8275</v>
      </c>
      <c r="P3306" s="5">
        <f t="shared" si="205"/>
        <v>1.0451666666666666</v>
      </c>
      <c r="Q3306" s="8">
        <f t="shared" si="206"/>
        <v>89.585714285714289</v>
      </c>
      <c r="R3306" s="12">
        <f t="shared" si="207"/>
        <v>42696.41611111111</v>
      </c>
      <c r="S3306" s="12">
        <f t="shared" si="208"/>
        <v>42726.41611111111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8274</v>
      </c>
      <c r="O3307" t="s">
        <v>8275</v>
      </c>
      <c r="P3307" s="5">
        <f t="shared" si="205"/>
        <v>1.0202500000000001</v>
      </c>
      <c r="Q3307" s="8">
        <f t="shared" si="206"/>
        <v>204.05</v>
      </c>
      <c r="R3307" s="12">
        <f t="shared" si="207"/>
        <v>42186.647546296292</v>
      </c>
      <c r="S3307" s="12">
        <f t="shared" si="208"/>
        <v>42216.647546296292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8274</v>
      </c>
      <c r="O3308" t="s">
        <v>8275</v>
      </c>
      <c r="P3308" s="5">
        <f t="shared" si="205"/>
        <v>1.7533333333333334</v>
      </c>
      <c r="Q3308" s="8">
        <f t="shared" si="206"/>
        <v>48.703703703703702</v>
      </c>
      <c r="R3308" s="12">
        <f t="shared" si="207"/>
        <v>42493.010902777773</v>
      </c>
      <c r="S3308" s="12">
        <f t="shared" si="208"/>
        <v>42530.916666666664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8274</v>
      </c>
      <c r="O3309" t="s">
        <v>8275</v>
      </c>
      <c r="P3309" s="5">
        <f t="shared" si="205"/>
        <v>1.0668</v>
      </c>
      <c r="Q3309" s="8">
        <f t="shared" si="206"/>
        <v>53.339999999999996</v>
      </c>
      <c r="R3309" s="12">
        <f t="shared" si="207"/>
        <v>42474.848831018513</v>
      </c>
      <c r="S3309" s="12">
        <f t="shared" si="208"/>
        <v>42504.848831018513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8274</v>
      </c>
      <c r="O3310" t="s">
        <v>8275</v>
      </c>
      <c r="P3310" s="5">
        <f t="shared" si="205"/>
        <v>1.2228571428571429</v>
      </c>
      <c r="Q3310" s="8">
        <f t="shared" si="206"/>
        <v>75.087719298245617</v>
      </c>
      <c r="R3310" s="12">
        <f t="shared" si="207"/>
        <v>42452.668576388889</v>
      </c>
      <c r="S3310" s="12">
        <f t="shared" si="208"/>
        <v>42473.668576388889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8274</v>
      </c>
      <c r="O3311" t="s">
        <v>8275</v>
      </c>
      <c r="P3311" s="5">
        <f t="shared" si="205"/>
        <v>1.5942857142857143</v>
      </c>
      <c r="Q3311" s="8">
        <f t="shared" si="206"/>
        <v>18</v>
      </c>
      <c r="R3311" s="12">
        <f t="shared" si="207"/>
        <v>42628.441874999997</v>
      </c>
      <c r="S3311" s="12">
        <f t="shared" si="208"/>
        <v>42659.441874999997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8274</v>
      </c>
      <c r="O3312" t="s">
        <v>8275</v>
      </c>
      <c r="P3312" s="5">
        <f t="shared" si="205"/>
        <v>1.0007692307692309</v>
      </c>
      <c r="Q3312" s="8">
        <f t="shared" si="206"/>
        <v>209.83870967741936</v>
      </c>
      <c r="R3312" s="12">
        <f t="shared" si="207"/>
        <v>42253.720196759255</v>
      </c>
      <c r="S3312" s="12">
        <f t="shared" si="208"/>
        <v>42283.720196759255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8274</v>
      </c>
      <c r="O3313" t="s">
        <v>8275</v>
      </c>
      <c r="P3313" s="5">
        <f t="shared" si="205"/>
        <v>1.0984</v>
      </c>
      <c r="Q3313" s="8">
        <f t="shared" si="206"/>
        <v>61.022222222222226</v>
      </c>
      <c r="R3313" s="12">
        <f t="shared" si="207"/>
        <v>42264.083449074074</v>
      </c>
      <c r="S3313" s="12">
        <f t="shared" si="208"/>
        <v>42294.083449074074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8274</v>
      </c>
      <c r="O3314" t="s">
        <v>8275</v>
      </c>
      <c r="P3314" s="5">
        <f t="shared" si="205"/>
        <v>1.0004</v>
      </c>
      <c r="Q3314" s="8">
        <f t="shared" si="206"/>
        <v>61</v>
      </c>
      <c r="R3314" s="12">
        <f t="shared" si="207"/>
        <v>42664.601226851846</v>
      </c>
      <c r="S3314" s="12">
        <f t="shared" si="208"/>
        <v>42685.708333333336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8274</v>
      </c>
      <c r="O3315" t="s">
        <v>8275</v>
      </c>
      <c r="P3315" s="5">
        <f t="shared" si="205"/>
        <v>1.1605000000000001</v>
      </c>
      <c r="Q3315" s="8">
        <f t="shared" si="206"/>
        <v>80.034482758620683</v>
      </c>
      <c r="R3315" s="12">
        <f t="shared" si="207"/>
        <v>42382.036076388882</v>
      </c>
      <c r="S3315" s="12">
        <f t="shared" si="208"/>
        <v>42395.833333333336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8274</v>
      </c>
      <c r="O3316" t="s">
        <v>8275</v>
      </c>
      <c r="P3316" s="5">
        <f t="shared" si="205"/>
        <v>2.1074999999999999</v>
      </c>
      <c r="Q3316" s="8">
        <f t="shared" si="206"/>
        <v>29.068965517241381</v>
      </c>
      <c r="R3316" s="12">
        <f t="shared" si="207"/>
        <v>42105.059155092589</v>
      </c>
      <c r="S3316" s="12">
        <f t="shared" si="208"/>
        <v>42132.628472222219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8274</v>
      </c>
      <c r="O3317" t="s">
        <v>8275</v>
      </c>
      <c r="P3317" s="5">
        <f t="shared" si="205"/>
        <v>1.1000000000000001</v>
      </c>
      <c r="Q3317" s="8">
        <f t="shared" si="206"/>
        <v>49.438202247191015</v>
      </c>
      <c r="R3317" s="12">
        <f t="shared" si="207"/>
        <v>42466.09538194444</v>
      </c>
      <c r="S3317" s="12">
        <f t="shared" si="208"/>
        <v>42496.09538194444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8274</v>
      </c>
      <c r="O3318" t="s">
        <v>8275</v>
      </c>
      <c r="P3318" s="5">
        <f t="shared" si="205"/>
        <v>1.0008673425918038</v>
      </c>
      <c r="Q3318" s="8">
        <f t="shared" si="206"/>
        <v>93.977440000000001</v>
      </c>
      <c r="R3318" s="12">
        <f t="shared" si="207"/>
        <v>41826.662905092591</v>
      </c>
      <c r="S3318" s="12">
        <f t="shared" si="208"/>
        <v>41859.370833333327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8274</v>
      </c>
      <c r="O3319" t="s">
        <v>8275</v>
      </c>
      <c r="P3319" s="5">
        <f t="shared" si="205"/>
        <v>1.0619047619047619</v>
      </c>
      <c r="Q3319" s="8">
        <f t="shared" si="206"/>
        <v>61.944444444444443</v>
      </c>
      <c r="R3319" s="12">
        <f t="shared" si="207"/>
        <v>42498.831296296295</v>
      </c>
      <c r="S3319" s="12">
        <f t="shared" si="208"/>
        <v>42528.831296296295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8274</v>
      </c>
      <c r="O3320" t="s">
        <v>8275</v>
      </c>
      <c r="P3320" s="5">
        <f t="shared" si="205"/>
        <v>1.256</v>
      </c>
      <c r="Q3320" s="8">
        <f t="shared" si="206"/>
        <v>78.5</v>
      </c>
      <c r="R3320" s="12">
        <f t="shared" si="207"/>
        <v>42431.093668981477</v>
      </c>
      <c r="S3320" s="12">
        <f t="shared" si="208"/>
        <v>42470.895833333336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8274</v>
      </c>
      <c r="O3321" t="s">
        <v>8275</v>
      </c>
      <c r="P3321" s="5">
        <f t="shared" si="205"/>
        <v>1.08</v>
      </c>
      <c r="Q3321" s="8">
        <f t="shared" si="206"/>
        <v>33.75</v>
      </c>
      <c r="R3321" s="12">
        <f t="shared" si="207"/>
        <v>41990.377152777779</v>
      </c>
      <c r="S3321" s="12">
        <f t="shared" si="208"/>
        <v>42035.377152777779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8274</v>
      </c>
      <c r="O3322" t="s">
        <v>8275</v>
      </c>
      <c r="P3322" s="5">
        <f t="shared" si="205"/>
        <v>1.01</v>
      </c>
      <c r="Q3322" s="8">
        <f t="shared" si="206"/>
        <v>66.44736842105263</v>
      </c>
      <c r="R3322" s="12">
        <f t="shared" si="207"/>
        <v>42512.837465277778</v>
      </c>
      <c r="S3322" s="12">
        <f t="shared" si="208"/>
        <v>42542.837465277778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8274</v>
      </c>
      <c r="O3323" t="s">
        <v>8275</v>
      </c>
      <c r="P3323" s="5">
        <f t="shared" si="205"/>
        <v>1.0740000000000001</v>
      </c>
      <c r="Q3323" s="8">
        <f t="shared" si="206"/>
        <v>35.799999999999997</v>
      </c>
      <c r="R3323" s="12">
        <f t="shared" si="207"/>
        <v>41913.891956018517</v>
      </c>
      <c r="S3323" s="12">
        <f t="shared" si="208"/>
        <v>41927.957638888889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8274</v>
      </c>
      <c r="O3324" t="s">
        <v>8275</v>
      </c>
      <c r="P3324" s="5">
        <f t="shared" si="205"/>
        <v>1.0151515151515151</v>
      </c>
      <c r="Q3324" s="8">
        <f t="shared" si="206"/>
        <v>145.65217391304347</v>
      </c>
      <c r="R3324" s="12">
        <f t="shared" si="207"/>
        <v>42520.802037037036</v>
      </c>
      <c r="S3324" s="12">
        <f t="shared" si="208"/>
        <v>42542.954861111109</v>
      </c>
    </row>
    <row r="3325" spans="1:19" ht="64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8274</v>
      </c>
      <c r="O3325" t="s">
        <v>8275</v>
      </c>
      <c r="P3325" s="5">
        <f t="shared" si="205"/>
        <v>1.2589999999999999</v>
      </c>
      <c r="Q3325" s="8">
        <f t="shared" si="206"/>
        <v>25.693877551020407</v>
      </c>
      <c r="R3325" s="12">
        <f t="shared" si="207"/>
        <v>42608.157499999994</v>
      </c>
      <c r="S3325" s="12">
        <f t="shared" si="208"/>
        <v>42638.157499999994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8274</v>
      </c>
      <c r="O3326" t="s">
        <v>8275</v>
      </c>
      <c r="P3326" s="5">
        <f t="shared" si="205"/>
        <v>1.0166666666666666</v>
      </c>
      <c r="Q3326" s="8">
        <f t="shared" si="206"/>
        <v>152.5</v>
      </c>
      <c r="R3326" s="12">
        <f t="shared" si="207"/>
        <v>42512.374884259254</v>
      </c>
      <c r="S3326" s="12">
        <f t="shared" si="208"/>
        <v>42526.374884259254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8274</v>
      </c>
      <c r="O3327" t="s">
        <v>8275</v>
      </c>
      <c r="P3327" s="5">
        <f t="shared" si="205"/>
        <v>1.125</v>
      </c>
      <c r="Q3327" s="8">
        <f t="shared" si="206"/>
        <v>30</v>
      </c>
      <c r="R3327" s="12">
        <f t="shared" si="207"/>
        <v>42064.577280092592</v>
      </c>
      <c r="S3327" s="12">
        <f t="shared" si="208"/>
        <v>42099.535613425927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8274</v>
      </c>
      <c r="O3328" t="s">
        <v>8275</v>
      </c>
      <c r="P3328" s="5">
        <f t="shared" si="205"/>
        <v>1.0137499999999999</v>
      </c>
      <c r="Q3328" s="8">
        <f t="shared" si="206"/>
        <v>142.28070175438597</v>
      </c>
      <c r="R3328" s="12">
        <f t="shared" si="207"/>
        <v>42041.505844907406</v>
      </c>
      <c r="S3328" s="12">
        <f t="shared" si="208"/>
        <v>42071.464178240734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8274</v>
      </c>
      <c r="O3329" t="s">
        <v>8275</v>
      </c>
      <c r="P3329" s="5">
        <f t="shared" si="205"/>
        <v>1.0125</v>
      </c>
      <c r="Q3329" s="8">
        <f t="shared" si="206"/>
        <v>24.545454545454547</v>
      </c>
      <c r="R3329" s="12">
        <f t="shared" si="207"/>
        <v>42468.166273148141</v>
      </c>
      <c r="S3329" s="12">
        <f t="shared" si="208"/>
        <v>42498.166273148141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8274</v>
      </c>
      <c r="O3330" t="s">
        <v>8275</v>
      </c>
      <c r="P3330" s="5">
        <f t="shared" si="205"/>
        <v>1.4638888888888888</v>
      </c>
      <c r="Q3330" s="8">
        <f t="shared" si="206"/>
        <v>292.77777777777777</v>
      </c>
      <c r="R3330" s="12">
        <f t="shared" si="207"/>
        <v>41822.366701388884</v>
      </c>
      <c r="S3330" s="12">
        <f t="shared" si="208"/>
        <v>41824.833333333328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8274</v>
      </c>
      <c r="O3331" t="s">
        <v>8275</v>
      </c>
      <c r="P3331" s="5">
        <f t="shared" ref="P3331:P3394" si="209">(E3331/D3331)</f>
        <v>1.1679999999999999</v>
      </c>
      <c r="Q3331" s="8">
        <f t="shared" ref="Q3331:Q3394" si="210">IF(L3331=0,"$0",(E3331/L3331))</f>
        <v>44.92307692307692</v>
      </c>
      <c r="R3331" s="12">
        <f t="shared" ref="R3331:R3394" si="211">(J3331/86400)+25569+(-5/24)</f>
        <v>41837.114675925921</v>
      </c>
      <c r="S3331" s="12">
        <f t="shared" ref="S3331:S3394" si="212">(I3331/86400)+25569+(-5/24)</f>
        <v>41847.75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8274</v>
      </c>
      <c r="O3332" t="s">
        <v>8275</v>
      </c>
      <c r="P3332" s="5">
        <f t="shared" si="209"/>
        <v>1.0626666666666666</v>
      </c>
      <c r="Q3332" s="8">
        <f t="shared" si="210"/>
        <v>23.10144927536232</v>
      </c>
      <c r="R3332" s="12">
        <f t="shared" si="211"/>
        <v>42065.679027777776</v>
      </c>
      <c r="S3332" s="12">
        <f t="shared" si="212"/>
        <v>42095.637361111112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8274</v>
      </c>
      <c r="O3333" t="s">
        <v>8275</v>
      </c>
      <c r="P3333" s="5">
        <f t="shared" si="209"/>
        <v>1.0451999999999999</v>
      </c>
      <c r="Q3333" s="8">
        <f t="shared" si="210"/>
        <v>80.400000000000006</v>
      </c>
      <c r="R3333" s="12">
        <f t="shared" si="211"/>
        <v>42248.48942129629</v>
      </c>
      <c r="S3333" s="12">
        <f t="shared" si="212"/>
        <v>42283.48942129629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8274</v>
      </c>
      <c r="O3334" t="s">
        <v>8275</v>
      </c>
      <c r="P3334" s="5">
        <f t="shared" si="209"/>
        <v>1</v>
      </c>
      <c r="Q3334" s="8">
        <f t="shared" si="210"/>
        <v>72.289156626506028</v>
      </c>
      <c r="R3334" s="12">
        <f t="shared" si="211"/>
        <v>41809.651967592588</v>
      </c>
      <c r="S3334" s="12">
        <f t="shared" si="212"/>
        <v>41839.651967592588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8274</v>
      </c>
      <c r="O3335" t="s">
        <v>8275</v>
      </c>
      <c r="P3335" s="5">
        <f t="shared" si="209"/>
        <v>1.0457142857142858</v>
      </c>
      <c r="Q3335" s="8">
        <f t="shared" si="210"/>
        <v>32.972972972972975</v>
      </c>
      <c r="R3335" s="12">
        <f t="shared" si="211"/>
        <v>42148.468518518515</v>
      </c>
      <c r="S3335" s="12">
        <f t="shared" si="212"/>
        <v>42170.468518518515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8274</v>
      </c>
      <c r="O3336" t="s">
        <v>8275</v>
      </c>
      <c r="P3336" s="5">
        <f t="shared" si="209"/>
        <v>1.3862051149573753</v>
      </c>
      <c r="Q3336" s="8">
        <f t="shared" si="210"/>
        <v>116.65217391304348</v>
      </c>
      <c r="R3336" s="12">
        <f t="shared" si="211"/>
        <v>42185.312754629624</v>
      </c>
      <c r="S3336" s="12">
        <f t="shared" si="212"/>
        <v>42215.312754629624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8274</v>
      </c>
      <c r="O3337" t="s">
        <v>8275</v>
      </c>
      <c r="P3337" s="5">
        <f t="shared" si="209"/>
        <v>1.0032000000000001</v>
      </c>
      <c r="Q3337" s="8">
        <f t="shared" si="210"/>
        <v>79.61904761904762</v>
      </c>
      <c r="R3337" s="12">
        <f t="shared" si="211"/>
        <v>41827.465810185182</v>
      </c>
      <c r="S3337" s="12">
        <f t="shared" si="212"/>
        <v>41854.75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8274</v>
      </c>
      <c r="O3338" t="s">
        <v>8275</v>
      </c>
      <c r="P3338" s="5">
        <f t="shared" si="209"/>
        <v>1</v>
      </c>
      <c r="Q3338" s="8">
        <f t="shared" si="210"/>
        <v>27.777777777777779</v>
      </c>
      <c r="R3338" s="12">
        <f t="shared" si="211"/>
        <v>42437.190347222218</v>
      </c>
      <c r="S3338" s="12">
        <f t="shared" si="212"/>
        <v>42465.148680555554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8274</v>
      </c>
      <c r="O3339" t="s">
        <v>8275</v>
      </c>
      <c r="P3339" s="5">
        <f t="shared" si="209"/>
        <v>1.1020000000000001</v>
      </c>
      <c r="Q3339" s="8">
        <f t="shared" si="210"/>
        <v>81.029411764705884</v>
      </c>
      <c r="R3339" s="12">
        <f t="shared" si="211"/>
        <v>41901.073692129627</v>
      </c>
      <c r="S3339" s="12">
        <f t="shared" si="212"/>
        <v>41922.666666666664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8274</v>
      </c>
      <c r="O3340" t="s">
        <v>8275</v>
      </c>
      <c r="P3340" s="5">
        <f t="shared" si="209"/>
        <v>1.0218</v>
      </c>
      <c r="Q3340" s="8">
        <f t="shared" si="210"/>
        <v>136.84821428571428</v>
      </c>
      <c r="R3340" s="12">
        <f t="shared" si="211"/>
        <v>42769.366666666661</v>
      </c>
      <c r="S3340" s="12">
        <f t="shared" si="212"/>
        <v>42790.366666666661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8274</v>
      </c>
      <c r="O3341" t="s">
        <v>8275</v>
      </c>
      <c r="P3341" s="5">
        <f t="shared" si="209"/>
        <v>1.0435000000000001</v>
      </c>
      <c r="Q3341" s="8">
        <f t="shared" si="210"/>
        <v>177.61702127659575</v>
      </c>
      <c r="R3341" s="12">
        <f t="shared" si="211"/>
        <v>42549.457384259258</v>
      </c>
      <c r="S3341" s="12">
        <f t="shared" si="212"/>
        <v>42579.457384259258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8274</v>
      </c>
      <c r="O3342" t="s">
        <v>8275</v>
      </c>
      <c r="P3342" s="5">
        <f t="shared" si="209"/>
        <v>1.3816666666666666</v>
      </c>
      <c r="Q3342" s="8">
        <f t="shared" si="210"/>
        <v>109.07894736842105</v>
      </c>
      <c r="R3342" s="12">
        <f t="shared" si="211"/>
        <v>42685.765671296293</v>
      </c>
      <c r="S3342" s="12">
        <f t="shared" si="212"/>
        <v>42710.765671296293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8274</v>
      </c>
      <c r="O3343" t="s">
        <v>8275</v>
      </c>
      <c r="P3343" s="5">
        <f t="shared" si="209"/>
        <v>1</v>
      </c>
      <c r="Q3343" s="8">
        <f t="shared" si="210"/>
        <v>119.64285714285714</v>
      </c>
      <c r="R3343" s="12">
        <f t="shared" si="211"/>
        <v>42510.590520833335</v>
      </c>
      <c r="S3343" s="12">
        <f t="shared" si="212"/>
        <v>42533.499999999993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8274</v>
      </c>
      <c r="O3344" t="s">
        <v>8275</v>
      </c>
      <c r="P3344" s="5">
        <f t="shared" si="209"/>
        <v>1.0166666666666666</v>
      </c>
      <c r="Q3344" s="8">
        <f t="shared" si="210"/>
        <v>78.205128205128204</v>
      </c>
      <c r="R3344" s="12">
        <f t="shared" si="211"/>
        <v>42062.088078703702</v>
      </c>
      <c r="S3344" s="12">
        <f t="shared" si="212"/>
        <v>42094.999305555553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8274</v>
      </c>
      <c r="O3345" t="s">
        <v>8275</v>
      </c>
      <c r="P3345" s="5">
        <f t="shared" si="209"/>
        <v>1.7142857142857142</v>
      </c>
      <c r="Q3345" s="8">
        <f t="shared" si="210"/>
        <v>52.173913043478258</v>
      </c>
      <c r="R3345" s="12">
        <f t="shared" si="211"/>
        <v>42452.708148148151</v>
      </c>
      <c r="S3345" s="12">
        <f t="shared" si="212"/>
        <v>42473.345833333333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8274</v>
      </c>
      <c r="O3346" t="s">
        <v>8275</v>
      </c>
      <c r="P3346" s="5">
        <f t="shared" si="209"/>
        <v>1.0144444444444445</v>
      </c>
      <c r="Q3346" s="8">
        <f t="shared" si="210"/>
        <v>114.125</v>
      </c>
      <c r="R3346" s="12">
        <f t="shared" si="211"/>
        <v>41850.991817129623</v>
      </c>
      <c r="S3346" s="12">
        <f t="shared" si="212"/>
        <v>41880.991817129623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8274</v>
      </c>
      <c r="O3347" t="s">
        <v>8275</v>
      </c>
      <c r="P3347" s="5">
        <f t="shared" si="209"/>
        <v>1.3</v>
      </c>
      <c r="Q3347" s="8">
        <f t="shared" si="210"/>
        <v>50</v>
      </c>
      <c r="R3347" s="12">
        <f t="shared" si="211"/>
        <v>42052.897777777776</v>
      </c>
      <c r="S3347" s="12">
        <f t="shared" si="212"/>
        <v>42111.817361111105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8274</v>
      </c>
      <c r="O3348" t="s">
        <v>8275</v>
      </c>
      <c r="P3348" s="5">
        <f t="shared" si="209"/>
        <v>1.1000000000000001</v>
      </c>
      <c r="Q3348" s="8">
        <f t="shared" si="210"/>
        <v>91.666666666666671</v>
      </c>
      <c r="R3348" s="12">
        <f t="shared" si="211"/>
        <v>42053.816087962965</v>
      </c>
      <c r="S3348" s="12">
        <f t="shared" si="212"/>
        <v>42060.816087962965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8274</v>
      </c>
      <c r="O3349" t="s">
        <v>8275</v>
      </c>
      <c r="P3349" s="5">
        <f t="shared" si="209"/>
        <v>1.1944999999999999</v>
      </c>
      <c r="Q3349" s="8">
        <f t="shared" si="210"/>
        <v>108.59090909090909</v>
      </c>
      <c r="R3349" s="12">
        <f t="shared" si="211"/>
        <v>42484.343217592592</v>
      </c>
      <c r="S3349" s="12">
        <f t="shared" si="212"/>
        <v>42498.666666666664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8274</v>
      </c>
      <c r="O3350" t="s">
        <v>8275</v>
      </c>
      <c r="P3350" s="5">
        <f t="shared" si="209"/>
        <v>1.002909090909091</v>
      </c>
      <c r="Q3350" s="8">
        <f t="shared" si="210"/>
        <v>69.822784810126578</v>
      </c>
      <c r="R3350" s="12">
        <f t="shared" si="211"/>
        <v>42466.350462962961</v>
      </c>
      <c r="S3350" s="12">
        <f t="shared" si="212"/>
        <v>42489.957638888889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8274</v>
      </c>
      <c r="O3351" t="s">
        <v>8275</v>
      </c>
      <c r="P3351" s="5">
        <f t="shared" si="209"/>
        <v>1.534</v>
      </c>
      <c r="Q3351" s="8">
        <f t="shared" si="210"/>
        <v>109.57142857142857</v>
      </c>
      <c r="R3351" s="12">
        <f t="shared" si="211"/>
        <v>42512.902453703697</v>
      </c>
      <c r="S3351" s="12">
        <f t="shared" si="212"/>
        <v>42534.499999999993</v>
      </c>
    </row>
    <row r="3352" spans="1:19" ht="8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8274</v>
      </c>
      <c r="O3352" t="s">
        <v>8275</v>
      </c>
      <c r="P3352" s="5">
        <f t="shared" si="209"/>
        <v>1.0442857142857143</v>
      </c>
      <c r="Q3352" s="8">
        <f t="shared" si="210"/>
        <v>71.666666666666671</v>
      </c>
      <c r="R3352" s="12">
        <f t="shared" si="211"/>
        <v>42302.493182870363</v>
      </c>
      <c r="S3352" s="12">
        <f t="shared" si="212"/>
        <v>42337.749999999993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8274</v>
      </c>
      <c r="O3353" t="s">
        <v>8275</v>
      </c>
      <c r="P3353" s="5">
        <f t="shared" si="209"/>
        <v>1.0109999999999999</v>
      </c>
      <c r="Q3353" s="8">
        <f t="shared" si="210"/>
        <v>93.611111111111114</v>
      </c>
      <c r="R3353" s="12">
        <f t="shared" si="211"/>
        <v>41806.187094907407</v>
      </c>
      <c r="S3353" s="12">
        <f t="shared" si="212"/>
        <v>41843.25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8274</v>
      </c>
      <c r="O3354" t="s">
        <v>8275</v>
      </c>
      <c r="P3354" s="5">
        <f t="shared" si="209"/>
        <v>1.0751999999999999</v>
      </c>
      <c r="Q3354" s="8">
        <f t="shared" si="210"/>
        <v>76.8</v>
      </c>
      <c r="R3354" s="12">
        <f t="shared" si="211"/>
        <v>42495.784467592595</v>
      </c>
      <c r="S3354" s="12">
        <f t="shared" si="212"/>
        <v>42552.749999999993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8274</v>
      </c>
      <c r="O3355" t="s">
        <v>8275</v>
      </c>
      <c r="P3355" s="5">
        <f t="shared" si="209"/>
        <v>3.15</v>
      </c>
      <c r="Q3355" s="8">
        <f t="shared" si="210"/>
        <v>35.795454545454547</v>
      </c>
      <c r="R3355" s="12">
        <f t="shared" si="211"/>
        <v>42479.223958333336</v>
      </c>
      <c r="S3355" s="12">
        <f t="shared" si="212"/>
        <v>42492.749999999993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8274</v>
      </c>
      <c r="O3356" t="s">
        <v>8275</v>
      </c>
      <c r="P3356" s="5">
        <f t="shared" si="209"/>
        <v>1.0193333333333334</v>
      </c>
      <c r="Q3356" s="8">
        <f t="shared" si="210"/>
        <v>55.6</v>
      </c>
      <c r="R3356" s="12">
        <f t="shared" si="211"/>
        <v>42270.518587962964</v>
      </c>
      <c r="S3356" s="12">
        <f t="shared" si="212"/>
        <v>42305.959027777775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8274</v>
      </c>
      <c r="O3357" t="s">
        <v>8275</v>
      </c>
      <c r="P3357" s="5">
        <f t="shared" si="209"/>
        <v>1.2628571428571429</v>
      </c>
      <c r="Q3357" s="8">
        <f t="shared" si="210"/>
        <v>147.33333333333334</v>
      </c>
      <c r="R3357" s="12">
        <f t="shared" si="211"/>
        <v>42489.411192129628</v>
      </c>
      <c r="S3357" s="12">
        <f t="shared" si="212"/>
        <v>42500.261805555558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8274</v>
      </c>
      <c r="O3358" t="s">
        <v>8275</v>
      </c>
      <c r="P3358" s="5">
        <f t="shared" si="209"/>
        <v>1.014</v>
      </c>
      <c r="Q3358" s="8">
        <f t="shared" si="210"/>
        <v>56.333333333333336</v>
      </c>
      <c r="R3358" s="12">
        <f t="shared" si="211"/>
        <v>42536.607314814813</v>
      </c>
      <c r="S3358" s="12">
        <f t="shared" si="212"/>
        <v>42566.607314814813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8274</v>
      </c>
      <c r="O3359" t="s">
        <v>8275</v>
      </c>
      <c r="P3359" s="5">
        <f t="shared" si="209"/>
        <v>1.01</v>
      </c>
      <c r="Q3359" s="8">
        <f t="shared" si="210"/>
        <v>96.19047619047619</v>
      </c>
      <c r="R3359" s="12">
        <f t="shared" si="211"/>
        <v>41822.209606481476</v>
      </c>
      <c r="S3359" s="12">
        <f t="shared" si="212"/>
        <v>41852.209606481476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8274</v>
      </c>
      <c r="O3360" t="s">
        <v>8275</v>
      </c>
      <c r="P3360" s="5">
        <f t="shared" si="209"/>
        <v>1.0299</v>
      </c>
      <c r="Q3360" s="8">
        <f t="shared" si="210"/>
        <v>63.574074074074076</v>
      </c>
      <c r="R3360" s="12">
        <f t="shared" si="211"/>
        <v>41932.102766203701</v>
      </c>
      <c r="S3360" s="12">
        <f t="shared" si="212"/>
        <v>41962.144432870373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8274</v>
      </c>
      <c r="O3361" t="s">
        <v>8275</v>
      </c>
      <c r="P3361" s="5">
        <f t="shared" si="209"/>
        <v>1.0625</v>
      </c>
      <c r="Q3361" s="8">
        <f t="shared" si="210"/>
        <v>184.78260869565219</v>
      </c>
      <c r="R3361" s="12">
        <f t="shared" si="211"/>
        <v>42745.848773148151</v>
      </c>
      <c r="S3361" s="12">
        <f t="shared" si="212"/>
        <v>42790.848773148151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8274</v>
      </c>
      <c r="O3362" t="s">
        <v>8275</v>
      </c>
      <c r="P3362" s="5">
        <f t="shared" si="209"/>
        <v>1.0137777777777779</v>
      </c>
      <c r="Q3362" s="8">
        <f t="shared" si="210"/>
        <v>126.72222222222223</v>
      </c>
      <c r="R3362" s="12">
        <f t="shared" si="211"/>
        <v>42696.874340277776</v>
      </c>
      <c r="S3362" s="12">
        <f t="shared" si="212"/>
        <v>42718.457638888889</v>
      </c>
    </row>
    <row r="3363" spans="1:19" ht="64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8274</v>
      </c>
      <c r="O3363" t="s">
        <v>8275</v>
      </c>
      <c r="P3363" s="5">
        <f t="shared" si="209"/>
        <v>1.1346000000000001</v>
      </c>
      <c r="Q3363" s="8">
        <f t="shared" si="210"/>
        <v>83.42647058823529</v>
      </c>
      <c r="R3363" s="12">
        <f t="shared" si="211"/>
        <v>41865.817013888889</v>
      </c>
      <c r="S3363" s="12">
        <f t="shared" si="212"/>
        <v>41883.457638888889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8274</v>
      </c>
      <c r="O3364" t="s">
        <v>8275</v>
      </c>
      <c r="P3364" s="5">
        <f t="shared" si="209"/>
        <v>2.1800000000000002</v>
      </c>
      <c r="Q3364" s="8">
        <f t="shared" si="210"/>
        <v>54.5</v>
      </c>
      <c r="R3364" s="12">
        <f t="shared" si="211"/>
        <v>42055.883298611108</v>
      </c>
      <c r="S3364" s="12">
        <f t="shared" si="212"/>
        <v>42069.996527777774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8274</v>
      </c>
      <c r="O3365" t="s">
        <v>8275</v>
      </c>
      <c r="P3365" s="5">
        <f t="shared" si="209"/>
        <v>1.0141935483870967</v>
      </c>
      <c r="Q3365" s="8">
        <f t="shared" si="210"/>
        <v>302.30769230769232</v>
      </c>
      <c r="R3365" s="12">
        <f t="shared" si="211"/>
        <v>41851.563020833331</v>
      </c>
      <c r="S3365" s="12">
        <f t="shared" si="212"/>
        <v>41870.458333333328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8274</v>
      </c>
      <c r="O3366" t="s">
        <v>8275</v>
      </c>
      <c r="P3366" s="5">
        <f t="shared" si="209"/>
        <v>1.0593333333333332</v>
      </c>
      <c r="Q3366" s="8">
        <f t="shared" si="210"/>
        <v>44.138888888888886</v>
      </c>
      <c r="R3366" s="12">
        <f t="shared" si="211"/>
        <v>42422.769085648142</v>
      </c>
      <c r="S3366" s="12">
        <f t="shared" si="212"/>
        <v>42444.666666666664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8274</v>
      </c>
      <c r="O3367" t="s">
        <v>8275</v>
      </c>
      <c r="P3367" s="5">
        <f t="shared" si="209"/>
        <v>1.04</v>
      </c>
      <c r="Q3367" s="8">
        <f t="shared" si="210"/>
        <v>866.66666666666663</v>
      </c>
      <c r="R3367" s="12">
        <f t="shared" si="211"/>
        <v>42320.893425925919</v>
      </c>
      <c r="S3367" s="12">
        <f t="shared" si="212"/>
        <v>42350.893425925919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8274</v>
      </c>
      <c r="O3368" t="s">
        <v>8275</v>
      </c>
      <c r="P3368" s="5">
        <f t="shared" si="209"/>
        <v>2.21</v>
      </c>
      <c r="Q3368" s="8">
        <f t="shared" si="210"/>
        <v>61.388888888888886</v>
      </c>
      <c r="R3368" s="12">
        <f t="shared" si="211"/>
        <v>42106.859224537031</v>
      </c>
      <c r="S3368" s="12">
        <f t="shared" si="212"/>
        <v>42136.859224537031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8274</v>
      </c>
      <c r="O3369" t="s">
        <v>8275</v>
      </c>
      <c r="P3369" s="5">
        <f t="shared" si="209"/>
        <v>1.1866666666666668</v>
      </c>
      <c r="Q3369" s="8">
        <f t="shared" si="210"/>
        <v>29.666666666666668</v>
      </c>
      <c r="R3369" s="12">
        <f t="shared" si="211"/>
        <v>42192.725624999999</v>
      </c>
      <c r="S3369" s="12">
        <f t="shared" si="212"/>
        <v>42217.725624999999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8274</v>
      </c>
      <c r="O3370" t="s">
        <v>8275</v>
      </c>
      <c r="P3370" s="5">
        <f t="shared" si="209"/>
        <v>1.046</v>
      </c>
      <c r="Q3370" s="8">
        <f t="shared" si="210"/>
        <v>45.478260869565219</v>
      </c>
      <c r="R3370" s="12">
        <f t="shared" si="211"/>
        <v>41968.991423611107</v>
      </c>
      <c r="S3370" s="12">
        <f t="shared" si="212"/>
        <v>42004.999999999993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8274</v>
      </c>
      <c r="O3371" t="s">
        <v>8275</v>
      </c>
      <c r="P3371" s="5">
        <f t="shared" si="209"/>
        <v>1.0389999999999999</v>
      </c>
      <c r="Q3371" s="8">
        <f t="shared" si="210"/>
        <v>96.203703703703709</v>
      </c>
      <c r="R3371" s="12">
        <f t="shared" si="211"/>
        <v>42689.833101851851</v>
      </c>
      <c r="S3371" s="12">
        <f t="shared" si="212"/>
        <v>42749.833101851851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8274</v>
      </c>
      <c r="O3372" t="s">
        <v>8275</v>
      </c>
      <c r="P3372" s="5">
        <f t="shared" si="209"/>
        <v>1.1773333333333333</v>
      </c>
      <c r="Q3372" s="8">
        <f t="shared" si="210"/>
        <v>67.92307692307692</v>
      </c>
      <c r="R3372" s="12">
        <f t="shared" si="211"/>
        <v>42690.125983796293</v>
      </c>
      <c r="S3372" s="12">
        <f t="shared" si="212"/>
        <v>42721.124999999993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8274</v>
      </c>
      <c r="O3373" t="s">
        <v>8275</v>
      </c>
      <c r="P3373" s="5">
        <f t="shared" si="209"/>
        <v>1.385</v>
      </c>
      <c r="Q3373" s="8">
        <f t="shared" si="210"/>
        <v>30.777777777777779</v>
      </c>
      <c r="R3373" s="12">
        <f t="shared" si="211"/>
        <v>42312.666261574072</v>
      </c>
      <c r="S3373" s="12">
        <f t="shared" si="212"/>
        <v>42340.666261574072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8274</v>
      </c>
      <c r="O3374" t="s">
        <v>8275</v>
      </c>
      <c r="P3374" s="5">
        <f t="shared" si="209"/>
        <v>1.0349999999999999</v>
      </c>
      <c r="Q3374" s="8">
        <f t="shared" si="210"/>
        <v>38.333333333333336</v>
      </c>
      <c r="R3374" s="12">
        <f t="shared" si="211"/>
        <v>41855.339768518512</v>
      </c>
      <c r="S3374" s="12">
        <f t="shared" si="212"/>
        <v>41875.999305555553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8274</v>
      </c>
      <c r="O3375" t="s">
        <v>8275</v>
      </c>
      <c r="P3375" s="5">
        <f t="shared" si="209"/>
        <v>1.0024999999999999</v>
      </c>
      <c r="Q3375" s="8">
        <f t="shared" si="210"/>
        <v>66.833333333333329</v>
      </c>
      <c r="R3375" s="12">
        <f t="shared" si="211"/>
        <v>42179.646296296291</v>
      </c>
      <c r="S3375" s="12">
        <f t="shared" si="212"/>
        <v>42203.458333333336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8274</v>
      </c>
      <c r="O3376" t="s">
        <v>8275</v>
      </c>
      <c r="P3376" s="5">
        <f t="shared" si="209"/>
        <v>1.0657142857142856</v>
      </c>
      <c r="Q3376" s="8">
        <f t="shared" si="210"/>
        <v>71.730769230769226</v>
      </c>
      <c r="R3376" s="12">
        <f t="shared" si="211"/>
        <v>42275.523333333331</v>
      </c>
      <c r="S3376" s="12">
        <f t="shared" si="212"/>
        <v>42305.523333333331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8274</v>
      </c>
      <c r="O3377" t="s">
        <v>8275</v>
      </c>
      <c r="P3377" s="5">
        <f t="shared" si="209"/>
        <v>1</v>
      </c>
      <c r="Q3377" s="8">
        <f t="shared" si="210"/>
        <v>176.47058823529412</v>
      </c>
      <c r="R3377" s="12">
        <f t="shared" si="211"/>
        <v>41765.402465277773</v>
      </c>
      <c r="S3377" s="12">
        <f t="shared" si="212"/>
        <v>41777.402465277773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8274</v>
      </c>
      <c r="O3378" t="s">
        <v>8275</v>
      </c>
      <c r="P3378" s="5">
        <f t="shared" si="209"/>
        <v>1.0001249999999999</v>
      </c>
      <c r="Q3378" s="8">
        <f t="shared" si="210"/>
        <v>421.10526315789474</v>
      </c>
      <c r="R3378" s="12">
        <f t="shared" si="211"/>
        <v>42059.492986111109</v>
      </c>
      <c r="S3378" s="12">
        <f t="shared" si="212"/>
        <v>42119.451319444437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8274</v>
      </c>
      <c r="O3379" t="s">
        <v>8275</v>
      </c>
      <c r="P3379" s="5">
        <f t="shared" si="209"/>
        <v>1.0105</v>
      </c>
      <c r="Q3379" s="8">
        <f t="shared" si="210"/>
        <v>104.98701298701299</v>
      </c>
      <c r="R3379" s="12">
        <f t="shared" si="211"/>
        <v>42053.524293981478</v>
      </c>
      <c r="S3379" s="12">
        <f t="shared" si="212"/>
        <v>42083.49722222222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8274</v>
      </c>
      <c r="O3380" t="s">
        <v>8275</v>
      </c>
      <c r="P3380" s="5">
        <f t="shared" si="209"/>
        <v>1.0763636363636364</v>
      </c>
      <c r="Q3380" s="8">
        <f t="shared" si="210"/>
        <v>28.19047619047619</v>
      </c>
      <c r="R3380" s="12">
        <f t="shared" si="211"/>
        <v>41858.147060185183</v>
      </c>
      <c r="S3380" s="12">
        <f t="shared" si="212"/>
        <v>41882.338888888888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8274</v>
      </c>
      <c r="O3381" t="s">
        <v>8275</v>
      </c>
      <c r="P3381" s="5">
        <f t="shared" si="209"/>
        <v>1.0365</v>
      </c>
      <c r="Q3381" s="8">
        <f t="shared" si="210"/>
        <v>54.55263157894737</v>
      </c>
      <c r="R3381" s="12">
        <f t="shared" si="211"/>
        <v>42225.305555555555</v>
      </c>
      <c r="S3381" s="12">
        <f t="shared" si="212"/>
        <v>42242.749999999993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8274</v>
      </c>
      <c r="O3382" t="s">
        <v>8275</v>
      </c>
      <c r="P3382" s="5">
        <f t="shared" si="209"/>
        <v>1.0443333333333333</v>
      </c>
      <c r="Q3382" s="8">
        <f t="shared" si="210"/>
        <v>111.89285714285714</v>
      </c>
      <c r="R3382" s="12">
        <f t="shared" si="211"/>
        <v>41937.745115740741</v>
      </c>
      <c r="S3382" s="12">
        <f t="shared" si="212"/>
        <v>41972.786782407406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8274</v>
      </c>
      <c r="O3383" t="s">
        <v>8275</v>
      </c>
      <c r="P3383" s="5">
        <f t="shared" si="209"/>
        <v>1.0225</v>
      </c>
      <c r="Q3383" s="8">
        <f t="shared" si="210"/>
        <v>85.208333333333329</v>
      </c>
      <c r="R3383" s="12">
        <f t="shared" si="211"/>
        <v>42043.976655092592</v>
      </c>
      <c r="S3383" s="12">
        <f t="shared" si="212"/>
        <v>42073.934988425921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8274</v>
      </c>
      <c r="O3384" t="s">
        <v>8275</v>
      </c>
      <c r="P3384" s="5">
        <f t="shared" si="209"/>
        <v>1.0074285714285713</v>
      </c>
      <c r="Q3384" s="8">
        <f t="shared" si="210"/>
        <v>76.652173913043484</v>
      </c>
      <c r="R3384" s="12">
        <f t="shared" si="211"/>
        <v>42559.222870370366</v>
      </c>
      <c r="S3384" s="12">
        <f t="shared" si="212"/>
        <v>42583.749305555553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8274</v>
      </c>
      <c r="O3385" t="s">
        <v>8275</v>
      </c>
      <c r="P3385" s="5">
        <f t="shared" si="209"/>
        <v>1.1171428571428572</v>
      </c>
      <c r="Q3385" s="8">
        <f t="shared" si="210"/>
        <v>65.166666666666671</v>
      </c>
      <c r="R3385" s="12">
        <f t="shared" si="211"/>
        <v>42524.574305555558</v>
      </c>
      <c r="S3385" s="12">
        <f t="shared" si="212"/>
        <v>42544.574305555558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8274</v>
      </c>
      <c r="O3386" t="s">
        <v>8275</v>
      </c>
      <c r="P3386" s="5">
        <f t="shared" si="209"/>
        <v>1.0001100000000001</v>
      </c>
      <c r="Q3386" s="8">
        <f t="shared" si="210"/>
        <v>93.760312499999998</v>
      </c>
      <c r="R3386" s="12">
        <f t="shared" si="211"/>
        <v>42291.879259259258</v>
      </c>
      <c r="S3386" s="12">
        <f t="shared" si="212"/>
        <v>42328.916666666664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8274</v>
      </c>
      <c r="O3387" t="s">
        <v>8275</v>
      </c>
      <c r="P3387" s="5">
        <f t="shared" si="209"/>
        <v>1</v>
      </c>
      <c r="Q3387" s="8">
        <f t="shared" si="210"/>
        <v>133.33333333333334</v>
      </c>
      <c r="R3387" s="12">
        <f t="shared" si="211"/>
        <v>41953.659166666665</v>
      </c>
      <c r="S3387" s="12">
        <f t="shared" si="212"/>
        <v>41983.659166666665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8274</v>
      </c>
      <c r="O3388" t="s">
        <v>8275</v>
      </c>
      <c r="P3388" s="5">
        <f t="shared" si="209"/>
        <v>1.05</v>
      </c>
      <c r="Q3388" s="8">
        <f t="shared" si="210"/>
        <v>51.219512195121951</v>
      </c>
      <c r="R3388" s="12">
        <f t="shared" si="211"/>
        <v>41946.436412037037</v>
      </c>
      <c r="S3388" s="12">
        <f t="shared" si="212"/>
        <v>41976.436412037037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8274</v>
      </c>
      <c r="O3389" t="s">
        <v>8275</v>
      </c>
      <c r="P3389" s="5">
        <f t="shared" si="209"/>
        <v>1.1686666666666667</v>
      </c>
      <c r="Q3389" s="8">
        <f t="shared" si="210"/>
        <v>100.17142857142858</v>
      </c>
      <c r="R3389" s="12">
        <f t="shared" si="211"/>
        <v>41947.554259259261</v>
      </c>
      <c r="S3389" s="12">
        <f t="shared" si="212"/>
        <v>41987.554259259261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8274</v>
      </c>
      <c r="O3390" t="s">
        <v>8275</v>
      </c>
      <c r="P3390" s="5">
        <f t="shared" si="209"/>
        <v>1.038</v>
      </c>
      <c r="Q3390" s="8">
        <f t="shared" si="210"/>
        <v>34.6</v>
      </c>
      <c r="R3390" s="12">
        <f t="shared" si="211"/>
        <v>42143.252789351849</v>
      </c>
      <c r="S3390" s="12">
        <f t="shared" si="212"/>
        <v>42173.252789351849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8274</v>
      </c>
      <c r="O3391" t="s">
        <v>8275</v>
      </c>
      <c r="P3391" s="5">
        <f t="shared" si="209"/>
        <v>1.145</v>
      </c>
      <c r="Q3391" s="8">
        <f t="shared" si="210"/>
        <v>184.67741935483872</v>
      </c>
      <c r="R3391" s="12">
        <f t="shared" si="211"/>
        <v>42494.355115740742</v>
      </c>
      <c r="S3391" s="12">
        <f t="shared" si="212"/>
        <v>42524.355115740742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8274</v>
      </c>
      <c r="O3392" t="s">
        <v>8275</v>
      </c>
      <c r="P3392" s="5">
        <f t="shared" si="209"/>
        <v>1.024</v>
      </c>
      <c r="Q3392" s="8">
        <f t="shared" si="210"/>
        <v>69.818181818181813</v>
      </c>
      <c r="R3392" s="12">
        <f t="shared" si="211"/>
        <v>41815.566493055558</v>
      </c>
      <c r="S3392" s="12">
        <f t="shared" si="212"/>
        <v>41830.566493055558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8274</v>
      </c>
      <c r="O3393" t="s">
        <v>8275</v>
      </c>
      <c r="P3393" s="5">
        <f t="shared" si="209"/>
        <v>2.23</v>
      </c>
      <c r="Q3393" s="8">
        <f t="shared" si="210"/>
        <v>61.944444444444443</v>
      </c>
      <c r="R3393" s="12">
        <f t="shared" si="211"/>
        <v>41830.337361111109</v>
      </c>
      <c r="S3393" s="12">
        <f t="shared" si="212"/>
        <v>41859.727777777771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8274</v>
      </c>
      <c r="O3394" t="s">
        <v>8275</v>
      </c>
      <c r="P3394" s="5">
        <f t="shared" si="209"/>
        <v>1</v>
      </c>
      <c r="Q3394" s="8">
        <f t="shared" si="210"/>
        <v>41.666666666666664</v>
      </c>
      <c r="R3394" s="12">
        <f t="shared" si="211"/>
        <v>42446.63721064815</v>
      </c>
      <c r="S3394" s="12">
        <f t="shared" si="212"/>
        <v>42496.63721064815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8274</v>
      </c>
      <c r="O3395" t="s">
        <v>8275</v>
      </c>
      <c r="P3395" s="5">
        <f t="shared" ref="P3395:P3458" si="213">(E3395/D3395)</f>
        <v>1.0580000000000001</v>
      </c>
      <c r="Q3395" s="8">
        <f t="shared" ref="Q3395:Q3458" si="214">IF(L3395=0,"$0",(E3395/L3395))</f>
        <v>36.06818181818182</v>
      </c>
      <c r="R3395" s="12">
        <f t="shared" ref="R3395:R3458" si="215">(J3395/86400)+25569+(-5/24)</f>
        <v>41923.713310185187</v>
      </c>
      <c r="S3395" s="12">
        <f t="shared" ref="S3395:S3458" si="216">(I3395/86400)+25569+(-5/24)</f>
        <v>41948.823611111111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8274</v>
      </c>
      <c r="O3396" t="s">
        <v>8275</v>
      </c>
      <c r="P3396" s="5">
        <f t="shared" si="213"/>
        <v>1.4236363636363636</v>
      </c>
      <c r="Q3396" s="8">
        <f t="shared" si="214"/>
        <v>29</v>
      </c>
      <c r="R3396" s="12">
        <f t="shared" si="215"/>
        <v>41817.387094907404</v>
      </c>
      <c r="S3396" s="12">
        <f t="shared" si="216"/>
        <v>41847.387094907404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8274</v>
      </c>
      <c r="O3397" t="s">
        <v>8275</v>
      </c>
      <c r="P3397" s="5">
        <f t="shared" si="213"/>
        <v>1.84</v>
      </c>
      <c r="Q3397" s="8">
        <f t="shared" si="214"/>
        <v>24.210526315789473</v>
      </c>
      <c r="R3397" s="12">
        <f t="shared" si="215"/>
        <v>42140.503981481474</v>
      </c>
      <c r="S3397" s="12">
        <f t="shared" si="216"/>
        <v>42154.548611111109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8274</v>
      </c>
      <c r="O3398" t="s">
        <v>8275</v>
      </c>
      <c r="P3398" s="5">
        <f t="shared" si="213"/>
        <v>1.0433333333333332</v>
      </c>
      <c r="Q3398" s="8">
        <f t="shared" si="214"/>
        <v>55.892857142857146</v>
      </c>
      <c r="R3398" s="12">
        <f t="shared" si="215"/>
        <v>41764.238298611112</v>
      </c>
      <c r="S3398" s="12">
        <f t="shared" si="216"/>
        <v>41790.957638888889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8274</v>
      </c>
      <c r="O3399" t="s">
        <v>8275</v>
      </c>
      <c r="P3399" s="5">
        <f t="shared" si="213"/>
        <v>1.1200000000000001</v>
      </c>
      <c r="Q3399" s="8">
        <f t="shared" si="214"/>
        <v>11.666666666666666</v>
      </c>
      <c r="R3399" s="12">
        <f t="shared" si="215"/>
        <v>42378.270011574066</v>
      </c>
      <c r="S3399" s="12">
        <f t="shared" si="216"/>
        <v>42418.708333333336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8274</v>
      </c>
      <c r="O3400" t="s">
        <v>8275</v>
      </c>
      <c r="P3400" s="5">
        <f t="shared" si="213"/>
        <v>1.1107499999999999</v>
      </c>
      <c r="Q3400" s="8">
        <f t="shared" si="214"/>
        <v>68.353846153846149</v>
      </c>
      <c r="R3400" s="12">
        <f t="shared" si="215"/>
        <v>41941.543703703697</v>
      </c>
      <c r="S3400" s="12">
        <f t="shared" si="216"/>
        <v>41964.499999999993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8274</v>
      </c>
      <c r="O3401" t="s">
        <v>8275</v>
      </c>
      <c r="P3401" s="5">
        <f t="shared" si="213"/>
        <v>1.0375000000000001</v>
      </c>
      <c r="Q3401" s="8">
        <f t="shared" si="214"/>
        <v>27.065217391304348</v>
      </c>
      <c r="R3401" s="12">
        <f t="shared" si="215"/>
        <v>42026.712094907409</v>
      </c>
      <c r="S3401" s="12">
        <f t="shared" si="216"/>
        <v>42056.712094907409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8274</v>
      </c>
      <c r="O3402" t="s">
        <v>8275</v>
      </c>
      <c r="P3402" s="5">
        <f t="shared" si="213"/>
        <v>1.0041</v>
      </c>
      <c r="Q3402" s="8">
        <f t="shared" si="214"/>
        <v>118.12941176470588</v>
      </c>
      <c r="R3402" s="12">
        <f t="shared" si="215"/>
        <v>41834.745532407404</v>
      </c>
      <c r="S3402" s="12">
        <f t="shared" si="216"/>
        <v>41879.745532407404</v>
      </c>
    </row>
    <row r="3403" spans="1:19" ht="64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8274</v>
      </c>
      <c r="O3403" t="s">
        <v>8275</v>
      </c>
      <c r="P3403" s="5">
        <f t="shared" si="213"/>
        <v>1.0186206896551724</v>
      </c>
      <c r="Q3403" s="8">
        <f t="shared" si="214"/>
        <v>44.757575757575758</v>
      </c>
      <c r="R3403" s="12">
        <f t="shared" si="215"/>
        <v>42193.5155787037</v>
      </c>
      <c r="S3403" s="12">
        <f t="shared" si="216"/>
        <v>42223.5155787037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8274</v>
      </c>
      <c r="O3404" t="s">
        <v>8275</v>
      </c>
      <c r="P3404" s="5">
        <f t="shared" si="213"/>
        <v>1.0976666666666666</v>
      </c>
      <c r="Q3404" s="8">
        <f t="shared" si="214"/>
        <v>99.787878787878782</v>
      </c>
      <c r="R3404" s="12">
        <f t="shared" si="215"/>
        <v>42290.410219907404</v>
      </c>
      <c r="S3404" s="12">
        <f t="shared" si="216"/>
        <v>42319.896527777775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8274</v>
      </c>
      <c r="O3405" t="s">
        <v>8275</v>
      </c>
      <c r="P3405" s="5">
        <f t="shared" si="213"/>
        <v>1</v>
      </c>
      <c r="Q3405" s="8">
        <f t="shared" si="214"/>
        <v>117.64705882352941</v>
      </c>
      <c r="R3405" s="12">
        <f t="shared" si="215"/>
        <v>42150.253749999996</v>
      </c>
      <c r="S3405" s="12">
        <f t="shared" si="216"/>
        <v>42180.253749999996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8274</v>
      </c>
      <c r="O3406" t="s">
        <v>8275</v>
      </c>
      <c r="P3406" s="5">
        <f t="shared" si="213"/>
        <v>1.22</v>
      </c>
      <c r="Q3406" s="8">
        <f t="shared" si="214"/>
        <v>203.33333333333334</v>
      </c>
      <c r="R3406" s="12">
        <f t="shared" si="215"/>
        <v>42152.295162037037</v>
      </c>
      <c r="S3406" s="12">
        <f t="shared" si="216"/>
        <v>42172.295162037037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8274</v>
      </c>
      <c r="O3407" t="s">
        <v>8275</v>
      </c>
      <c r="P3407" s="5">
        <f t="shared" si="213"/>
        <v>1.3757142857142857</v>
      </c>
      <c r="Q3407" s="8">
        <f t="shared" si="214"/>
        <v>28.323529411764707</v>
      </c>
      <c r="R3407" s="12">
        <f t="shared" si="215"/>
        <v>42409.808865740742</v>
      </c>
      <c r="S3407" s="12">
        <f t="shared" si="216"/>
        <v>42430.790972222218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8274</v>
      </c>
      <c r="O3408" t="s">
        <v>8275</v>
      </c>
      <c r="P3408" s="5">
        <f t="shared" si="213"/>
        <v>1.0031000000000001</v>
      </c>
      <c r="Q3408" s="8">
        <f t="shared" si="214"/>
        <v>110.23076923076923</v>
      </c>
      <c r="R3408" s="12">
        <f t="shared" si="215"/>
        <v>41791.284444444442</v>
      </c>
      <c r="S3408" s="12">
        <f t="shared" si="216"/>
        <v>41836.284444444442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8274</v>
      </c>
      <c r="O3409" t="s">
        <v>8275</v>
      </c>
      <c r="P3409" s="5">
        <f t="shared" si="213"/>
        <v>1.071</v>
      </c>
      <c r="Q3409" s="8">
        <f t="shared" si="214"/>
        <v>31.970149253731343</v>
      </c>
      <c r="R3409" s="12">
        <f t="shared" si="215"/>
        <v>41796.21399305555</v>
      </c>
      <c r="S3409" s="12">
        <f t="shared" si="216"/>
        <v>41826.21399305555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8274</v>
      </c>
      <c r="O3410" t="s">
        <v>8275</v>
      </c>
      <c r="P3410" s="5">
        <f t="shared" si="213"/>
        <v>2.11</v>
      </c>
      <c r="Q3410" s="8">
        <f t="shared" si="214"/>
        <v>58.611111111111114</v>
      </c>
      <c r="R3410" s="12">
        <f t="shared" si="215"/>
        <v>41808.78361111111</v>
      </c>
      <c r="S3410" s="12">
        <f t="shared" si="216"/>
        <v>41838.78361111111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8274</v>
      </c>
      <c r="O3411" t="s">
        <v>8275</v>
      </c>
      <c r="P3411" s="5">
        <f t="shared" si="213"/>
        <v>1.236</v>
      </c>
      <c r="Q3411" s="8">
        <f t="shared" si="214"/>
        <v>29.428571428571427</v>
      </c>
      <c r="R3411" s="12">
        <f t="shared" si="215"/>
        <v>42544.605995370366</v>
      </c>
      <c r="S3411" s="12">
        <f t="shared" si="216"/>
        <v>42582.665277777771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8274</v>
      </c>
      <c r="O3412" t="s">
        <v>8275</v>
      </c>
      <c r="P3412" s="5">
        <f t="shared" si="213"/>
        <v>1.085</v>
      </c>
      <c r="Q3412" s="8">
        <f t="shared" si="214"/>
        <v>81.375</v>
      </c>
      <c r="R3412" s="12">
        <f t="shared" si="215"/>
        <v>42499.83321759259</v>
      </c>
      <c r="S3412" s="12">
        <f t="shared" si="216"/>
        <v>42527.083333333336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8274</v>
      </c>
      <c r="O3413" t="s">
        <v>8275</v>
      </c>
      <c r="P3413" s="5">
        <f t="shared" si="213"/>
        <v>1.0356666666666667</v>
      </c>
      <c r="Q3413" s="8">
        <f t="shared" si="214"/>
        <v>199.16666666666666</v>
      </c>
      <c r="R3413" s="12">
        <f t="shared" si="215"/>
        <v>42264.814490740733</v>
      </c>
      <c r="S3413" s="12">
        <f t="shared" si="216"/>
        <v>42284.814490740733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8274</v>
      </c>
      <c r="O3414" t="s">
        <v>8275</v>
      </c>
      <c r="P3414" s="5">
        <f t="shared" si="213"/>
        <v>1</v>
      </c>
      <c r="Q3414" s="8">
        <f t="shared" si="214"/>
        <v>115.38461538461539</v>
      </c>
      <c r="R3414" s="12">
        <f t="shared" si="215"/>
        <v>41879.750717592593</v>
      </c>
      <c r="S3414" s="12">
        <f t="shared" si="216"/>
        <v>41909.750717592593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8274</v>
      </c>
      <c r="O3415" t="s">
        <v>8275</v>
      </c>
      <c r="P3415" s="5">
        <f t="shared" si="213"/>
        <v>1.3</v>
      </c>
      <c r="Q3415" s="8">
        <f t="shared" si="214"/>
        <v>46.428571428571431</v>
      </c>
      <c r="R3415" s="12">
        <f t="shared" si="215"/>
        <v>42053.524745370371</v>
      </c>
      <c r="S3415" s="12">
        <f t="shared" si="216"/>
        <v>42062.999305555553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8274</v>
      </c>
      <c r="O3416" t="s">
        <v>8275</v>
      </c>
      <c r="P3416" s="5">
        <f t="shared" si="213"/>
        <v>1.0349999999999999</v>
      </c>
      <c r="Q3416" s="8">
        <f t="shared" si="214"/>
        <v>70.568181818181813</v>
      </c>
      <c r="R3416" s="12">
        <f t="shared" si="215"/>
        <v>42675.624131944445</v>
      </c>
      <c r="S3416" s="12">
        <f t="shared" si="216"/>
        <v>42705.124305555553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8274</v>
      </c>
      <c r="O3417" t="s">
        <v>8275</v>
      </c>
      <c r="P3417" s="5">
        <f t="shared" si="213"/>
        <v>1</v>
      </c>
      <c r="Q3417" s="8">
        <f t="shared" si="214"/>
        <v>22.222222222222221</v>
      </c>
      <c r="R3417" s="12">
        <f t="shared" si="215"/>
        <v>42466.935833333329</v>
      </c>
      <c r="S3417" s="12">
        <f t="shared" si="216"/>
        <v>42477.770833333336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8274</v>
      </c>
      <c r="O3418" t="s">
        <v>8275</v>
      </c>
      <c r="P3418" s="5">
        <f t="shared" si="213"/>
        <v>1.196</v>
      </c>
      <c r="Q3418" s="8">
        <f t="shared" si="214"/>
        <v>159.46666666666667</v>
      </c>
      <c r="R3418" s="12">
        <f t="shared" si="215"/>
        <v>42089.204224537032</v>
      </c>
      <c r="S3418" s="12">
        <f t="shared" si="216"/>
        <v>42117.562499999993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8274</v>
      </c>
      <c r="O3419" t="s">
        <v>8275</v>
      </c>
      <c r="P3419" s="5">
        <f t="shared" si="213"/>
        <v>1.0000058823529412</v>
      </c>
      <c r="Q3419" s="8">
        <f t="shared" si="214"/>
        <v>37.777999999999999</v>
      </c>
      <c r="R3419" s="12">
        <f t="shared" si="215"/>
        <v>41894.705416666664</v>
      </c>
      <c r="S3419" s="12">
        <f t="shared" si="216"/>
        <v>41937.821527777771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8274</v>
      </c>
      <c r="O3420" t="s">
        <v>8275</v>
      </c>
      <c r="P3420" s="5">
        <f t="shared" si="213"/>
        <v>1.00875</v>
      </c>
      <c r="Q3420" s="8">
        <f t="shared" si="214"/>
        <v>72.053571428571431</v>
      </c>
      <c r="R3420" s="12">
        <f t="shared" si="215"/>
        <v>41752.626238425924</v>
      </c>
      <c r="S3420" s="12">
        <f t="shared" si="216"/>
        <v>41782.626238425924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8274</v>
      </c>
      <c r="O3421" t="s">
        <v>8275</v>
      </c>
      <c r="P3421" s="5">
        <f t="shared" si="213"/>
        <v>1.0654545454545454</v>
      </c>
      <c r="Q3421" s="8">
        <f t="shared" si="214"/>
        <v>63.695652173913047</v>
      </c>
      <c r="R3421" s="12">
        <f t="shared" si="215"/>
        <v>42448.613252314812</v>
      </c>
      <c r="S3421" s="12">
        <f t="shared" si="216"/>
        <v>42466.687499999993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8274</v>
      </c>
      <c r="O3422" t="s">
        <v>8275</v>
      </c>
      <c r="P3422" s="5">
        <f t="shared" si="213"/>
        <v>1.38</v>
      </c>
      <c r="Q3422" s="8">
        <f t="shared" si="214"/>
        <v>28.411764705882351</v>
      </c>
      <c r="R3422" s="12">
        <f t="shared" si="215"/>
        <v>42404.881967592592</v>
      </c>
      <c r="S3422" s="12">
        <f t="shared" si="216"/>
        <v>42413.791666666664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8274</v>
      </c>
      <c r="O3423" t="s">
        <v>8275</v>
      </c>
      <c r="P3423" s="5">
        <f t="shared" si="213"/>
        <v>1.0115000000000001</v>
      </c>
      <c r="Q3423" s="8">
        <f t="shared" si="214"/>
        <v>103.21428571428571</v>
      </c>
      <c r="R3423" s="12">
        <f t="shared" si="215"/>
        <v>42037.582905092589</v>
      </c>
      <c r="S3423" s="12">
        <f t="shared" si="216"/>
        <v>42067.582905092589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8274</v>
      </c>
      <c r="O3424" t="s">
        <v>8275</v>
      </c>
      <c r="P3424" s="5">
        <f t="shared" si="213"/>
        <v>1.091</v>
      </c>
      <c r="Q3424" s="8">
        <f t="shared" si="214"/>
        <v>71.152173913043484</v>
      </c>
      <c r="R3424" s="12">
        <f t="shared" si="215"/>
        <v>42323.353888888887</v>
      </c>
      <c r="S3424" s="12">
        <f t="shared" si="216"/>
        <v>42351.791666666664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8274</v>
      </c>
      <c r="O3425" t="s">
        <v>8275</v>
      </c>
      <c r="P3425" s="5">
        <f t="shared" si="213"/>
        <v>1.4</v>
      </c>
      <c r="Q3425" s="8">
        <f t="shared" si="214"/>
        <v>35</v>
      </c>
      <c r="R3425" s="12">
        <f t="shared" si="215"/>
        <v>42088.703020833331</v>
      </c>
      <c r="S3425" s="12">
        <f t="shared" si="216"/>
        <v>42118.703020833331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8274</v>
      </c>
      <c r="O3426" t="s">
        <v>8275</v>
      </c>
      <c r="P3426" s="5">
        <f t="shared" si="213"/>
        <v>1.0358333333333334</v>
      </c>
      <c r="Q3426" s="8">
        <f t="shared" si="214"/>
        <v>81.776315789473685</v>
      </c>
      <c r="R3426" s="12">
        <f t="shared" si="215"/>
        <v>42018.468564814808</v>
      </c>
      <c r="S3426" s="12">
        <f t="shared" si="216"/>
        <v>42040.082638888889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8274</v>
      </c>
      <c r="O3427" t="s">
        <v>8275</v>
      </c>
      <c r="P3427" s="5">
        <f t="shared" si="213"/>
        <v>1.0297033333333332</v>
      </c>
      <c r="Q3427" s="8">
        <f t="shared" si="214"/>
        <v>297.02980769230766</v>
      </c>
      <c r="R3427" s="12">
        <f t="shared" si="215"/>
        <v>41884.40898148148</v>
      </c>
      <c r="S3427" s="12">
        <f t="shared" si="216"/>
        <v>41916.40898148148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8274</v>
      </c>
      <c r="O3428" t="s">
        <v>8275</v>
      </c>
      <c r="P3428" s="5">
        <f t="shared" si="213"/>
        <v>1.0813333333333333</v>
      </c>
      <c r="Q3428" s="8">
        <f t="shared" si="214"/>
        <v>46.609195402298852</v>
      </c>
      <c r="R3428" s="12">
        <f t="shared" si="215"/>
        <v>41883.848414351851</v>
      </c>
      <c r="S3428" s="12">
        <f t="shared" si="216"/>
        <v>41902.875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8274</v>
      </c>
      <c r="O3429" t="s">
        <v>8275</v>
      </c>
      <c r="P3429" s="5">
        <f t="shared" si="213"/>
        <v>1</v>
      </c>
      <c r="Q3429" s="8">
        <f t="shared" si="214"/>
        <v>51.724137931034484</v>
      </c>
      <c r="R3429" s="12">
        <f t="shared" si="215"/>
        <v>41792.436944444438</v>
      </c>
      <c r="S3429" s="12">
        <f t="shared" si="216"/>
        <v>41822.436944444438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8274</v>
      </c>
      <c r="O3430" t="s">
        <v>8275</v>
      </c>
      <c r="P3430" s="5">
        <f t="shared" si="213"/>
        <v>1.0275000000000001</v>
      </c>
      <c r="Q3430" s="8">
        <f t="shared" si="214"/>
        <v>40.294117647058826</v>
      </c>
      <c r="R3430" s="12">
        <f t="shared" si="215"/>
        <v>42038.512118055551</v>
      </c>
      <c r="S3430" s="12">
        <f t="shared" si="216"/>
        <v>42063.499999999993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8274</v>
      </c>
      <c r="O3431" t="s">
        <v>8275</v>
      </c>
      <c r="P3431" s="5">
        <f t="shared" si="213"/>
        <v>1.3</v>
      </c>
      <c r="Q3431" s="8">
        <f t="shared" si="214"/>
        <v>16.25</v>
      </c>
      <c r="R3431" s="12">
        <f t="shared" si="215"/>
        <v>42661.813206018516</v>
      </c>
      <c r="S3431" s="12">
        <f t="shared" si="216"/>
        <v>42675.813206018516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8274</v>
      </c>
      <c r="O3432" t="s">
        <v>8275</v>
      </c>
      <c r="P3432" s="5">
        <f t="shared" si="213"/>
        <v>1.0854949999999999</v>
      </c>
      <c r="Q3432" s="8">
        <f t="shared" si="214"/>
        <v>30.152638888888887</v>
      </c>
      <c r="R3432" s="12">
        <f t="shared" si="215"/>
        <v>41820.737280092588</v>
      </c>
      <c r="S3432" s="12">
        <f t="shared" si="216"/>
        <v>41850.737280092588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8274</v>
      </c>
      <c r="O3433" t="s">
        <v>8275</v>
      </c>
      <c r="P3433" s="5">
        <f t="shared" si="213"/>
        <v>1</v>
      </c>
      <c r="Q3433" s="8">
        <f t="shared" si="214"/>
        <v>95.238095238095241</v>
      </c>
      <c r="R3433" s="12">
        <f t="shared" si="215"/>
        <v>41839.522604166668</v>
      </c>
      <c r="S3433" s="12">
        <f t="shared" si="216"/>
        <v>41869.522604166668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8274</v>
      </c>
      <c r="O3434" t="s">
        <v>8275</v>
      </c>
      <c r="P3434" s="5">
        <f t="shared" si="213"/>
        <v>1.0965</v>
      </c>
      <c r="Q3434" s="8">
        <f t="shared" si="214"/>
        <v>52.214285714285715</v>
      </c>
      <c r="R3434" s="12">
        <f t="shared" si="215"/>
        <v>42380.372847222221</v>
      </c>
      <c r="S3434" s="12">
        <f t="shared" si="216"/>
        <v>42405.708333333336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8274</v>
      </c>
      <c r="O3435" t="s">
        <v>8275</v>
      </c>
      <c r="P3435" s="5">
        <f t="shared" si="213"/>
        <v>1.0026315789473683</v>
      </c>
      <c r="Q3435" s="8">
        <f t="shared" si="214"/>
        <v>134.1549295774648</v>
      </c>
      <c r="R3435" s="12">
        <f t="shared" si="215"/>
        <v>41775.854803240734</v>
      </c>
      <c r="S3435" s="12">
        <f t="shared" si="216"/>
        <v>41806.916666666664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8274</v>
      </c>
      <c r="O3436" t="s">
        <v>8275</v>
      </c>
      <c r="P3436" s="5">
        <f t="shared" si="213"/>
        <v>1.0555000000000001</v>
      </c>
      <c r="Q3436" s="8">
        <f t="shared" si="214"/>
        <v>62.827380952380949</v>
      </c>
      <c r="R3436" s="12">
        <f t="shared" si="215"/>
        <v>41800.172094907401</v>
      </c>
      <c r="S3436" s="12">
        <f t="shared" si="216"/>
        <v>41830.172094907401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8274</v>
      </c>
      <c r="O3437" t="s">
        <v>8275</v>
      </c>
      <c r="P3437" s="5">
        <f t="shared" si="213"/>
        <v>1.1200000000000001</v>
      </c>
      <c r="Q3437" s="8">
        <f t="shared" si="214"/>
        <v>58.94736842105263</v>
      </c>
      <c r="R3437" s="12">
        <f t="shared" si="215"/>
        <v>42572.408483796295</v>
      </c>
      <c r="S3437" s="12">
        <f t="shared" si="216"/>
        <v>42588.916666666664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8274</v>
      </c>
      <c r="O3438" t="s">
        <v>8275</v>
      </c>
      <c r="P3438" s="5">
        <f t="shared" si="213"/>
        <v>1.0589999999999999</v>
      </c>
      <c r="Q3438" s="8">
        <f t="shared" si="214"/>
        <v>143.1081081081081</v>
      </c>
      <c r="R3438" s="12">
        <f t="shared" si="215"/>
        <v>41851.333252314813</v>
      </c>
      <c r="S3438" s="12">
        <f t="shared" si="216"/>
        <v>41872.477777777771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8274</v>
      </c>
      <c r="O3439" t="s">
        <v>8275</v>
      </c>
      <c r="P3439" s="5">
        <f t="shared" si="213"/>
        <v>1.01</v>
      </c>
      <c r="Q3439" s="8">
        <f t="shared" si="214"/>
        <v>84.166666666666671</v>
      </c>
      <c r="R3439" s="12">
        <f t="shared" si="215"/>
        <v>42205.502546296295</v>
      </c>
      <c r="S3439" s="12">
        <f t="shared" si="216"/>
        <v>42235.502546296295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8274</v>
      </c>
      <c r="O3440" t="s">
        <v>8275</v>
      </c>
      <c r="P3440" s="5">
        <f t="shared" si="213"/>
        <v>1.042</v>
      </c>
      <c r="Q3440" s="8">
        <f t="shared" si="214"/>
        <v>186.07142857142858</v>
      </c>
      <c r="R3440" s="12">
        <f t="shared" si="215"/>
        <v>42100.719525462962</v>
      </c>
      <c r="S3440" s="12">
        <f t="shared" si="216"/>
        <v>42126.666666666664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8274</v>
      </c>
      <c r="O3441" t="s">
        <v>8275</v>
      </c>
      <c r="P3441" s="5">
        <f t="shared" si="213"/>
        <v>1.3467833333333334</v>
      </c>
      <c r="Q3441" s="8">
        <f t="shared" si="214"/>
        <v>89.785555555555561</v>
      </c>
      <c r="R3441" s="12">
        <f t="shared" si="215"/>
        <v>42374.702893518515</v>
      </c>
      <c r="S3441" s="12">
        <f t="shared" si="216"/>
        <v>42387.999305555553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8274</v>
      </c>
      <c r="O3442" t="s">
        <v>8275</v>
      </c>
      <c r="P3442" s="5">
        <f t="shared" si="213"/>
        <v>1.052184</v>
      </c>
      <c r="Q3442" s="8">
        <f t="shared" si="214"/>
        <v>64.157560975609755</v>
      </c>
      <c r="R3442" s="12">
        <f t="shared" si="215"/>
        <v>41808.914675925924</v>
      </c>
      <c r="S3442" s="12">
        <f t="shared" si="216"/>
        <v>41831.46875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8274</v>
      </c>
      <c r="O3443" t="s">
        <v>8275</v>
      </c>
      <c r="P3443" s="5">
        <f t="shared" si="213"/>
        <v>1.026</v>
      </c>
      <c r="Q3443" s="8">
        <f t="shared" si="214"/>
        <v>59.651162790697676</v>
      </c>
      <c r="R3443" s="12">
        <f t="shared" si="215"/>
        <v>42294.221307870372</v>
      </c>
      <c r="S3443" s="12">
        <f t="shared" si="216"/>
        <v>42321.636805555558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8274</v>
      </c>
      <c r="O3444" t="s">
        <v>8275</v>
      </c>
      <c r="P3444" s="5">
        <f t="shared" si="213"/>
        <v>1</v>
      </c>
      <c r="Q3444" s="8">
        <f t="shared" si="214"/>
        <v>31.25</v>
      </c>
      <c r="R3444" s="12">
        <f t="shared" si="215"/>
        <v>42124.632777777777</v>
      </c>
      <c r="S3444" s="12">
        <f t="shared" si="216"/>
        <v>42154.632777777777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8274</v>
      </c>
      <c r="O3445" t="s">
        <v>8275</v>
      </c>
      <c r="P3445" s="5">
        <f t="shared" si="213"/>
        <v>1.855</v>
      </c>
      <c r="Q3445" s="8">
        <f t="shared" si="214"/>
        <v>41.222222222222221</v>
      </c>
      <c r="R3445" s="12">
        <f t="shared" si="215"/>
        <v>41861.316504629627</v>
      </c>
      <c r="S3445" s="12">
        <f t="shared" si="216"/>
        <v>41891.316504629627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8274</v>
      </c>
      <c r="O3446" t="s">
        <v>8275</v>
      </c>
      <c r="P3446" s="5">
        <f t="shared" si="213"/>
        <v>2.89</v>
      </c>
      <c r="Q3446" s="8">
        <f t="shared" si="214"/>
        <v>43.35</v>
      </c>
      <c r="R3446" s="12">
        <f t="shared" si="215"/>
        <v>42521.08317129629</v>
      </c>
      <c r="S3446" s="12">
        <f t="shared" si="216"/>
        <v>42529.374305555553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8274</v>
      </c>
      <c r="O3447" t="s">
        <v>8275</v>
      </c>
      <c r="P3447" s="5">
        <f t="shared" si="213"/>
        <v>1</v>
      </c>
      <c r="Q3447" s="8">
        <f t="shared" si="214"/>
        <v>64.516129032258064</v>
      </c>
      <c r="R3447" s="12">
        <f t="shared" si="215"/>
        <v>42272.322175925925</v>
      </c>
      <c r="S3447" s="12">
        <f t="shared" si="216"/>
        <v>42300.322175925925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8274</v>
      </c>
      <c r="O3448" t="s">
        <v>8275</v>
      </c>
      <c r="P3448" s="5">
        <f t="shared" si="213"/>
        <v>1.0820000000000001</v>
      </c>
      <c r="Q3448" s="8">
        <f t="shared" si="214"/>
        <v>43.28</v>
      </c>
      <c r="R3448" s="12">
        <f t="shared" si="215"/>
        <v>42016.624131944445</v>
      </c>
      <c r="S3448" s="12">
        <f t="shared" si="216"/>
        <v>42040.305555555555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8274</v>
      </c>
      <c r="O3449" t="s">
        <v>8275</v>
      </c>
      <c r="P3449" s="5">
        <f t="shared" si="213"/>
        <v>1.0780000000000001</v>
      </c>
      <c r="Q3449" s="8">
        <f t="shared" si="214"/>
        <v>77</v>
      </c>
      <c r="R3449" s="12">
        <f t="shared" si="215"/>
        <v>42402.680694444447</v>
      </c>
      <c r="S3449" s="12">
        <f t="shared" si="216"/>
        <v>42447.639027777775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8274</v>
      </c>
      <c r="O3450" t="s">
        <v>8275</v>
      </c>
      <c r="P3450" s="5">
        <f t="shared" si="213"/>
        <v>1.0976190476190477</v>
      </c>
      <c r="Q3450" s="8">
        <f t="shared" si="214"/>
        <v>51.222222222222221</v>
      </c>
      <c r="R3450" s="12">
        <f t="shared" si="215"/>
        <v>41959.910752314812</v>
      </c>
      <c r="S3450" s="12">
        <f t="shared" si="216"/>
        <v>41989.910752314812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8274</v>
      </c>
      <c r="O3451" t="s">
        <v>8275</v>
      </c>
      <c r="P3451" s="5">
        <f t="shared" si="213"/>
        <v>1.70625</v>
      </c>
      <c r="Q3451" s="8">
        <f t="shared" si="214"/>
        <v>68.25</v>
      </c>
      <c r="R3451" s="12">
        <f t="shared" si="215"/>
        <v>42531.844189814808</v>
      </c>
      <c r="S3451" s="12">
        <f t="shared" si="216"/>
        <v>42559.958333333336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8274</v>
      </c>
      <c r="O3452" t="s">
        <v>8275</v>
      </c>
      <c r="P3452" s="5">
        <f t="shared" si="213"/>
        <v>1.52</v>
      </c>
      <c r="Q3452" s="8">
        <f t="shared" si="214"/>
        <v>19.487179487179485</v>
      </c>
      <c r="R3452" s="12">
        <f t="shared" si="215"/>
        <v>42036.496192129627</v>
      </c>
      <c r="S3452" s="12">
        <f t="shared" si="216"/>
        <v>42096.454525462956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8274</v>
      </c>
      <c r="O3453" t="s">
        <v>8275</v>
      </c>
      <c r="P3453" s="5">
        <f t="shared" si="213"/>
        <v>1.0123076923076924</v>
      </c>
      <c r="Q3453" s="8">
        <f t="shared" si="214"/>
        <v>41.125</v>
      </c>
      <c r="R3453" s="12">
        <f t="shared" si="215"/>
        <v>42088.515358796292</v>
      </c>
      <c r="S3453" s="12">
        <f t="shared" si="216"/>
        <v>42115.515358796292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8274</v>
      </c>
      <c r="O3454" t="s">
        <v>8275</v>
      </c>
      <c r="P3454" s="5">
        <f t="shared" si="213"/>
        <v>1.532</v>
      </c>
      <c r="Q3454" s="8">
        <f t="shared" si="214"/>
        <v>41.405405405405403</v>
      </c>
      <c r="R3454" s="12">
        <f t="shared" si="215"/>
        <v>41820.430856481478</v>
      </c>
      <c r="S3454" s="12">
        <f t="shared" si="216"/>
        <v>41842.957638888889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8274</v>
      </c>
      <c r="O3455" t="s">
        <v>8275</v>
      </c>
      <c r="P3455" s="5">
        <f t="shared" si="213"/>
        <v>1.2833333333333334</v>
      </c>
      <c r="Q3455" s="8">
        <f t="shared" si="214"/>
        <v>27.5</v>
      </c>
      <c r="R3455" s="12">
        <f t="shared" si="215"/>
        <v>42535.770324074074</v>
      </c>
      <c r="S3455" s="12">
        <f t="shared" si="216"/>
        <v>42595.770324074074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8274</v>
      </c>
      <c r="O3456" t="s">
        <v>8275</v>
      </c>
      <c r="P3456" s="5">
        <f t="shared" si="213"/>
        <v>1.0071428571428571</v>
      </c>
      <c r="Q3456" s="8">
        <f t="shared" si="214"/>
        <v>33.571428571428569</v>
      </c>
      <c r="R3456" s="12">
        <f t="shared" si="215"/>
        <v>41821.490266203698</v>
      </c>
      <c r="S3456" s="12">
        <f t="shared" si="216"/>
        <v>41851.490266203698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8274</v>
      </c>
      <c r="O3457" t="s">
        <v>8275</v>
      </c>
      <c r="P3457" s="5">
        <f t="shared" si="213"/>
        <v>1.0065</v>
      </c>
      <c r="Q3457" s="8">
        <f t="shared" si="214"/>
        <v>145.86956521739131</v>
      </c>
      <c r="R3457" s="12">
        <f t="shared" si="215"/>
        <v>42626.541979166665</v>
      </c>
      <c r="S3457" s="12">
        <f t="shared" si="216"/>
        <v>42656.541979166665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8274</v>
      </c>
      <c r="O3458" t="s">
        <v>8275</v>
      </c>
      <c r="P3458" s="5">
        <f t="shared" si="213"/>
        <v>1.913</v>
      </c>
      <c r="Q3458" s="8">
        <f t="shared" si="214"/>
        <v>358.6875</v>
      </c>
      <c r="R3458" s="12">
        <f t="shared" si="215"/>
        <v>41820.997303240736</v>
      </c>
      <c r="S3458" s="12">
        <f t="shared" si="216"/>
        <v>41852.082638888889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8274</v>
      </c>
      <c r="O3459" t="s">
        <v>8275</v>
      </c>
      <c r="P3459" s="5">
        <f t="shared" ref="P3459:P3522" si="217">(E3459/D3459)</f>
        <v>1.4019999999999999</v>
      </c>
      <c r="Q3459" s="8">
        <f t="shared" ref="Q3459:Q3522" si="218">IF(L3459=0,"$0",(E3459/L3459))</f>
        <v>50.981818181818184</v>
      </c>
      <c r="R3459" s="12">
        <f t="shared" ref="R3459:R3522" si="219">(J3459/86400)+25569+(-5/24)</f>
        <v>42016.498344907406</v>
      </c>
      <c r="S3459" s="12">
        <f t="shared" ref="S3459:S3522" si="220">(I3459/86400)+25569+(-5/24)</f>
        <v>42047.040972222218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8274</v>
      </c>
      <c r="O3460" t="s">
        <v>8275</v>
      </c>
      <c r="P3460" s="5">
        <f t="shared" si="217"/>
        <v>1.2433537832310839</v>
      </c>
      <c r="Q3460" s="8">
        <f t="shared" si="218"/>
        <v>45.037037037037038</v>
      </c>
      <c r="R3460" s="12">
        <f t="shared" si="219"/>
        <v>42010.994247685179</v>
      </c>
      <c r="S3460" s="12">
        <f t="shared" si="220"/>
        <v>42037.977083333331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8274</v>
      </c>
      <c r="O3461" t="s">
        <v>8275</v>
      </c>
      <c r="P3461" s="5">
        <f t="shared" si="217"/>
        <v>1.262</v>
      </c>
      <c r="Q3461" s="8">
        <f t="shared" si="218"/>
        <v>17.527777777777779</v>
      </c>
      <c r="R3461" s="12">
        <f t="shared" si="219"/>
        <v>42480.271527777775</v>
      </c>
      <c r="S3461" s="12">
        <f t="shared" si="220"/>
        <v>42510.271527777775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8274</v>
      </c>
      <c r="O3462" t="s">
        <v>8275</v>
      </c>
      <c r="P3462" s="5">
        <f t="shared" si="217"/>
        <v>1.9</v>
      </c>
      <c r="Q3462" s="8">
        <f t="shared" si="218"/>
        <v>50</v>
      </c>
      <c r="R3462" s="12">
        <f t="shared" si="219"/>
        <v>41852.318888888891</v>
      </c>
      <c r="S3462" s="12">
        <f t="shared" si="220"/>
        <v>41866.318888888891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8274</v>
      </c>
      <c r="O3463" t="s">
        <v>8275</v>
      </c>
      <c r="P3463" s="5">
        <f t="shared" si="217"/>
        <v>1.39</v>
      </c>
      <c r="Q3463" s="8">
        <f t="shared" si="218"/>
        <v>57.916666666666664</v>
      </c>
      <c r="R3463" s="12">
        <f t="shared" si="219"/>
        <v>42643.424525462957</v>
      </c>
      <c r="S3463" s="12">
        <f t="shared" si="220"/>
        <v>42671.916666666664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8274</v>
      </c>
      <c r="O3464" t="s">
        <v>8275</v>
      </c>
      <c r="P3464" s="5">
        <f t="shared" si="217"/>
        <v>2.02</v>
      </c>
      <c r="Q3464" s="8">
        <f t="shared" si="218"/>
        <v>29.705882352941178</v>
      </c>
      <c r="R3464" s="12">
        <f t="shared" si="219"/>
        <v>42179.690138888887</v>
      </c>
      <c r="S3464" s="12">
        <f t="shared" si="220"/>
        <v>42195.541666666664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8274</v>
      </c>
      <c r="O3465" t="s">
        <v>8275</v>
      </c>
      <c r="P3465" s="5">
        <f t="shared" si="217"/>
        <v>1.0338000000000001</v>
      </c>
      <c r="Q3465" s="8">
        <f t="shared" si="218"/>
        <v>90.684210526315795</v>
      </c>
      <c r="R3465" s="12">
        <f t="shared" si="219"/>
        <v>42612.710474537038</v>
      </c>
      <c r="S3465" s="12">
        <f t="shared" si="220"/>
        <v>42653.957638888889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8274</v>
      </c>
      <c r="O3466" t="s">
        <v>8275</v>
      </c>
      <c r="P3466" s="5">
        <f t="shared" si="217"/>
        <v>1.023236</v>
      </c>
      <c r="Q3466" s="8">
        <f t="shared" si="218"/>
        <v>55.012688172043013</v>
      </c>
      <c r="R3466" s="12">
        <f t="shared" si="219"/>
        <v>42574.921724537031</v>
      </c>
      <c r="S3466" s="12">
        <f t="shared" si="220"/>
        <v>42604.921724537031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8274</v>
      </c>
      <c r="O3467" t="s">
        <v>8275</v>
      </c>
      <c r="P3467" s="5">
        <f t="shared" si="217"/>
        <v>1.03</v>
      </c>
      <c r="Q3467" s="8">
        <f t="shared" si="218"/>
        <v>57.222222222222221</v>
      </c>
      <c r="R3467" s="12">
        <f t="shared" si="219"/>
        <v>42200.417499999996</v>
      </c>
      <c r="S3467" s="12">
        <f t="shared" si="220"/>
        <v>42225.458333333336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8274</v>
      </c>
      <c r="O3468" t="s">
        <v>8275</v>
      </c>
      <c r="P3468" s="5">
        <f t="shared" si="217"/>
        <v>1.2714285714285714</v>
      </c>
      <c r="Q3468" s="8">
        <f t="shared" si="218"/>
        <v>72.950819672131146</v>
      </c>
      <c r="R3468" s="12">
        <f t="shared" si="219"/>
        <v>42419.810763888883</v>
      </c>
      <c r="S3468" s="12">
        <f t="shared" si="220"/>
        <v>42479.769097222219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8274</v>
      </c>
      <c r="O3469" t="s">
        <v>8275</v>
      </c>
      <c r="P3469" s="5">
        <f t="shared" si="217"/>
        <v>1.01</v>
      </c>
      <c r="Q3469" s="8">
        <f t="shared" si="218"/>
        <v>64.468085106382972</v>
      </c>
      <c r="R3469" s="12">
        <f t="shared" si="219"/>
        <v>42053.463333333326</v>
      </c>
      <c r="S3469" s="12">
        <f t="shared" si="220"/>
        <v>42083.421666666669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8274</v>
      </c>
      <c r="O3470" t="s">
        <v>8275</v>
      </c>
      <c r="P3470" s="5">
        <f t="shared" si="217"/>
        <v>1.2178</v>
      </c>
      <c r="Q3470" s="8">
        <f t="shared" si="218"/>
        <v>716.35294117647061</v>
      </c>
      <c r="R3470" s="12">
        <f t="shared" si="219"/>
        <v>42605.55704861111</v>
      </c>
      <c r="S3470" s="12">
        <f t="shared" si="220"/>
        <v>42633.916666666664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8274</v>
      </c>
      <c r="O3471" t="s">
        <v>8275</v>
      </c>
      <c r="P3471" s="5">
        <f t="shared" si="217"/>
        <v>1.1339285714285714</v>
      </c>
      <c r="Q3471" s="8">
        <f t="shared" si="218"/>
        <v>50.396825396825399</v>
      </c>
      <c r="R3471" s="12">
        <f t="shared" si="219"/>
        <v>42458.433391203704</v>
      </c>
      <c r="S3471" s="12">
        <f t="shared" si="220"/>
        <v>42488.433391203704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8274</v>
      </c>
      <c r="O3472" t="s">
        <v>8275</v>
      </c>
      <c r="P3472" s="5">
        <f t="shared" si="217"/>
        <v>1.5</v>
      </c>
      <c r="Q3472" s="8">
        <f t="shared" si="218"/>
        <v>41.666666666666664</v>
      </c>
      <c r="R3472" s="12">
        <f t="shared" si="219"/>
        <v>42528.813680555548</v>
      </c>
      <c r="S3472" s="12">
        <f t="shared" si="220"/>
        <v>42566.693055555552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8274</v>
      </c>
      <c r="O3473" t="s">
        <v>8275</v>
      </c>
      <c r="P3473" s="5">
        <f t="shared" si="217"/>
        <v>2.1459999999999999</v>
      </c>
      <c r="Q3473" s="8">
        <f t="shared" si="218"/>
        <v>35.766666666666666</v>
      </c>
      <c r="R3473" s="12">
        <f t="shared" si="219"/>
        <v>41841.61215277778</v>
      </c>
      <c r="S3473" s="12">
        <f t="shared" si="220"/>
        <v>41882.625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8274</v>
      </c>
      <c r="O3474" t="s">
        <v>8275</v>
      </c>
      <c r="P3474" s="5">
        <f t="shared" si="217"/>
        <v>1.0205</v>
      </c>
      <c r="Q3474" s="8">
        <f t="shared" si="218"/>
        <v>88.739130434782609</v>
      </c>
      <c r="R3474" s="12">
        <f t="shared" si="219"/>
        <v>41927.962164351848</v>
      </c>
      <c r="S3474" s="12">
        <f t="shared" si="220"/>
        <v>41949.040972222218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8274</v>
      </c>
      <c r="O3475" t="s">
        <v>8275</v>
      </c>
      <c r="P3475" s="5">
        <f t="shared" si="217"/>
        <v>1</v>
      </c>
      <c r="Q3475" s="8">
        <f t="shared" si="218"/>
        <v>148.4848484848485</v>
      </c>
      <c r="R3475" s="12">
        <f t="shared" si="219"/>
        <v>42062.626111111109</v>
      </c>
      <c r="S3475" s="12">
        <f t="shared" si="220"/>
        <v>42083.643749999996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8274</v>
      </c>
      <c r="O3476" t="s">
        <v>8275</v>
      </c>
      <c r="P3476" s="5">
        <f t="shared" si="217"/>
        <v>1.01</v>
      </c>
      <c r="Q3476" s="8">
        <f t="shared" si="218"/>
        <v>51.794871794871796</v>
      </c>
      <c r="R3476" s="12">
        <f t="shared" si="219"/>
        <v>42541.293182870366</v>
      </c>
      <c r="S3476" s="12">
        <f t="shared" si="220"/>
        <v>42571.293182870366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8274</v>
      </c>
      <c r="O3477" t="s">
        <v>8275</v>
      </c>
      <c r="P3477" s="5">
        <f t="shared" si="217"/>
        <v>1.1333333333333333</v>
      </c>
      <c r="Q3477" s="8">
        <f t="shared" si="218"/>
        <v>20</v>
      </c>
      <c r="R3477" s="12">
        <f t="shared" si="219"/>
        <v>41918.672499999993</v>
      </c>
      <c r="S3477" s="12">
        <f t="shared" si="220"/>
        <v>41945.791666666664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8274</v>
      </c>
      <c r="O3478" t="s">
        <v>8275</v>
      </c>
      <c r="P3478" s="5">
        <f t="shared" si="217"/>
        <v>1.04</v>
      </c>
      <c r="Q3478" s="8">
        <f t="shared" si="218"/>
        <v>52</v>
      </c>
      <c r="R3478" s="12">
        <f t="shared" si="219"/>
        <v>41921.071643518517</v>
      </c>
      <c r="S3478" s="12">
        <f t="shared" si="220"/>
        <v>41938.916666666664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8274</v>
      </c>
      <c r="O3479" t="s">
        <v>8275</v>
      </c>
      <c r="P3479" s="5">
        <f t="shared" si="217"/>
        <v>1.1533333333333333</v>
      </c>
      <c r="Q3479" s="8">
        <f t="shared" si="218"/>
        <v>53.230769230769234</v>
      </c>
      <c r="R3479" s="12">
        <f t="shared" si="219"/>
        <v>42128.528275462959</v>
      </c>
      <c r="S3479" s="12">
        <f t="shared" si="220"/>
        <v>42140.916666666664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8274</v>
      </c>
      <c r="O3480" t="s">
        <v>8275</v>
      </c>
      <c r="P3480" s="5">
        <f t="shared" si="217"/>
        <v>1.1285000000000001</v>
      </c>
      <c r="Q3480" s="8">
        <f t="shared" si="218"/>
        <v>39.596491228070178</v>
      </c>
      <c r="R3480" s="12">
        <f t="shared" si="219"/>
        <v>42053.708587962959</v>
      </c>
      <c r="S3480" s="12">
        <f t="shared" si="220"/>
        <v>42079.666666666664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8274</v>
      </c>
      <c r="O3481" t="s">
        <v>8275</v>
      </c>
      <c r="P3481" s="5">
        <f t="shared" si="217"/>
        <v>1.2786666666666666</v>
      </c>
      <c r="Q3481" s="8">
        <f t="shared" si="218"/>
        <v>34.25</v>
      </c>
      <c r="R3481" s="12">
        <f t="shared" si="219"/>
        <v>41781.64675925926</v>
      </c>
      <c r="S3481" s="12">
        <f t="shared" si="220"/>
        <v>41811.64675925926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8274</v>
      </c>
      <c r="O3482" t="s">
        <v>8275</v>
      </c>
      <c r="P3482" s="5">
        <f t="shared" si="217"/>
        <v>1.4266666666666667</v>
      </c>
      <c r="Q3482" s="8">
        <f t="shared" si="218"/>
        <v>164.61538461538461</v>
      </c>
      <c r="R3482" s="12">
        <f t="shared" si="219"/>
        <v>42171.109108796292</v>
      </c>
      <c r="S3482" s="12">
        <f t="shared" si="220"/>
        <v>42195.666666666664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8274</v>
      </c>
      <c r="O3483" t="s">
        <v>8275</v>
      </c>
      <c r="P3483" s="5">
        <f t="shared" si="217"/>
        <v>1.1879999999999999</v>
      </c>
      <c r="Q3483" s="8">
        <f t="shared" si="218"/>
        <v>125.05263157894737</v>
      </c>
      <c r="R3483" s="12">
        <f t="shared" si="219"/>
        <v>41989.039212962962</v>
      </c>
      <c r="S3483" s="12">
        <f t="shared" si="220"/>
        <v>42006.039212962962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8274</v>
      </c>
      <c r="O3484" t="s">
        <v>8275</v>
      </c>
      <c r="P3484" s="5">
        <f t="shared" si="217"/>
        <v>1.3833333333333333</v>
      </c>
      <c r="Q3484" s="8">
        <f t="shared" si="218"/>
        <v>51.875</v>
      </c>
      <c r="R3484" s="12">
        <f t="shared" si="219"/>
        <v>41796.563263888886</v>
      </c>
      <c r="S3484" s="12">
        <f t="shared" si="220"/>
        <v>41826.563263888886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8274</v>
      </c>
      <c r="O3485" t="s">
        <v>8275</v>
      </c>
      <c r="P3485" s="5">
        <f t="shared" si="217"/>
        <v>1.599402985074627</v>
      </c>
      <c r="Q3485" s="8">
        <f t="shared" si="218"/>
        <v>40.285714285714285</v>
      </c>
      <c r="R3485" s="12">
        <f t="shared" si="219"/>
        <v>41793.460428240738</v>
      </c>
      <c r="S3485" s="12">
        <f t="shared" si="220"/>
        <v>41823.460428240738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8274</v>
      </c>
      <c r="O3486" t="s">
        <v>8275</v>
      </c>
      <c r="P3486" s="5">
        <f t="shared" si="217"/>
        <v>1.1424000000000001</v>
      </c>
      <c r="Q3486" s="8">
        <f t="shared" si="218"/>
        <v>64.909090909090907</v>
      </c>
      <c r="R3486" s="12">
        <f t="shared" si="219"/>
        <v>42506.552071759252</v>
      </c>
      <c r="S3486" s="12">
        <f t="shared" si="220"/>
        <v>42536.552071759252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8274</v>
      </c>
      <c r="O3487" t="s">
        <v>8275</v>
      </c>
      <c r="P3487" s="5">
        <f t="shared" si="217"/>
        <v>1.0060606060606061</v>
      </c>
      <c r="Q3487" s="8">
        <f t="shared" si="218"/>
        <v>55.333333333333336</v>
      </c>
      <c r="R3487" s="12">
        <f t="shared" si="219"/>
        <v>42372.484722222223</v>
      </c>
      <c r="S3487" s="12">
        <f t="shared" si="220"/>
        <v>42402.484722222223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8274</v>
      </c>
      <c r="O3488" t="s">
        <v>8275</v>
      </c>
      <c r="P3488" s="5">
        <f t="shared" si="217"/>
        <v>1.552</v>
      </c>
      <c r="Q3488" s="8">
        <f t="shared" si="218"/>
        <v>83.142857142857139</v>
      </c>
      <c r="R3488" s="12">
        <f t="shared" si="219"/>
        <v>42126.666678240734</v>
      </c>
      <c r="S3488" s="12">
        <f t="shared" si="220"/>
        <v>42158.082638888889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8274</v>
      </c>
      <c r="O3489" t="s">
        <v>8275</v>
      </c>
      <c r="P3489" s="5">
        <f t="shared" si="217"/>
        <v>1.2775000000000001</v>
      </c>
      <c r="Q3489" s="8">
        <f t="shared" si="218"/>
        <v>38.712121212121211</v>
      </c>
      <c r="R3489" s="12">
        <f t="shared" si="219"/>
        <v>42149.732083333329</v>
      </c>
      <c r="S3489" s="12">
        <f t="shared" si="220"/>
        <v>42179.732083333329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8274</v>
      </c>
      <c r="O3490" t="s">
        <v>8275</v>
      </c>
      <c r="P3490" s="5">
        <f t="shared" si="217"/>
        <v>1.212</v>
      </c>
      <c r="Q3490" s="8">
        <f t="shared" si="218"/>
        <v>125.37931034482759</v>
      </c>
      <c r="R3490" s="12">
        <f t="shared" si="219"/>
        <v>42087.55972222222</v>
      </c>
      <c r="S3490" s="12">
        <f t="shared" si="220"/>
        <v>42111.458333333336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8274</v>
      </c>
      <c r="O3491" t="s">
        <v>8275</v>
      </c>
      <c r="P3491" s="5">
        <f t="shared" si="217"/>
        <v>1.127</v>
      </c>
      <c r="Q3491" s="8">
        <f t="shared" si="218"/>
        <v>78.263888888888886</v>
      </c>
      <c r="R3491" s="12">
        <f t="shared" si="219"/>
        <v>41753.427442129629</v>
      </c>
      <c r="S3491" s="12">
        <f t="shared" si="220"/>
        <v>41783.666666666664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8274</v>
      </c>
      <c r="O3492" t="s">
        <v>8275</v>
      </c>
      <c r="P3492" s="5">
        <f t="shared" si="217"/>
        <v>1.2749999999999999</v>
      </c>
      <c r="Q3492" s="8">
        <f t="shared" si="218"/>
        <v>47.222222222222221</v>
      </c>
      <c r="R3492" s="12">
        <f t="shared" si="219"/>
        <v>42443.594027777777</v>
      </c>
      <c r="S3492" s="12">
        <f t="shared" si="220"/>
        <v>42473.594027777777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8274</v>
      </c>
      <c r="O3493" t="s">
        <v>8275</v>
      </c>
      <c r="P3493" s="5">
        <f t="shared" si="217"/>
        <v>1.5820000000000001</v>
      </c>
      <c r="Q3493" s="8">
        <f t="shared" si="218"/>
        <v>79.099999999999994</v>
      </c>
      <c r="R3493" s="12">
        <f t="shared" si="219"/>
        <v>42121.041481481479</v>
      </c>
      <c r="S3493" s="12">
        <f t="shared" si="220"/>
        <v>42142.041481481479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8274</v>
      </c>
      <c r="O3494" t="s">
        <v>8275</v>
      </c>
      <c r="P3494" s="5">
        <f t="shared" si="217"/>
        <v>1.0526894736842105</v>
      </c>
      <c r="Q3494" s="8">
        <f t="shared" si="218"/>
        <v>114.29199999999999</v>
      </c>
      <c r="R3494" s="12">
        <f t="shared" si="219"/>
        <v>42267.800891203697</v>
      </c>
      <c r="S3494" s="12">
        <f t="shared" si="220"/>
        <v>42302.800891203697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8274</v>
      </c>
      <c r="O3495" t="s">
        <v>8275</v>
      </c>
      <c r="P3495" s="5">
        <f t="shared" si="217"/>
        <v>1</v>
      </c>
      <c r="Q3495" s="8">
        <f t="shared" si="218"/>
        <v>51.724137931034484</v>
      </c>
      <c r="R3495" s="12">
        <f t="shared" si="219"/>
        <v>41848.657824074071</v>
      </c>
      <c r="S3495" s="12">
        <f t="shared" si="220"/>
        <v>41868.007638888885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8274</v>
      </c>
      <c r="O3496" t="s">
        <v>8275</v>
      </c>
      <c r="P3496" s="5">
        <f t="shared" si="217"/>
        <v>1</v>
      </c>
      <c r="Q3496" s="8">
        <f t="shared" si="218"/>
        <v>30.76923076923077</v>
      </c>
      <c r="R3496" s="12">
        <f t="shared" si="219"/>
        <v>42689.006655092591</v>
      </c>
      <c r="S3496" s="12">
        <f t="shared" si="220"/>
        <v>42700.041666666664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8274</v>
      </c>
      <c r="O3497" t="s">
        <v>8275</v>
      </c>
      <c r="P3497" s="5">
        <f t="shared" si="217"/>
        <v>1.0686</v>
      </c>
      <c r="Q3497" s="8">
        <f t="shared" si="218"/>
        <v>74.208333333333329</v>
      </c>
      <c r="R3497" s="12">
        <f t="shared" si="219"/>
        <v>41915.554502314808</v>
      </c>
      <c r="S3497" s="12">
        <f t="shared" si="220"/>
        <v>41944.512499999997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8274</v>
      </c>
      <c r="O3498" t="s">
        <v>8275</v>
      </c>
      <c r="P3498" s="5">
        <f t="shared" si="217"/>
        <v>1.244</v>
      </c>
      <c r="Q3498" s="8">
        <f t="shared" si="218"/>
        <v>47.846153846153847</v>
      </c>
      <c r="R3498" s="12">
        <f t="shared" si="219"/>
        <v>42584.638495370367</v>
      </c>
      <c r="S3498" s="12">
        <f t="shared" si="220"/>
        <v>42624.638495370367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8274</v>
      </c>
      <c r="O3499" t="s">
        <v>8275</v>
      </c>
      <c r="P3499" s="5">
        <f t="shared" si="217"/>
        <v>1.0870406189555126</v>
      </c>
      <c r="Q3499" s="8">
        <f t="shared" si="218"/>
        <v>34.408163265306122</v>
      </c>
      <c r="R3499" s="12">
        <f t="shared" si="219"/>
        <v>42511.53361111111</v>
      </c>
      <c r="S3499" s="12">
        <f t="shared" si="220"/>
        <v>42523.708333333336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8274</v>
      </c>
      <c r="O3500" t="s">
        <v>8275</v>
      </c>
      <c r="P3500" s="5">
        <f t="shared" si="217"/>
        <v>1.0242424242424242</v>
      </c>
      <c r="Q3500" s="8">
        <f t="shared" si="218"/>
        <v>40.238095238095241</v>
      </c>
      <c r="R3500" s="12">
        <f t="shared" si="219"/>
        <v>42458.950277777774</v>
      </c>
      <c r="S3500" s="12">
        <f t="shared" si="220"/>
        <v>42518.697222222218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8274</v>
      </c>
      <c r="O3501" t="s">
        <v>8275</v>
      </c>
      <c r="P3501" s="5">
        <f t="shared" si="217"/>
        <v>1.0549999999999999</v>
      </c>
      <c r="Q3501" s="8">
        <f t="shared" si="218"/>
        <v>60.285714285714285</v>
      </c>
      <c r="R3501" s="12">
        <f t="shared" si="219"/>
        <v>42131.827835648146</v>
      </c>
      <c r="S3501" s="12">
        <f t="shared" si="220"/>
        <v>42186.082638888889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8274</v>
      </c>
      <c r="O3502" t="s">
        <v>8275</v>
      </c>
      <c r="P3502" s="5">
        <f t="shared" si="217"/>
        <v>1.0629999999999999</v>
      </c>
      <c r="Q3502" s="8">
        <f t="shared" si="218"/>
        <v>25.30952380952381</v>
      </c>
      <c r="R3502" s="12">
        <f t="shared" si="219"/>
        <v>42419.711087962962</v>
      </c>
      <c r="S3502" s="12">
        <f t="shared" si="220"/>
        <v>42435.999305555553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8274</v>
      </c>
      <c r="O3503" t="s">
        <v>8275</v>
      </c>
      <c r="P3503" s="5">
        <f t="shared" si="217"/>
        <v>1.0066666666666666</v>
      </c>
      <c r="Q3503" s="8">
        <f t="shared" si="218"/>
        <v>35.952380952380949</v>
      </c>
      <c r="R3503" s="12">
        <f t="shared" si="219"/>
        <v>42233.555497685178</v>
      </c>
      <c r="S3503" s="12">
        <f t="shared" si="220"/>
        <v>42258.555497685178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8274</v>
      </c>
      <c r="O3504" t="s">
        <v>8275</v>
      </c>
      <c r="P3504" s="5">
        <f t="shared" si="217"/>
        <v>1.054</v>
      </c>
      <c r="Q3504" s="8">
        <f t="shared" si="218"/>
        <v>136</v>
      </c>
      <c r="R3504" s="12">
        <f t="shared" si="219"/>
        <v>42430.631064814814</v>
      </c>
      <c r="S3504" s="12">
        <f t="shared" si="220"/>
        <v>42444.957638888889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8274</v>
      </c>
      <c r="O3505" t="s">
        <v>8275</v>
      </c>
      <c r="P3505" s="5">
        <f t="shared" si="217"/>
        <v>1.0755999999999999</v>
      </c>
      <c r="Q3505" s="8">
        <f t="shared" si="218"/>
        <v>70.763157894736835</v>
      </c>
      <c r="R3505" s="12">
        <f t="shared" si="219"/>
        <v>42545.27</v>
      </c>
      <c r="S3505" s="12">
        <f t="shared" si="220"/>
        <v>42575.27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8274</v>
      </c>
      <c r="O3506" t="s">
        <v>8275</v>
      </c>
      <c r="P3506" s="5">
        <f t="shared" si="217"/>
        <v>1</v>
      </c>
      <c r="Q3506" s="8">
        <f t="shared" si="218"/>
        <v>125</v>
      </c>
      <c r="R3506" s="12">
        <f t="shared" si="219"/>
        <v>42297.540405092594</v>
      </c>
      <c r="S3506" s="12">
        <f t="shared" si="220"/>
        <v>42327.582071759258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8274</v>
      </c>
      <c r="O3507" t="s">
        <v>8275</v>
      </c>
      <c r="P3507" s="5">
        <f t="shared" si="217"/>
        <v>1.0376000000000001</v>
      </c>
      <c r="Q3507" s="8">
        <f t="shared" si="218"/>
        <v>66.512820512820511</v>
      </c>
      <c r="R3507" s="12">
        <f t="shared" si="219"/>
        <v>41760.727372685185</v>
      </c>
      <c r="S3507" s="12">
        <f t="shared" si="220"/>
        <v>41771.958333333328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8274</v>
      </c>
      <c r="O3508" t="s">
        <v>8275</v>
      </c>
      <c r="P3508" s="5">
        <f t="shared" si="217"/>
        <v>1.0149999999999999</v>
      </c>
      <c r="Q3508" s="8">
        <f t="shared" si="218"/>
        <v>105</v>
      </c>
      <c r="R3508" s="12">
        <f t="shared" si="219"/>
        <v>41829.525925925926</v>
      </c>
      <c r="S3508" s="12">
        <f t="shared" si="220"/>
        <v>41874.525925925926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8274</v>
      </c>
      <c r="O3509" t="s">
        <v>8275</v>
      </c>
      <c r="P3509" s="5">
        <f t="shared" si="217"/>
        <v>1.044</v>
      </c>
      <c r="Q3509" s="8">
        <f t="shared" si="218"/>
        <v>145</v>
      </c>
      <c r="R3509" s="12">
        <f t="shared" si="219"/>
        <v>42491.714548611104</v>
      </c>
      <c r="S3509" s="12">
        <f t="shared" si="220"/>
        <v>42521.714548611104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8274</v>
      </c>
      <c r="O3510" t="s">
        <v>8275</v>
      </c>
      <c r="P3510" s="5">
        <f t="shared" si="217"/>
        <v>1.8</v>
      </c>
      <c r="Q3510" s="8">
        <f t="shared" si="218"/>
        <v>12</v>
      </c>
      <c r="R3510" s="12">
        <f t="shared" si="219"/>
        <v>42477.521446759252</v>
      </c>
      <c r="S3510" s="12">
        <f t="shared" si="220"/>
        <v>42500.666666666664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8274</v>
      </c>
      <c r="O3511" t="s">
        <v>8275</v>
      </c>
      <c r="P3511" s="5">
        <f t="shared" si="217"/>
        <v>1.0633333333333332</v>
      </c>
      <c r="Q3511" s="8">
        <f t="shared" si="218"/>
        <v>96.666666666666671</v>
      </c>
      <c r="R3511" s="12">
        <f t="shared" si="219"/>
        <v>41950.651226851849</v>
      </c>
      <c r="S3511" s="12">
        <f t="shared" si="220"/>
        <v>41963.996527777774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8274</v>
      </c>
      <c r="O3512" t="s">
        <v>8275</v>
      </c>
      <c r="P3512" s="5">
        <f t="shared" si="217"/>
        <v>1.0055555555555555</v>
      </c>
      <c r="Q3512" s="8">
        <f t="shared" si="218"/>
        <v>60.333333333333336</v>
      </c>
      <c r="R3512" s="12">
        <f t="shared" si="219"/>
        <v>41802.412569444445</v>
      </c>
      <c r="S3512" s="12">
        <f t="shared" si="220"/>
        <v>41822.412569444445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8274</v>
      </c>
      <c r="O3513" t="s">
        <v>8275</v>
      </c>
      <c r="P3513" s="5">
        <f t="shared" si="217"/>
        <v>1.012</v>
      </c>
      <c r="Q3513" s="8">
        <f t="shared" si="218"/>
        <v>79.89473684210526</v>
      </c>
      <c r="R3513" s="12">
        <f t="shared" si="219"/>
        <v>41927.665451388886</v>
      </c>
      <c r="S3513" s="12">
        <f t="shared" si="220"/>
        <v>41950.5625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8274</v>
      </c>
      <c r="O3514" t="s">
        <v>8275</v>
      </c>
      <c r="P3514" s="5">
        <f t="shared" si="217"/>
        <v>1</v>
      </c>
      <c r="Q3514" s="8">
        <f t="shared" si="218"/>
        <v>58.823529411764703</v>
      </c>
      <c r="R3514" s="12">
        <f t="shared" si="219"/>
        <v>42057.328611111108</v>
      </c>
      <c r="S3514" s="12">
        <f t="shared" si="220"/>
        <v>42117.286944444444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8274</v>
      </c>
      <c r="O3515" t="s">
        <v>8275</v>
      </c>
      <c r="P3515" s="5">
        <f t="shared" si="217"/>
        <v>1.1839285714285714</v>
      </c>
      <c r="Q3515" s="8">
        <f t="shared" si="218"/>
        <v>75.340909090909093</v>
      </c>
      <c r="R3515" s="12">
        <f t="shared" si="219"/>
        <v>41780.887870370367</v>
      </c>
      <c r="S3515" s="12">
        <f t="shared" si="220"/>
        <v>41793.999305555553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8274</v>
      </c>
      <c r="O3516" t="s">
        <v>8275</v>
      </c>
      <c r="P3516" s="5">
        <f t="shared" si="217"/>
        <v>1.1000000000000001</v>
      </c>
      <c r="Q3516" s="8">
        <f t="shared" si="218"/>
        <v>55</v>
      </c>
      <c r="R3516" s="12">
        <f t="shared" si="219"/>
        <v>42020.638333333329</v>
      </c>
      <c r="S3516" s="12">
        <f t="shared" si="220"/>
        <v>42036.999305555553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8274</v>
      </c>
      <c r="O3517" t="s">
        <v>8275</v>
      </c>
      <c r="P3517" s="5">
        <f t="shared" si="217"/>
        <v>1.0266666666666666</v>
      </c>
      <c r="Q3517" s="8">
        <f t="shared" si="218"/>
        <v>66.956521739130437</v>
      </c>
      <c r="R3517" s="12">
        <f t="shared" si="219"/>
        <v>42125.564479166664</v>
      </c>
      <c r="S3517" s="12">
        <f t="shared" si="220"/>
        <v>42155.564479166664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8274</v>
      </c>
      <c r="O3518" t="s">
        <v>8275</v>
      </c>
      <c r="P3518" s="5">
        <f t="shared" si="217"/>
        <v>1</v>
      </c>
      <c r="Q3518" s="8">
        <f t="shared" si="218"/>
        <v>227.27272727272728</v>
      </c>
      <c r="R3518" s="12">
        <f t="shared" si="219"/>
        <v>41855.801736111105</v>
      </c>
      <c r="S3518" s="12">
        <f t="shared" si="220"/>
        <v>41889.916666666664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8274</v>
      </c>
      <c r="O3519" t="s">
        <v>8275</v>
      </c>
      <c r="P3519" s="5">
        <f t="shared" si="217"/>
        <v>1</v>
      </c>
      <c r="Q3519" s="8">
        <f t="shared" si="218"/>
        <v>307.69230769230768</v>
      </c>
      <c r="R3519" s="12">
        <f t="shared" si="219"/>
        <v>41794.609189814808</v>
      </c>
      <c r="S3519" s="12">
        <f t="shared" si="220"/>
        <v>41824.25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8274</v>
      </c>
      <c r="O3520" t="s">
        <v>8275</v>
      </c>
      <c r="P3520" s="5">
        <f t="shared" si="217"/>
        <v>1.10046</v>
      </c>
      <c r="Q3520" s="8">
        <f t="shared" si="218"/>
        <v>50.020909090909093</v>
      </c>
      <c r="R3520" s="12">
        <f t="shared" si="219"/>
        <v>41893.575219907405</v>
      </c>
      <c r="S3520" s="12">
        <f t="shared" si="220"/>
        <v>41914.38958333333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8274</v>
      </c>
      <c r="O3521" t="s">
        <v>8275</v>
      </c>
      <c r="P3521" s="5">
        <f t="shared" si="217"/>
        <v>1.0135000000000001</v>
      </c>
      <c r="Q3521" s="8">
        <f t="shared" si="218"/>
        <v>72.392857142857139</v>
      </c>
      <c r="R3521" s="12">
        <f t="shared" si="219"/>
        <v>42037.390624999993</v>
      </c>
      <c r="S3521" s="12">
        <f t="shared" si="220"/>
        <v>42067.390624999993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8274</v>
      </c>
      <c r="O3522" t="s">
        <v>8275</v>
      </c>
      <c r="P3522" s="5">
        <f t="shared" si="217"/>
        <v>1.0075000000000001</v>
      </c>
      <c r="Q3522" s="8">
        <f t="shared" si="218"/>
        <v>95.952380952380949</v>
      </c>
      <c r="R3522" s="12">
        <f t="shared" si="219"/>
        <v>42227.615879629629</v>
      </c>
      <c r="S3522" s="12">
        <f t="shared" si="220"/>
        <v>42253.365972222215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8274</v>
      </c>
      <c r="O3523" t="s">
        <v>8275</v>
      </c>
      <c r="P3523" s="5">
        <f t="shared" ref="P3523:P3586" si="221">(E3523/D3523)</f>
        <v>1.6942857142857144</v>
      </c>
      <c r="Q3523" s="8">
        <f t="shared" ref="Q3523:Q3586" si="222">IF(L3523=0,"$0",(E3523/L3523))</f>
        <v>45.615384615384613</v>
      </c>
      <c r="R3523" s="12">
        <f t="shared" ref="R3523:R3586" si="223">(J3523/86400)+25569+(-5/24)</f>
        <v>41881.153009259258</v>
      </c>
      <c r="S3523" s="12">
        <f t="shared" ref="S3523:S3586" si="224">(I3523/86400)+25569+(-5/24)</f>
        <v>41911.153009259258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8274</v>
      </c>
      <c r="O3524" t="s">
        <v>8275</v>
      </c>
      <c r="P3524" s="5">
        <f t="shared" si="221"/>
        <v>1</v>
      </c>
      <c r="Q3524" s="8">
        <f t="shared" si="222"/>
        <v>41.029411764705884</v>
      </c>
      <c r="R3524" s="12">
        <f t="shared" si="223"/>
        <v>42234.581550925919</v>
      </c>
      <c r="S3524" s="12">
        <f t="shared" si="224"/>
        <v>42262.212500000001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8274</v>
      </c>
      <c r="O3525" t="s">
        <v>8275</v>
      </c>
      <c r="P3525" s="5">
        <f t="shared" si="221"/>
        <v>1.1365000000000001</v>
      </c>
      <c r="Q3525" s="8">
        <f t="shared" si="222"/>
        <v>56.825000000000003</v>
      </c>
      <c r="R3525" s="12">
        <f t="shared" si="223"/>
        <v>42581.189212962963</v>
      </c>
      <c r="S3525" s="12">
        <f t="shared" si="224"/>
        <v>42638.749999999993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8274</v>
      </c>
      <c r="O3526" t="s">
        <v>8275</v>
      </c>
      <c r="P3526" s="5">
        <f t="shared" si="221"/>
        <v>1.0156000000000001</v>
      </c>
      <c r="Q3526" s="8">
        <f t="shared" si="222"/>
        <v>137.24324324324326</v>
      </c>
      <c r="R3526" s="12">
        <f t="shared" si="223"/>
        <v>41880.555243055554</v>
      </c>
      <c r="S3526" s="12">
        <f t="shared" si="224"/>
        <v>41894.958333333328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8274</v>
      </c>
      <c r="O3527" t="s">
        <v>8275</v>
      </c>
      <c r="P3527" s="5">
        <f t="shared" si="221"/>
        <v>1.06</v>
      </c>
      <c r="Q3527" s="8">
        <f t="shared" si="222"/>
        <v>75.714285714285708</v>
      </c>
      <c r="R3527" s="12">
        <f t="shared" si="223"/>
        <v>42214.487337962964</v>
      </c>
      <c r="S3527" s="12">
        <f t="shared" si="224"/>
        <v>42225.458333333336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8274</v>
      </c>
      <c r="O3528" t="s">
        <v>8275</v>
      </c>
      <c r="P3528" s="5">
        <f t="shared" si="221"/>
        <v>1.02</v>
      </c>
      <c r="Q3528" s="8">
        <f t="shared" si="222"/>
        <v>99</v>
      </c>
      <c r="R3528" s="12">
        <f t="shared" si="223"/>
        <v>42460.126979166664</v>
      </c>
      <c r="S3528" s="12">
        <f t="shared" si="224"/>
        <v>42488.040972222218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8274</v>
      </c>
      <c r="O3529" t="s">
        <v>8275</v>
      </c>
      <c r="P3529" s="5">
        <f t="shared" si="221"/>
        <v>1.1691666666666667</v>
      </c>
      <c r="Q3529" s="8">
        <f t="shared" si="222"/>
        <v>81.569767441860463</v>
      </c>
      <c r="R3529" s="12">
        <f t="shared" si="223"/>
        <v>42166.814872685187</v>
      </c>
      <c r="S3529" s="12">
        <f t="shared" si="224"/>
        <v>42195.957638888889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8274</v>
      </c>
      <c r="O3530" t="s">
        <v>8275</v>
      </c>
      <c r="P3530" s="5">
        <f t="shared" si="221"/>
        <v>1.0115151515151515</v>
      </c>
      <c r="Q3530" s="8">
        <f t="shared" si="222"/>
        <v>45.108108108108105</v>
      </c>
      <c r="R3530" s="12">
        <f t="shared" si="223"/>
        <v>42733.293032407404</v>
      </c>
      <c r="S3530" s="12">
        <f t="shared" si="224"/>
        <v>42753.293032407404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8274</v>
      </c>
      <c r="O3531" t="s">
        <v>8275</v>
      </c>
      <c r="P3531" s="5">
        <f t="shared" si="221"/>
        <v>1.32</v>
      </c>
      <c r="Q3531" s="8">
        <f t="shared" si="222"/>
        <v>36.666666666666664</v>
      </c>
      <c r="R3531" s="12">
        <f t="shared" si="223"/>
        <v>42177.553449074076</v>
      </c>
      <c r="S3531" s="12">
        <f t="shared" si="224"/>
        <v>42197.833333333336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8274</v>
      </c>
      <c r="O3532" t="s">
        <v>8275</v>
      </c>
      <c r="P3532" s="5">
        <f t="shared" si="221"/>
        <v>1</v>
      </c>
      <c r="Q3532" s="8">
        <f t="shared" si="222"/>
        <v>125</v>
      </c>
      <c r="R3532" s="12">
        <f t="shared" si="223"/>
        <v>42442.41501157407</v>
      </c>
      <c r="S3532" s="12">
        <f t="shared" si="224"/>
        <v>42470.624999999993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8274</v>
      </c>
      <c r="O3533" t="s">
        <v>8275</v>
      </c>
      <c r="P3533" s="5">
        <f t="shared" si="221"/>
        <v>1.28</v>
      </c>
      <c r="Q3533" s="8">
        <f t="shared" si="222"/>
        <v>49.230769230769234</v>
      </c>
      <c r="R3533" s="12">
        <f t="shared" si="223"/>
        <v>42521.44599537037</v>
      </c>
      <c r="S3533" s="12">
        <f t="shared" si="224"/>
        <v>42551.44599537037</v>
      </c>
    </row>
    <row r="3534" spans="1:19" ht="64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8274</v>
      </c>
      <c r="O3534" t="s">
        <v>8275</v>
      </c>
      <c r="P3534" s="5">
        <f t="shared" si="221"/>
        <v>1.1895833333333334</v>
      </c>
      <c r="Q3534" s="8">
        <f t="shared" si="222"/>
        <v>42.296296296296298</v>
      </c>
      <c r="R3534" s="12">
        <f t="shared" si="223"/>
        <v>41884.391516203701</v>
      </c>
      <c r="S3534" s="12">
        <f t="shared" si="224"/>
        <v>41899.957638888889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8274</v>
      </c>
      <c r="O3535" t="s">
        <v>8275</v>
      </c>
      <c r="P3535" s="5">
        <f t="shared" si="221"/>
        <v>1.262</v>
      </c>
      <c r="Q3535" s="8">
        <f t="shared" si="222"/>
        <v>78.875</v>
      </c>
      <c r="R3535" s="12">
        <f t="shared" si="223"/>
        <v>42289.552858796298</v>
      </c>
      <c r="S3535" s="12">
        <f t="shared" si="224"/>
        <v>42319.594525462962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8274</v>
      </c>
      <c r="O3536" t="s">
        <v>8275</v>
      </c>
      <c r="P3536" s="5">
        <f t="shared" si="221"/>
        <v>1.5620000000000001</v>
      </c>
      <c r="Q3536" s="8">
        <f t="shared" si="222"/>
        <v>38.284313725490193</v>
      </c>
      <c r="R3536" s="12">
        <f t="shared" si="223"/>
        <v>42243.416932870365</v>
      </c>
      <c r="S3536" s="12">
        <f t="shared" si="224"/>
        <v>42278.416932870365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8274</v>
      </c>
      <c r="O3537" t="s">
        <v>8275</v>
      </c>
      <c r="P3537" s="5">
        <f t="shared" si="221"/>
        <v>1.0315000000000001</v>
      </c>
      <c r="Q3537" s="8">
        <f t="shared" si="222"/>
        <v>44.847826086956523</v>
      </c>
      <c r="R3537" s="12">
        <f t="shared" si="223"/>
        <v>42248.431828703702</v>
      </c>
      <c r="S3537" s="12">
        <f t="shared" si="224"/>
        <v>42279.541666666664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8274</v>
      </c>
      <c r="O3538" t="s">
        <v>8275</v>
      </c>
      <c r="P3538" s="5">
        <f t="shared" si="221"/>
        <v>1.5333333333333334</v>
      </c>
      <c r="Q3538" s="8">
        <f t="shared" si="222"/>
        <v>13.529411764705882</v>
      </c>
      <c r="R3538" s="12">
        <f t="shared" si="223"/>
        <v>42328.518807870372</v>
      </c>
      <c r="S3538" s="12">
        <f t="shared" si="224"/>
        <v>42358.290972222218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8274</v>
      </c>
      <c r="O3539" t="s">
        <v>8275</v>
      </c>
      <c r="P3539" s="5">
        <f t="shared" si="221"/>
        <v>1.8044444444444445</v>
      </c>
      <c r="Q3539" s="8">
        <f t="shared" si="222"/>
        <v>43.5</v>
      </c>
      <c r="R3539" s="12">
        <f t="shared" si="223"/>
        <v>41923.146018518521</v>
      </c>
      <c r="S3539" s="12">
        <f t="shared" si="224"/>
        <v>41960.124305555553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8274</v>
      </c>
      <c r="O3540" t="s">
        <v>8275</v>
      </c>
      <c r="P3540" s="5">
        <f t="shared" si="221"/>
        <v>1.2845</v>
      </c>
      <c r="Q3540" s="8">
        <f t="shared" si="222"/>
        <v>30.951807228915662</v>
      </c>
      <c r="R3540" s="12">
        <f t="shared" si="223"/>
        <v>42571.212268518517</v>
      </c>
      <c r="S3540" s="12">
        <f t="shared" si="224"/>
        <v>42599.212268518517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8274</v>
      </c>
      <c r="O3541" t="s">
        <v>8275</v>
      </c>
      <c r="P3541" s="5">
        <f t="shared" si="221"/>
        <v>1.1966666666666668</v>
      </c>
      <c r="Q3541" s="8">
        <f t="shared" si="222"/>
        <v>55.230769230769234</v>
      </c>
      <c r="R3541" s="12">
        <f t="shared" si="223"/>
        <v>42600.547708333332</v>
      </c>
      <c r="S3541" s="12">
        <f t="shared" si="224"/>
        <v>42621.547708333332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8274</v>
      </c>
      <c r="O3542" t="s">
        <v>8275</v>
      </c>
      <c r="P3542" s="5">
        <f t="shared" si="221"/>
        <v>1.23</v>
      </c>
      <c r="Q3542" s="8">
        <f t="shared" si="222"/>
        <v>46.125</v>
      </c>
      <c r="R3542" s="12">
        <f t="shared" si="223"/>
        <v>42516.795034722221</v>
      </c>
      <c r="S3542" s="12">
        <f t="shared" si="224"/>
        <v>42546.795034722221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8274</v>
      </c>
      <c r="O3543" t="s">
        <v>8275</v>
      </c>
      <c r="P3543" s="5">
        <f t="shared" si="221"/>
        <v>1.05</v>
      </c>
      <c r="Q3543" s="8">
        <f t="shared" si="222"/>
        <v>39.375</v>
      </c>
      <c r="R3543" s="12">
        <f t="shared" si="223"/>
        <v>42222.521701388883</v>
      </c>
      <c r="S3543" s="12">
        <f t="shared" si="224"/>
        <v>42247.521701388883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8274</v>
      </c>
      <c r="O3544" t="s">
        <v>8275</v>
      </c>
      <c r="P3544" s="5">
        <f t="shared" si="221"/>
        <v>1.0223636363636364</v>
      </c>
      <c r="Q3544" s="8">
        <f t="shared" si="222"/>
        <v>66.152941176470591</v>
      </c>
      <c r="R3544" s="12">
        <f t="shared" si="223"/>
        <v>41829.391458333332</v>
      </c>
      <c r="S3544" s="12">
        <f t="shared" si="224"/>
        <v>41889.391458333332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8274</v>
      </c>
      <c r="O3545" t="s">
        <v>8275</v>
      </c>
      <c r="P3545" s="5">
        <f t="shared" si="221"/>
        <v>1.0466666666666666</v>
      </c>
      <c r="Q3545" s="8">
        <f t="shared" si="222"/>
        <v>54.137931034482762</v>
      </c>
      <c r="R3545" s="12">
        <f t="shared" si="223"/>
        <v>42150.546979166662</v>
      </c>
      <c r="S3545" s="12">
        <f t="shared" si="224"/>
        <v>42180.546979166662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8274</v>
      </c>
      <c r="O3546" t="s">
        <v>8275</v>
      </c>
      <c r="P3546" s="5">
        <f t="shared" si="221"/>
        <v>1</v>
      </c>
      <c r="Q3546" s="8">
        <f t="shared" si="222"/>
        <v>104.16666666666667</v>
      </c>
      <c r="R3546" s="12">
        <f t="shared" si="223"/>
        <v>42040.623344907406</v>
      </c>
      <c r="S3546" s="12">
        <f t="shared" si="224"/>
        <v>42070.623344907406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8274</v>
      </c>
      <c r="O3547" t="s">
        <v>8275</v>
      </c>
      <c r="P3547" s="5">
        <f t="shared" si="221"/>
        <v>1.004</v>
      </c>
      <c r="Q3547" s="8">
        <f t="shared" si="222"/>
        <v>31.375</v>
      </c>
      <c r="R3547" s="12">
        <f t="shared" si="223"/>
        <v>42075.599062499998</v>
      </c>
      <c r="S3547" s="12">
        <f t="shared" si="224"/>
        <v>42105.599062499998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8274</v>
      </c>
      <c r="O3548" t="s">
        <v>8275</v>
      </c>
      <c r="P3548" s="5">
        <f t="shared" si="221"/>
        <v>1.0227272727272727</v>
      </c>
      <c r="Q3548" s="8">
        <f t="shared" si="222"/>
        <v>59.210526315789473</v>
      </c>
      <c r="R3548" s="12">
        <f t="shared" si="223"/>
        <v>42073.452361111107</v>
      </c>
      <c r="S3548" s="12">
        <f t="shared" si="224"/>
        <v>42094.957638888889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8274</v>
      </c>
      <c r="O3549" t="s">
        <v>8275</v>
      </c>
      <c r="P3549" s="5">
        <f t="shared" si="221"/>
        <v>1.1440928571428572</v>
      </c>
      <c r="Q3549" s="8">
        <f t="shared" si="222"/>
        <v>119.17633928571429</v>
      </c>
      <c r="R3549" s="12">
        <f t="shared" si="223"/>
        <v>42479.870381944442</v>
      </c>
      <c r="S3549" s="12">
        <f t="shared" si="224"/>
        <v>42503.957638888889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8274</v>
      </c>
      <c r="O3550" t="s">
        <v>8275</v>
      </c>
      <c r="P3550" s="5">
        <f t="shared" si="221"/>
        <v>1.019047619047619</v>
      </c>
      <c r="Q3550" s="8">
        <f t="shared" si="222"/>
        <v>164.61538461538461</v>
      </c>
      <c r="R3550" s="12">
        <f t="shared" si="223"/>
        <v>42411.733958333331</v>
      </c>
      <c r="S3550" s="12">
        <f t="shared" si="224"/>
        <v>42433.833333333336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8274</v>
      </c>
      <c r="O3551" t="s">
        <v>8275</v>
      </c>
      <c r="P3551" s="5">
        <f t="shared" si="221"/>
        <v>1.02</v>
      </c>
      <c r="Q3551" s="8">
        <f t="shared" si="222"/>
        <v>24.285714285714285</v>
      </c>
      <c r="R3551" s="12">
        <f t="shared" si="223"/>
        <v>42223.186030092591</v>
      </c>
      <c r="S3551" s="12">
        <f t="shared" si="224"/>
        <v>42251.186030092591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8274</v>
      </c>
      <c r="O3552" t="s">
        <v>8275</v>
      </c>
      <c r="P3552" s="5">
        <f t="shared" si="221"/>
        <v>1.048</v>
      </c>
      <c r="Q3552" s="8">
        <f t="shared" si="222"/>
        <v>40.9375</v>
      </c>
      <c r="R3552" s="12">
        <f t="shared" si="223"/>
        <v>42462.685162037036</v>
      </c>
      <c r="S3552" s="12">
        <f t="shared" si="224"/>
        <v>42492.685162037036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8274</v>
      </c>
      <c r="O3553" t="s">
        <v>8275</v>
      </c>
      <c r="P3553" s="5">
        <f t="shared" si="221"/>
        <v>1.0183333333333333</v>
      </c>
      <c r="Q3553" s="8">
        <f t="shared" si="222"/>
        <v>61.1</v>
      </c>
      <c r="R3553" s="12">
        <f t="shared" si="223"/>
        <v>41753.307523148142</v>
      </c>
      <c r="S3553" s="12">
        <f t="shared" si="224"/>
        <v>41781.713194444441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8274</v>
      </c>
      <c r="O3554" t="s">
        <v>8275</v>
      </c>
      <c r="P3554" s="5">
        <f t="shared" si="221"/>
        <v>1</v>
      </c>
      <c r="Q3554" s="8">
        <f t="shared" si="222"/>
        <v>38.65</v>
      </c>
      <c r="R3554" s="12">
        <f t="shared" si="223"/>
        <v>41788.378749999996</v>
      </c>
      <c r="S3554" s="12">
        <f t="shared" si="224"/>
        <v>41818.378749999996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8274</v>
      </c>
      <c r="O3555" t="s">
        <v>8275</v>
      </c>
      <c r="P3555" s="5">
        <f t="shared" si="221"/>
        <v>1.0627272727272727</v>
      </c>
      <c r="Q3555" s="8">
        <f t="shared" si="222"/>
        <v>56.20192307692308</v>
      </c>
      <c r="R3555" s="12">
        <f t="shared" si="223"/>
        <v>42195.820370370369</v>
      </c>
      <c r="S3555" s="12">
        <f t="shared" si="224"/>
        <v>42227.791666666664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8274</v>
      </c>
      <c r="O3556" t="s">
        <v>8275</v>
      </c>
      <c r="P3556" s="5">
        <f t="shared" si="221"/>
        <v>1.1342219999999998</v>
      </c>
      <c r="Q3556" s="8">
        <f t="shared" si="222"/>
        <v>107.00207547169811</v>
      </c>
      <c r="R3556" s="12">
        <f t="shared" si="223"/>
        <v>42015.842118055552</v>
      </c>
      <c r="S3556" s="12">
        <f t="shared" si="224"/>
        <v>42046.499999999993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8274</v>
      </c>
      <c r="O3557" t="s">
        <v>8275</v>
      </c>
      <c r="P3557" s="5">
        <f t="shared" si="221"/>
        <v>1</v>
      </c>
      <c r="Q3557" s="8">
        <f t="shared" si="222"/>
        <v>171.42857142857142</v>
      </c>
      <c r="R3557" s="12">
        <f t="shared" si="223"/>
        <v>42661.233726851853</v>
      </c>
      <c r="S3557" s="12">
        <f t="shared" si="224"/>
        <v>42691.275393518517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8274</v>
      </c>
      <c r="O3558" t="s">
        <v>8275</v>
      </c>
      <c r="P3558" s="5">
        <f t="shared" si="221"/>
        <v>1.0045454545454546</v>
      </c>
      <c r="Q3558" s="8">
        <f t="shared" si="222"/>
        <v>110.5</v>
      </c>
      <c r="R3558" s="12">
        <f t="shared" si="223"/>
        <v>41808.441249999996</v>
      </c>
      <c r="S3558" s="12">
        <f t="shared" si="224"/>
        <v>41868.441249999996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8274</v>
      </c>
      <c r="O3559" t="s">
        <v>8275</v>
      </c>
      <c r="P3559" s="5">
        <f t="shared" si="221"/>
        <v>1.0003599999999999</v>
      </c>
      <c r="Q3559" s="8">
        <f t="shared" si="222"/>
        <v>179.27598566308242</v>
      </c>
      <c r="R3559" s="12">
        <f t="shared" si="223"/>
        <v>41730.068414351852</v>
      </c>
      <c r="S3559" s="12">
        <f t="shared" si="224"/>
        <v>41764.068414351852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8274</v>
      </c>
      <c r="O3560" t="s">
        <v>8275</v>
      </c>
      <c r="P3560" s="5">
        <f t="shared" si="221"/>
        <v>1.44</v>
      </c>
      <c r="Q3560" s="8">
        <f t="shared" si="222"/>
        <v>22.90909090909091</v>
      </c>
      <c r="R3560" s="12">
        <f t="shared" si="223"/>
        <v>42139.608506944445</v>
      </c>
      <c r="S3560" s="12">
        <f t="shared" si="224"/>
        <v>42181.666666666664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8274</v>
      </c>
      <c r="O3561" t="s">
        <v>8275</v>
      </c>
      <c r="P3561" s="5">
        <f t="shared" si="221"/>
        <v>1.0349999999999999</v>
      </c>
      <c r="Q3561" s="8">
        <f t="shared" si="222"/>
        <v>43.125</v>
      </c>
      <c r="R3561" s="12">
        <f t="shared" si="223"/>
        <v>42193.887824074067</v>
      </c>
      <c r="S3561" s="12">
        <f t="shared" si="224"/>
        <v>42216.165277777771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8274</v>
      </c>
      <c r="O3562" t="s">
        <v>8275</v>
      </c>
      <c r="P3562" s="5">
        <f t="shared" si="221"/>
        <v>1.0843750000000001</v>
      </c>
      <c r="Q3562" s="8">
        <f t="shared" si="222"/>
        <v>46.891891891891895</v>
      </c>
      <c r="R3562" s="12">
        <f t="shared" si="223"/>
        <v>42115.68131944444</v>
      </c>
      <c r="S3562" s="12">
        <f t="shared" si="224"/>
        <v>42150.906249999993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8274</v>
      </c>
      <c r="O3563" t="s">
        <v>8275</v>
      </c>
      <c r="P3563" s="5">
        <f t="shared" si="221"/>
        <v>1.024</v>
      </c>
      <c r="Q3563" s="8">
        <f t="shared" si="222"/>
        <v>47.407407407407405</v>
      </c>
      <c r="R3563" s="12">
        <f t="shared" si="223"/>
        <v>42203.471967592595</v>
      </c>
      <c r="S3563" s="12">
        <f t="shared" si="224"/>
        <v>42221.566666666666</v>
      </c>
    </row>
    <row r="3564" spans="1:19" ht="64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8274</v>
      </c>
      <c r="O3564" t="s">
        <v>8275</v>
      </c>
      <c r="P3564" s="5">
        <f t="shared" si="221"/>
        <v>1.4888888888888889</v>
      </c>
      <c r="Q3564" s="8">
        <f t="shared" si="222"/>
        <v>15.129032258064516</v>
      </c>
      <c r="R3564" s="12">
        <f t="shared" si="223"/>
        <v>42433.553553240738</v>
      </c>
      <c r="S3564" s="12">
        <f t="shared" si="224"/>
        <v>42442.708333333336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8274</v>
      </c>
      <c r="O3565" t="s">
        <v>8275</v>
      </c>
      <c r="P3565" s="5">
        <f t="shared" si="221"/>
        <v>1.0549000000000002</v>
      </c>
      <c r="Q3565" s="8">
        <f t="shared" si="222"/>
        <v>21.098000000000003</v>
      </c>
      <c r="R3565" s="12">
        <f t="shared" si="223"/>
        <v>42555.46361111111</v>
      </c>
      <c r="S3565" s="12">
        <f t="shared" si="224"/>
        <v>42583.583333333336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8274</v>
      </c>
      <c r="O3566" t="s">
        <v>8275</v>
      </c>
      <c r="P3566" s="5">
        <f t="shared" si="221"/>
        <v>1.0049999999999999</v>
      </c>
      <c r="Q3566" s="8">
        <f t="shared" si="222"/>
        <v>59.117647058823529</v>
      </c>
      <c r="R3566" s="12">
        <f t="shared" si="223"/>
        <v>42236.414918981478</v>
      </c>
      <c r="S3566" s="12">
        <f t="shared" si="224"/>
        <v>42282.458333333336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8274</v>
      </c>
      <c r="O3567" t="s">
        <v>8275</v>
      </c>
      <c r="P3567" s="5">
        <f t="shared" si="221"/>
        <v>1.3055555555555556</v>
      </c>
      <c r="Q3567" s="8">
        <f t="shared" si="222"/>
        <v>97.916666666666671</v>
      </c>
      <c r="R3567" s="12">
        <f t="shared" si="223"/>
        <v>41974.534814814811</v>
      </c>
      <c r="S3567" s="12">
        <f t="shared" si="224"/>
        <v>42004.534814814811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8274</v>
      </c>
      <c r="O3568" t="s">
        <v>8275</v>
      </c>
      <c r="P3568" s="5">
        <f t="shared" si="221"/>
        <v>1.0475000000000001</v>
      </c>
      <c r="Q3568" s="8">
        <f t="shared" si="222"/>
        <v>55.131578947368418</v>
      </c>
      <c r="R3568" s="12">
        <f t="shared" si="223"/>
        <v>41997.299571759257</v>
      </c>
      <c r="S3568" s="12">
        <f t="shared" si="224"/>
        <v>42027.299571759257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8274</v>
      </c>
      <c r="O3569" t="s">
        <v>8275</v>
      </c>
      <c r="P3569" s="5">
        <f t="shared" si="221"/>
        <v>1.0880000000000001</v>
      </c>
      <c r="Q3569" s="8">
        <f t="shared" si="222"/>
        <v>26.536585365853657</v>
      </c>
      <c r="R3569" s="12">
        <f t="shared" si="223"/>
        <v>42135.602361111109</v>
      </c>
      <c r="S3569" s="12">
        <f t="shared" si="224"/>
        <v>42165.602361111109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8274</v>
      </c>
      <c r="O3570" t="s">
        <v>8275</v>
      </c>
      <c r="P3570" s="5">
        <f t="shared" si="221"/>
        <v>1.1100000000000001</v>
      </c>
      <c r="Q3570" s="8">
        <f t="shared" si="222"/>
        <v>58.421052631578945</v>
      </c>
      <c r="R3570" s="12">
        <f t="shared" si="223"/>
        <v>41869.532337962963</v>
      </c>
      <c r="S3570" s="12">
        <f t="shared" si="224"/>
        <v>41899.532337962963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8274</v>
      </c>
      <c r="O3571" t="s">
        <v>8275</v>
      </c>
      <c r="P3571" s="5">
        <f t="shared" si="221"/>
        <v>1.0047999999999999</v>
      </c>
      <c r="Q3571" s="8">
        <f t="shared" si="222"/>
        <v>122.53658536585365</v>
      </c>
      <c r="R3571" s="12">
        <f t="shared" si="223"/>
        <v>41982.480277777773</v>
      </c>
      <c r="S3571" s="12">
        <f t="shared" si="224"/>
        <v>42012.480277777773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8274</v>
      </c>
      <c r="O3572" t="s">
        <v>8275</v>
      </c>
      <c r="P3572" s="5">
        <f t="shared" si="221"/>
        <v>1.1435</v>
      </c>
      <c r="Q3572" s="8">
        <f t="shared" si="222"/>
        <v>87.961538461538467</v>
      </c>
      <c r="R3572" s="12">
        <f t="shared" si="223"/>
        <v>41976.12364583333</v>
      </c>
      <c r="S3572" s="12">
        <f t="shared" si="224"/>
        <v>42004.083333333336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8274</v>
      </c>
      <c r="O3573" t="s">
        <v>8275</v>
      </c>
      <c r="P3573" s="5">
        <f t="shared" si="221"/>
        <v>1.2206666666666666</v>
      </c>
      <c r="Q3573" s="8">
        <f t="shared" si="222"/>
        <v>73.239999999999995</v>
      </c>
      <c r="R3573" s="12">
        <f t="shared" si="223"/>
        <v>41912.650613425925</v>
      </c>
      <c r="S3573" s="12">
        <f t="shared" si="224"/>
        <v>41942.650613425925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8274</v>
      </c>
      <c r="O3574" t="s">
        <v>8275</v>
      </c>
      <c r="P3574" s="5">
        <f t="shared" si="221"/>
        <v>1</v>
      </c>
      <c r="Q3574" s="8">
        <f t="shared" si="222"/>
        <v>55.555555555555557</v>
      </c>
      <c r="R3574" s="12">
        <f t="shared" si="223"/>
        <v>42146.36206018518</v>
      </c>
      <c r="S3574" s="12">
        <f t="shared" si="224"/>
        <v>42176.36206018518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8274</v>
      </c>
      <c r="O3575" t="s">
        <v>8275</v>
      </c>
      <c r="P3575" s="5">
        <f t="shared" si="221"/>
        <v>1.028</v>
      </c>
      <c r="Q3575" s="8">
        <f t="shared" si="222"/>
        <v>39.53846153846154</v>
      </c>
      <c r="R3575" s="12">
        <f t="shared" si="223"/>
        <v>41921.167199074072</v>
      </c>
      <c r="S3575" s="12">
        <f t="shared" si="224"/>
        <v>41951.208865740737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8274</v>
      </c>
      <c r="O3576" t="s">
        <v>8275</v>
      </c>
      <c r="P3576" s="5">
        <f t="shared" si="221"/>
        <v>1.0612068965517241</v>
      </c>
      <c r="Q3576" s="8">
        <f t="shared" si="222"/>
        <v>136.77777777777777</v>
      </c>
      <c r="R3576" s="12">
        <f t="shared" si="223"/>
        <v>41926.734351851854</v>
      </c>
      <c r="S3576" s="12">
        <f t="shared" si="224"/>
        <v>41956.776018518511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8274</v>
      </c>
      <c r="O3577" t="s">
        <v>8275</v>
      </c>
      <c r="P3577" s="5">
        <f t="shared" si="221"/>
        <v>1.0133000000000001</v>
      </c>
      <c r="Q3577" s="8">
        <f t="shared" si="222"/>
        <v>99.343137254901961</v>
      </c>
      <c r="R3577" s="12">
        <f t="shared" si="223"/>
        <v>42561.575543981475</v>
      </c>
      <c r="S3577" s="12">
        <f t="shared" si="224"/>
        <v>42592.957638888889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8274</v>
      </c>
      <c r="O3578" t="s">
        <v>8275</v>
      </c>
      <c r="P3578" s="5">
        <f t="shared" si="221"/>
        <v>1</v>
      </c>
      <c r="Q3578" s="8">
        <f t="shared" si="222"/>
        <v>20</v>
      </c>
      <c r="R3578" s="12">
        <f t="shared" si="223"/>
        <v>42649.340902777774</v>
      </c>
      <c r="S3578" s="12">
        <f t="shared" si="224"/>
        <v>42709.382569444446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8274</v>
      </c>
      <c r="O3579" t="s">
        <v>8275</v>
      </c>
      <c r="P3579" s="5">
        <f t="shared" si="221"/>
        <v>1.3</v>
      </c>
      <c r="Q3579" s="8">
        <f t="shared" si="222"/>
        <v>28.888888888888889</v>
      </c>
      <c r="R3579" s="12">
        <f t="shared" si="223"/>
        <v>42093.578506944446</v>
      </c>
      <c r="S3579" s="12">
        <f t="shared" si="224"/>
        <v>42120.061111111114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8274</v>
      </c>
      <c r="O3580" t="s">
        <v>8275</v>
      </c>
      <c r="P3580" s="5">
        <f t="shared" si="221"/>
        <v>1.0001333333333333</v>
      </c>
      <c r="Q3580" s="8">
        <f t="shared" si="222"/>
        <v>40.545945945945945</v>
      </c>
      <c r="R3580" s="12">
        <f t="shared" si="223"/>
        <v>42460.525196759256</v>
      </c>
      <c r="S3580" s="12">
        <f t="shared" si="224"/>
        <v>42490.525196759256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8274</v>
      </c>
      <c r="O3581" t="s">
        <v>8275</v>
      </c>
      <c r="P3581" s="5">
        <f t="shared" si="221"/>
        <v>1</v>
      </c>
      <c r="Q3581" s="8">
        <f t="shared" si="222"/>
        <v>35.714285714285715</v>
      </c>
      <c r="R3581" s="12">
        <f t="shared" si="223"/>
        <v>42430.553888888891</v>
      </c>
      <c r="S3581" s="12">
        <f t="shared" si="224"/>
        <v>42460.51222222222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8274</v>
      </c>
      <c r="O3582" t="s">
        <v>8275</v>
      </c>
      <c r="P3582" s="5">
        <f t="shared" si="221"/>
        <v>1.1388888888888888</v>
      </c>
      <c r="Q3582" s="8">
        <f t="shared" si="222"/>
        <v>37.962962962962962</v>
      </c>
      <c r="R3582" s="12">
        <f t="shared" si="223"/>
        <v>42025.967847222222</v>
      </c>
      <c r="S3582" s="12">
        <f t="shared" si="224"/>
        <v>42063.999305555553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8274</v>
      </c>
      <c r="O3583" t="s">
        <v>8275</v>
      </c>
      <c r="P3583" s="5">
        <f t="shared" si="221"/>
        <v>1</v>
      </c>
      <c r="Q3583" s="8">
        <f t="shared" si="222"/>
        <v>33.333333333333336</v>
      </c>
      <c r="R3583" s="12">
        <f t="shared" si="223"/>
        <v>41836.26284722222</v>
      </c>
      <c r="S3583" s="12">
        <f t="shared" si="224"/>
        <v>41850.26284722222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8274</v>
      </c>
      <c r="O3584" t="s">
        <v>8275</v>
      </c>
      <c r="P3584" s="5">
        <f t="shared" si="221"/>
        <v>2.87</v>
      </c>
      <c r="Q3584" s="8">
        <f t="shared" si="222"/>
        <v>58.571428571428569</v>
      </c>
      <c r="R3584" s="12">
        <f t="shared" si="223"/>
        <v>42450.887523148143</v>
      </c>
      <c r="S3584" s="12">
        <f t="shared" si="224"/>
        <v>42464.887523148143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8274</v>
      </c>
      <c r="O3585" t="s">
        <v>8275</v>
      </c>
      <c r="P3585" s="5">
        <f t="shared" si="221"/>
        <v>1.085</v>
      </c>
      <c r="Q3585" s="8">
        <f t="shared" si="222"/>
        <v>135.625</v>
      </c>
      <c r="R3585" s="12">
        <f t="shared" si="223"/>
        <v>42418.217650462961</v>
      </c>
      <c r="S3585" s="12">
        <f t="shared" si="224"/>
        <v>42478.175983796296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8274</v>
      </c>
      <c r="O3586" t="s">
        <v>8275</v>
      </c>
      <c r="P3586" s="5">
        <f t="shared" si="221"/>
        <v>1.155</v>
      </c>
      <c r="Q3586" s="8">
        <f t="shared" si="222"/>
        <v>30.9375</v>
      </c>
      <c r="R3586" s="12">
        <f t="shared" si="223"/>
        <v>42168.108148148145</v>
      </c>
      <c r="S3586" s="12">
        <f t="shared" si="224"/>
        <v>42198.108148148145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8274</v>
      </c>
      <c r="O3587" t="s">
        <v>8275</v>
      </c>
      <c r="P3587" s="5">
        <f t="shared" ref="P3587:P3650" si="225">(E3587/D3587)</f>
        <v>1.1911764705882353</v>
      </c>
      <c r="Q3587" s="8">
        <f t="shared" ref="Q3587:Q3650" si="226">IF(L3587=0,"$0",(E3587/L3587))</f>
        <v>176.08695652173913</v>
      </c>
      <c r="R3587" s="12">
        <f t="shared" ref="R3587:R3650" si="227">(J3587/86400)+25569+(-5/24)</f>
        <v>41964.507986111108</v>
      </c>
      <c r="S3587" s="12">
        <f t="shared" ref="S3587:S3650" si="228">(I3587/86400)+25569+(-5/24)</f>
        <v>41994.507986111108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8274</v>
      </c>
      <c r="O3588" t="s">
        <v>8275</v>
      </c>
      <c r="P3588" s="5">
        <f t="shared" si="225"/>
        <v>1.0942666666666667</v>
      </c>
      <c r="Q3588" s="8">
        <f t="shared" si="226"/>
        <v>151.9814814814815</v>
      </c>
      <c r="R3588" s="12">
        <f t="shared" si="227"/>
        <v>42576.489236111105</v>
      </c>
      <c r="S3588" s="12">
        <f t="shared" si="228"/>
        <v>42636.489236111105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8274</v>
      </c>
      <c r="O3589" t="s">
        <v>8275</v>
      </c>
      <c r="P3589" s="5">
        <f t="shared" si="225"/>
        <v>1.266</v>
      </c>
      <c r="Q3589" s="8">
        <f t="shared" si="226"/>
        <v>22.607142857142858</v>
      </c>
      <c r="R3589" s="12">
        <f t="shared" si="227"/>
        <v>42503.331643518519</v>
      </c>
      <c r="S3589" s="12">
        <f t="shared" si="228"/>
        <v>42548.583333333336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8274</v>
      </c>
      <c r="O3590" t="s">
        <v>8275</v>
      </c>
      <c r="P3590" s="5">
        <f t="shared" si="225"/>
        <v>1.0049999999999999</v>
      </c>
      <c r="Q3590" s="8">
        <f t="shared" si="226"/>
        <v>18.272727272727273</v>
      </c>
      <c r="R3590" s="12">
        <f t="shared" si="227"/>
        <v>42101.620486111111</v>
      </c>
      <c r="S3590" s="12">
        <f t="shared" si="228"/>
        <v>42123.749999999993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8274</v>
      </c>
      <c r="O3591" t="s">
        <v>8275</v>
      </c>
      <c r="P3591" s="5">
        <f t="shared" si="225"/>
        <v>1.2749999999999999</v>
      </c>
      <c r="Q3591" s="8">
        <f t="shared" si="226"/>
        <v>82.258064516129039</v>
      </c>
      <c r="R3591" s="12">
        <f t="shared" si="227"/>
        <v>42125.439201388886</v>
      </c>
      <c r="S3591" s="12">
        <f t="shared" si="228"/>
        <v>42150.439201388886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8274</v>
      </c>
      <c r="O3592" t="s">
        <v>8275</v>
      </c>
      <c r="P3592" s="5">
        <f t="shared" si="225"/>
        <v>1.0005999999999999</v>
      </c>
      <c r="Q3592" s="8">
        <f t="shared" si="226"/>
        <v>68.534246575342465</v>
      </c>
      <c r="R3592" s="12">
        <f t="shared" si="227"/>
        <v>41902.125393518516</v>
      </c>
      <c r="S3592" s="12">
        <f t="shared" si="228"/>
        <v>41932.125393518516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8274</v>
      </c>
      <c r="O3593" t="s">
        <v>8275</v>
      </c>
      <c r="P3593" s="5">
        <f t="shared" si="225"/>
        <v>1.75</v>
      </c>
      <c r="Q3593" s="8">
        <f t="shared" si="226"/>
        <v>68.055555555555557</v>
      </c>
      <c r="R3593" s="12">
        <f t="shared" si="227"/>
        <v>42003.74009259259</v>
      </c>
      <c r="S3593" s="12">
        <f t="shared" si="228"/>
        <v>42027.999305555553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8274</v>
      </c>
      <c r="O3594" t="s">
        <v>8275</v>
      </c>
      <c r="P3594" s="5">
        <f t="shared" si="225"/>
        <v>1.2725</v>
      </c>
      <c r="Q3594" s="8">
        <f t="shared" si="226"/>
        <v>72.714285714285708</v>
      </c>
      <c r="R3594" s="12">
        <f t="shared" si="227"/>
        <v>41988.621608796289</v>
      </c>
      <c r="S3594" s="12">
        <f t="shared" si="228"/>
        <v>42045.999305555553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8274</v>
      </c>
      <c r="O3595" t="s">
        <v>8275</v>
      </c>
      <c r="P3595" s="5">
        <f t="shared" si="225"/>
        <v>1.1063333333333334</v>
      </c>
      <c r="Q3595" s="8">
        <f t="shared" si="226"/>
        <v>77.186046511627907</v>
      </c>
      <c r="R3595" s="12">
        <f t="shared" si="227"/>
        <v>41974.690266203703</v>
      </c>
      <c r="S3595" s="12">
        <f t="shared" si="228"/>
        <v>42009.643055555549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8274</v>
      </c>
      <c r="O3596" t="s">
        <v>8275</v>
      </c>
      <c r="P3596" s="5">
        <f t="shared" si="225"/>
        <v>1.2593749999999999</v>
      </c>
      <c r="Q3596" s="8">
        <f t="shared" si="226"/>
        <v>55.972222222222221</v>
      </c>
      <c r="R3596" s="12">
        <f t="shared" si="227"/>
        <v>42591.858587962961</v>
      </c>
      <c r="S3596" s="12">
        <f t="shared" si="228"/>
        <v>42616.858587962961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8274</v>
      </c>
      <c r="O3597" t="s">
        <v>8275</v>
      </c>
      <c r="P3597" s="5">
        <f t="shared" si="225"/>
        <v>1.1850000000000001</v>
      </c>
      <c r="Q3597" s="8">
        <f t="shared" si="226"/>
        <v>49.693548387096776</v>
      </c>
      <c r="R3597" s="12">
        <f t="shared" si="227"/>
        <v>42049.800034722219</v>
      </c>
      <c r="S3597" s="12">
        <f t="shared" si="228"/>
        <v>42076.082638888889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8274</v>
      </c>
      <c r="O3598" t="s">
        <v>8275</v>
      </c>
      <c r="P3598" s="5">
        <f t="shared" si="225"/>
        <v>1.0772727272727274</v>
      </c>
      <c r="Q3598" s="8">
        <f t="shared" si="226"/>
        <v>79</v>
      </c>
      <c r="R3598" s="12">
        <f t="shared" si="227"/>
        <v>41856.506736111107</v>
      </c>
      <c r="S3598" s="12">
        <f t="shared" si="228"/>
        <v>41877.506736111107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8274</v>
      </c>
      <c r="O3599" t="s">
        <v>8275</v>
      </c>
      <c r="P3599" s="5">
        <f t="shared" si="225"/>
        <v>1.026</v>
      </c>
      <c r="Q3599" s="8">
        <f t="shared" si="226"/>
        <v>77.727272727272734</v>
      </c>
      <c r="R3599" s="12">
        <f t="shared" si="227"/>
        <v>42417.377199074072</v>
      </c>
      <c r="S3599" s="12">
        <f t="shared" si="228"/>
        <v>42432.040972222218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8274</v>
      </c>
      <c r="O3600" t="s">
        <v>8275</v>
      </c>
      <c r="P3600" s="5">
        <f t="shared" si="225"/>
        <v>1.101</v>
      </c>
      <c r="Q3600" s="8">
        <f t="shared" si="226"/>
        <v>40.777777777777779</v>
      </c>
      <c r="R3600" s="12">
        <f t="shared" si="227"/>
        <v>41866.590532407405</v>
      </c>
      <c r="S3600" s="12">
        <f t="shared" si="228"/>
        <v>41884.999305555553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8274</v>
      </c>
      <c r="O3601" t="s">
        <v>8275</v>
      </c>
      <c r="P3601" s="5">
        <f t="shared" si="225"/>
        <v>2.02</v>
      </c>
      <c r="Q3601" s="8">
        <f t="shared" si="226"/>
        <v>59.411764705882355</v>
      </c>
      <c r="R3601" s="12">
        <f t="shared" si="227"/>
        <v>42220.586539351854</v>
      </c>
      <c r="S3601" s="12">
        <f t="shared" si="228"/>
        <v>42245.791666666664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8274</v>
      </c>
      <c r="O3602" t="s">
        <v>8275</v>
      </c>
      <c r="P3602" s="5">
        <f t="shared" si="225"/>
        <v>1.3</v>
      </c>
      <c r="Q3602" s="8">
        <f t="shared" si="226"/>
        <v>3.25</v>
      </c>
      <c r="R3602" s="12">
        <f t="shared" si="227"/>
        <v>42628.640787037039</v>
      </c>
      <c r="S3602" s="12">
        <f t="shared" si="228"/>
        <v>42656.640787037039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8274</v>
      </c>
      <c r="O3603" t="s">
        <v>8275</v>
      </c>
      <c r="P3603" s="5">
        <f t="shared" si="225"/>
        <v>1.0435000000000001</v>
      </c>
      <c r="Q3603" s="8">
        <f t="shared" si="226"/>
        <v>39.377358490566039</v>
      </c>
      <c r="R3603" s="12">
        <f t="shared" si="227"/>
        <v>41990.790300925924</v>
      </c>
      <c r="S3603" s="12">
        <f t="shared" si="228"/>
        <v>42020.790300925924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8274</v>
      </c>
      <c r="O3604" t="s">
        <v>8275</v>
      </c>
      <c r="P3604" s="5">
        <f t="shared" si="225"/>
        <v>1.0004999999999999</v>
      </c>
      <c r="Q3604" s="8">
        <f t="shared" si="226"/>
        <v>81.673469387755105</v>
      </c>
      <c r="R3604" s="12">
        <f t="shared" si="227"/>
        <v>42447.68609953703</v>
      </c>
      <c r="S3604" s="12">
        <f t="shared" si="228"/>
        <v>42507.68609953703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8274</v>
      </c>
      <c r="O3605" t="s">
        <v>8275</v>
      </c>
      <c r="P3605" s="5">
        <f t="shared" si="225"/>
        <v>1.7066666666666668</v>
      </c>
      <c r="Q3605" s="8">
        <f t="shared" si="226"/>
        <v>44.912280701754383</v>
      </c>
      <c r="R3605" s="12">
        <f t="shared" si="227"/>
        <v>42283.656018518515</v>
      </c>
      <c r="S3605" s="12">
        <f t="shared" si="228"/>
        <v>42313.697685185187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8274</v>
      </c>
      <c r="O3606" t="s">
        <v>8275</v>
      </c>
      <c r="P3606" s="5">
        <f t="shared" si="225"/>
        <v>1.1283333333333334</v>
      </c>
      <c r="Q3606" s="8">
        <f t="shared" si="226"/>
        <v>49.05797101449275</v>
      </c>
      <c r="R3606" s="12">
        <f t="shared" si="227"/>
        <v>42482.80736111111</v>
      </c>
      <c r="S3606" s="12">
        <f t="shared" si="228"/>
        <v>42489.082638888889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8274</v>
      </c>
      <c r="O3607" t="s">
        <v>8275</v>
      </c>
      <c r="P3607" s="5">
        <f t="shared" si="225"/>
        <v>1.84</v>
      </c>
      <c r="Q3607" s="8">
        <f t="shared" si="226"/>
        <v>30.666666666666668</v>
      </c>
      <c r="R3607" s="12">
        <f t="shared" si="227"/>
        <v>42383.584791666661</v>
      </c>
      <c r="S3607" s="12">
        <f t="shared" si="228"/>
        <v>42413.584791666661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8274</v>
      </c>
      <c r="O3608" t="s">
        <v>8275</v>
      </c>
      <c r="P3608" s="5">
        <f t="shared" si="225"/>
        <v>1.3026666666666666</v>
      </c>
      <c r="Q3608" s="8">
        <f t="shared" si="226"/>
        <v>61.0625</v>
      </c>
      <c r="R3608" s="12">
        <f t="shared" si="227"/>
        <v>42566.396493055552</v>
      </c>
      <c r="S3608" s="12">
        <f t="shared" si="228"/>
        <v>42596.396493055552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8274</v>
      </c>
      <c r="O3609" t="s">
        <v>8275</v>
      </c>
      <c r="P3609" s="5">
        <f t="shared" si="225"/>
        <v>1.0545454545454545</v>
      </c>
      <c r="Q3609" s="8">
        <f t="shared" si="226"/>
        <v>29</v>
      </c>
      <c r="R3609" s="12">
        <f t="shared" si="227"/>
        <v>42338.755578703705</v>
      </c>
      <c r="S3609" s="12">
        <f t="shared" si="228"/>
        <v>42352.791666666664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8274</v>
      </c>
      <c r="O3610" t="s">
        <v>8275</v>
      </c>
      <c r="P3610" s="5">
        <f t="shared" si="225"/>
        <v>1</v>
      </c>
      <c r="Q3610" s="8">
        <f t="shared" si="226"/>
        <v>29.62962962962963</v>
      </c>
      <c r="R3610" s="12">
        <f t="shared" si="227"/>
        <v>42506.501041666663</v>
      </c>
      <c r="S3610" s="12">
        <f t="shared" si="228"/>
        <v>42538.374999999993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8274</v>
      </c>
      <c r="O3611" t="s">
        <v>8275</v>
      </c>
      <c r="P3611" s="5">
        <f t="shared" si="225"/>
        <v>1.5331632653061225</v>
      </c>
      <c r="Q3611" s="8">
        <f t="shared" si="226"/>
        <v>143.0952380952381</v>
      </c>
      <c r="R3611" s="12">
        <f t="shared" si="227"/>
        <v>42429.783391203702</v>
      </c>
      <c r="S3611" s="12">
        <f t="shared" si="228"/>
        <v>42459.741724537038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8274</v>
      </c>
      <c r="O3612" t="s">
        <v>8275</v>
      </c>
      <c r="P3612" s="5">
        <f t="shared" si="225"/>
        <v>1.623</v>
      </c>
      <c r="Q3612" s="8">
        <f t="shared" si="226"/>
        <v>52.354838709677416</v>
      </c>
      <c r="R3612" s="12">
        <f t="shared" si="227"/>
        <v>42203.22379629629</v>
      </c>
      <c r="S3612" s="12">
        <f t="shared" si="228"/>
        <v>42233.22379629629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8274</v>
      </c>
      <c r="O3613" t="s">
        <v>8275</v>
      </c>
      <c r="P3613" s="5">
        <f t="shared" si="225"/>
        <v>1.36</v>
      </c>
      <c r="Q3613" s="8">
        <f t="shared" si="226"/>
        <v>66.666666666666671</v>
      </c>
      <c r="R3613" s="12">
        <f t="shared" si="227"/>
        <v>42072.162048611113</v>
      </c>
      <c r="S3613" s="12">
        <f t="shared" si="228"/>
        <v>42102.162048611113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8274</v>
      </c>
      <c r="O3614" t="s">
        <v>8275</v>
      </c>
      <c r="P3614" s="5">
        <f t="shared" si="225"/>
        <v>1.444</v>
      </c>
      <c r="Q3614" s="8">
        <f t="shared" si="226"/>
        <v>126.66666666666667</v>
      </c>
      <c r="R3614" s="12">
        <f t="shared" si="227"/>
        <v>41789.518645833326</v>
      </c>
      <c r="S3614" s="12">
        <f t="shared" si="228"/>
        <v>41799.518645833326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8274</v>
      </c>
      <c r="O3615" t="s">
        <v>8275</v>
      </c>
      <c r="P3615" s="5">
        <f t="shared" si="225"/>
        <v>1</v>
      </c>
      <c r="Q3615" s="8">
        <f t="shared" si="226"/>
        <v>62.5</v>
      </c>
      <c r="R3615" s="12">
        <f t="shared" si="227"/>
        <v>41788.381643518514</v>
      </c>
      <c r="S3615" s="12">
        <f t="shared" si="228"/>
        <v>41818.381643518514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8274</v>
      </c>
      <c r="O3616" t="s">
        <v>8275</v>
      </c>
      <c r="P3616" s="5">
        <f t="shared" si="225"/>
        <v>1.008</v>
      </c>
      <c r="Q3616" s="8">
        <f t="shared" si="226"/>
        <v>35.492957746478872</v>
      </c>
      <c r="R3616" s="12">
        <f t="shared" si="227"/>
        <v>42143.833518518521</v>
      </c>
      <c r="S3616" s="12">
        <f t="shared" si="228"/>
        <v>42173.833518518521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8274</v>
      </c>
      <c r="O3617" t="s">
        <v>8275</v>
      </c>
      <c r="P3617" s="5">
        <f t="shared" si="225"/>
        <v>1.0680000000000001</v>
      </c>
      <c r="Q3617" s="8">
        <f t="shared" si="226"/>
        <v>37.083333333333336</v>
      </c>
      <c r="R3617" s="12">
        <f t="shared" si="227"/>
        <v>42318.385370370372</v>
      </c>
      <c r="S3617" s="12">
        <f t="shared" si="228"/>
        <v>42348.385370370372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8274</v>
      </c>
      <c r="O3618" t="s">
        <v>8275</v>
      </c>
      <c r="P3618" s="5">
        <f t="shared" si="225"/>
        <v>1.248</v>
      </c>
      <c r="Q3618" s="8">
        <f t="shared" si="226"/>
        <v>69.333333333333329</v>
      </c>
      <c r="R3618" s="12">
        <f t="shared" si="227"/>
        <v>42052.741481481477</v>
      </c>
      <c r="S3618" s="12">
        <f t="shared" si="228"/>
        <v>42082.699814814812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8274</v>
      </c>
      <c r="O3619" t="s">
        <v>8275</v>
      </c>
      <c r="P3619" s="5">
        <f t="shared" si="225"/>
        <v>1.1891891891891893</v>
      </c>
      <c r="Q3619" s="8">
        <f t="shared" si="226"/>
        <v>17.254901960784313</v>
      </c>
      <c r="R3619" s="12">
        <f t="shared" si="227"/>
        <v>42779.401956018519</v>
      </c>
      <c r="S3619" s="12">
        <f t="shared" si="228"/>
        <v>42793.791666666664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8274</v>
      </c>
      <c r="O3620" t="s">
        <v>8275</v>
      </c>
      <c r="P3620" s="5">
        <f t="shared" si="225"/>
        <v>1.01</v>
      </c>
      <c r="Q3620" s="8">
        <f t="shared" si="226"/>
        <v>36.071428571428569</v>
      </c>
      <c r="R3620" s="12">
        <f t="shared" si="227"/>
        <v>42128.419560185182</v>
      </c>
      <c r="S3620" s="12">
        <f t="shared" si="228"/>
        <v>42158.419560185182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8274</v>
      </c>
      <c r="O3621" t="s">
        <v>8275</v>
      </c>
      <c r="P3621" s="5">
        <f t="shared" si="225"/>
        <v>1.1299999999999999</v>
      </c>
      <c r="Q3621" s="8">
        <f t="shared" si="226"/>
        <v>66.470588235294116</v>
      </c>
      <c r="R3621" s="12">
        <f t="shared" si="227"/>
        <v>42660.923912037033</v>
      </c>
      <c r="S3621" s="12">
        <f t="shared" si="228"/>
        <v>42693.708333333336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8274</v>
      </c>
      <c r="O3622" t="s">
        <v>8275</v>
      </c>
      <c r="P3622" s="5">
        <f t="shared" si="225"/>
        <v>1.0519047619047619</v>
      </c>
      <c r="Q3622" s="8">
        <f t="shared" si="226"/>
        <v>56.065989847715734</v>
      </c>
      <c r="R3622" s="12">
        <f t="shared" si="227"/>
        <v>42037.72987268518</v>
      </c>
      <c r="S3622" s="12">
        <f t="shared" si="228"/>
        <v>42067.958333333336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8274</v>
      </c>
      <c r="O3623" t="s">
        <v>8275</v>
      </c>
      <c r="P3623" s="5">
        <f t="shared" si="225"/>
        <v>1.0973333333333333</v>
      </c>
      <c r="Q3623" s="8">
        <f t="shared" si="226"/>
        <v>47.028571428571432</v>
      </c>
      <c r="R3623" s="12">
        <f t="shared" si="227"/>
        <v>42619.727361111109</v>
      </c>
      <c r="S3623" s="12">
        <f t="shared" si="228"/>
        <v>42643.666666666664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8274</v>
      </c>
      <c r="O3624" t="s">
        <v>8275</v>
      </c>
      <c r="P3624" s="5">
        <f t="shared" si="225"/>
        <v>1.00099</v>
      </c>
      <c r="Q3624" s="8">
        <f t="shared" si="226"/>
        <v>47.666190476190479</v>
      </c>
      <c r="R3624" s="12">
        <f t="shared" si="227"/>
        <v>41877.013553240737</v>
      </c>
      <c r="S3624" s="12">
        <f t="shared" si="228"/>
        <v>41909.932638888888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8274</v>
      </c>
      <c r="O3625" t="s">
        <v>8275</v>
      </c>
      <c r="P3625" s="5">
        <f t="shared" si="225"/>
        <v>1.2</v>
      </c>
      <c r="Q3625" s="8">
        <f t="shared" si="226"/>
        <v>88.235294117647058</v>
      </c>
      <c r="R3625" s="12">
        <f t="shared" si="227"/>
        <v>41828.528587962959</v>
      </c>
      <c r="S3625" s="12">
        <f t="shared" si="228"/>
        <v>41846.083333333328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8274</v>
      </c>
      <c r="O3626" t="s">
        <v>8275</v>
      </c>
      <c r="P3626" s="5">
        <f t="shared" si="225"/>
        <v>1.0493333333333332</v>
      </c>
      <c r="Q3626" s="8">
        <f t="shared" si="226"/>
        <v>80.717948717948715</v>
      </c>
      <c r="R3626" s="12">
        <f t="shared" si="227"/>
        <v>42545.56585648148</v>
      </c>
      <c r="S3626" s="12">
        <f t="shared" si="228"/>
        <v>42605.56585648148</v>
      </c>
    </row>
    <row r="3627" spans="1:19" ht="64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8274</v>
      </c>
      <c r="O3627" t="s">
        <v>8275</v>
      </c>
      <c r="P3627" s="5">
        <f t="shared" si="225"/>
        <v>1.0266666666666666</v>
      </c>
      <c r="Q3627" s="8">
        <f t="shared" si="226"/>
        <v>39.487179487179489</v>
      </c>
      <c r="R3627" s="12">
        <f t="shared" si="227"/>
        <v>42157.444178240738</v>
      </c>
      <c r="S3627" s="12">
        <f t="shared" si="228"/>
        <v>42187.444178240738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8274</v>
      </c>
      <c r="O3628" t="s">
        <v>8275</v>
      </c>
      <c r="P3628" s="5">
        <f t="shared" si="225"/>
        <v>1.0182500000000001</v>
      </c>
      <c r="Q3628" s="8">
        <f t="shared" si="226"/>
        <v>84.854166666666671</v>
      </c>
      <c r="R3628" s="12">
        <f t="shared" si="227"/>
        <v>41846.458993055552</v>
      </c>
      <c r="S3628" s="12">
        <f t="shared" si="228"/>
        <v>41867.458993055552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8274</v>
      </c>
      <c r="O3629" t="s">
        <v>8275</v>
      </c>
      <c r="P3629" s="5">
        <f t="shared" si="225"/>
        <v>1</v>
      </c>
      <c r="Q3629" s="8">
        <f t="shared" si="226"/>
        <v>68.965517241379317</v>
      </c>
      <c r="R3629" s="12">
        <f t="shared" si="227"/>
        <v>42460.533414351848</v>
      </c>
      <c r="S3629" s="12">
        <f t="shared" si="228"/>
        <v>42510.957638888889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8274</v>
      </c>
      <c r="O3630" t="s">
        <v>8316</v>
      </c>
      <c r="P3630" s="5">
        <f t="shared" si="225"/>
        <v>0</v>
      </c>
      <c r="Q3630" s="8" t="str">
        <f t="shared" si="226"/>
        <v>$0</v>
      </c>
      <c r="R3630" s="12">
        <f t="shared" si="227"/>
        <v>42291.6249537037</v>
      </c>
      <c r="S3630" s="12">
        <f t="shared" si="228"/>
        <v>42351.666620370372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8274</v>
      </c>
      <c r="O3631" t="s">
        <v>8316</v>
      </c>
      <c r="P3631" s="5">
        <f t="shared" si="225"/>
        <v>1.9999999999999999E-6</v>
      </c>
      <c r="Q3631" s="8">
        <f t="shared" si="226"/>
        <v>1</v>
      </c>
      <c r="R3631" s="12">
        <f t="shared" si="227"/>
        <v>42436.886157407404</v>
      </c>
      <c r="S3631" s="12">
        <f t="shared" si="228"/>
        <v>42495.499999999993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8274</v>
      </c>
      <c r="O3632" t="s">
        <v>8316</v>
      </c>
      <c r="P3632" s="5">
        <f t="shared" si="225"/>
        <v>3.3333333333333332E-4</v>
      </c>
      <c r="Q3632" s="8">
        <f t="shared" si="226"/>
        <v>1</v>
      </c>
      <c r="R3632" s="12">
        <f t="shared" si="227"/>
        <v>41942.638773148145</v>
      </c>
      <c r="S3632" s="12">
        <f t="shared" si="228"/>
        <v>41972.680439814816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8274</v>
      </c>
      <c r="O3633" t="s">
        <v>8316</v>
      </c>
      <c r="P3633" s="5">
        <f t="shared" si="225"/>
        <v>0.51023391812865493</v>
      </c>
      <c r="Q3633" s="8">
        <f t="shared" si="226"/>
        <v>147.88135593220338</v>
      </c>
      <c r="R3633" s="12">
        <f t="shared" si="227"/>
        <v>41880.54510416666</v>
      </c>
      <c r="S3633" s="12">
        <f t="shared" si="228"/>
        <v>41904.957638888889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8274</v>
      </c>
      <c r="O3634" t="s">
        <v>8316</v>
      </c>
      <c r="P3634" s="5">
        <f t="shared" si="225"/>
        <v>0.2</v>
      </c>
      <c r="Q3634" s="8">
        <f t="shared" si="226"/>
        <v>100</v>
      </c>
      <c r="R3634" s="12">
        <f t="shared" si="227"/>
        <v>41946.728576388887</v>
      </c>
      <c r="S3634" s="12">
        <f t="shared" si="228"/>
        <v>41966.728576388887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8274</v>
      </c>
      <c r="O3635" t="s">
        <v>8316</v>
      </c>
      <c r="P3635" s="5">
        <f t="shared" si="225"/>
        <v>0.35239999999999999</v>
      </c>
      <c r="Q3635" s="8">
        <f t="shared" si="226"/>
        <v>56.838709677419352</v>
      </c>
      <c r="R3635" s="12">
        <f t="shared" si="227"/>
        <v>42649.415127314809</v>
      </c>
      <c r="S3635" s="12">
        <f t="shared" si="228"/>
        <v>42692.833333333336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8274</v>
      </c>
      <c r="O3636" t="s">
        <v>8316</v>
      </c>
      <c r="P3636" s="5">
        <f t="shared" si="225"/>
        <v>4.2466666666666666E-2</v>
      </c>
      <c r="Q3636" s="8">
        <f t="shared" si="226"/>
        <v>176.94444444444446</v>
      </c>
      <c r="R3636" s="12">
        <f t="shared" si="227"/>
        <v>42700.958032407405</v>
      </c>
      <c r="S3636" s="12">
        <f t="shared" si="228"/>
        <v>42748.957638888889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8274</v>
      </c>
      <c r="O3637" t="s">
        <v>8316</v>
      </c>
      <c r="P3637" s="5">
        <f t="shared" si="225"/>
        <v>0.36457142857142855</v>
      </c>
      <c r="Q3637" s="8">
        <f t="shared" si="226"/>
        <v>127.6</v>
      </c>
      <c r="R3637" s="12">
        <f t="shared" si="227"/>
        <v>42450.674490740734</v>
      </c>
      <c r="S3637" s="12">
        <f t="shared" si="228"/>
        <v>42480.674490740734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8274</v>
      </c>
      <c r="O3638" t="s">
        <v>8316</v>
      </c>
      <c r="P3638" s="5">
        <f t="shared" si="225"/>
        <v>0</v>
      </c>
      <c r="Q3638" s="8" t="str">
        <f t="shared" si="226"/>
        <v>$0</v>
      </c>
      <c r="R3638" s="12">
        <f t="shared" si="227"/>
        <v>42226.486446759256</v>
      </c>
      <c r="S3638" s="12">
        <f t="shared" si="228"/>
        <v>42261.486446759256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8274</v>
      </c>
      <c r="O3639" t="s">
        <v>8316</v>
      </c>
      <c r="P3639" s="5">
        <f t="shared" si="225"/>
        <v>0.30866666666666664</v>
      </c>
      <c r="Q3639" s="8">
        <f t="shared" si="226"/>
        <v>66.142857142857139</v>
      </c>
      <c r="R3639" s="12">
        <f t="shared" si="227"/>
        <v>41975.492303240739</v>
      </c>
      <c r="S3639" s="12">
        <f t="shared" si="228"/>
        <v>42005.492303240739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8274</v>
      </c>
      <c r="O3640" t="s">
        <v>8316</v>
      </c>
      <c r="P3640" s="5">
        <f t="shared" si="225"/>
        <v>6.545454545454546E-2</v>
      </c>
      <c r="Q3640" s="8">
        <f t="shared" si="226"/>
        <v>108</v>
      </c>
      <c r="R3640" s="12">
        <f t="shared" si="227"/>
        <v>42053.464490740742</v>
      </c>
      <c r="S3640" s="12">
        <f t="shared" si="228"/>
        <v>42113.42282407407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8274</v>
      </c>
      <c r="O3641" t="s">
        <v>8316</v>
      </c>
      <c r="P3641" s="5">
        <f t="shared" si="225"/>
        <v>4.0000000000000003E-5</v>
      </c>
      <c r="Q3641" s="8">
        <f t="shared" si="226"/>
        <v>1</v>
      </c>
      <c r="R3641" s="12">
        <f t="shared" si="227"/>
        <v>42590.468819444439</v>
      </c>
      <c r="S3641" s="12">
        <f t="shared" si="228"/>
        <v>42650.424305555549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8274</v>
      </c>
      <c r="O3642" t="s">
        <v>8316</v>
      </c>
      <c r="P3642" s="5">
        <f t="shared" si="225"/>
        <v>5.5E-2</v>
      </c>
      <c r="Q3642" s="8">
        <f t="shared" si="226"/>
        <v>18.333333333333332</v>
      </c>
      <c r="R3642" s="12">
        <f t="shared" si="227"/>
        <v>42104.573263888888</v>
      </c>
      <c r="S3642" s="12">
        <f t="shared" si="228"/>
        <v>42134.573263888888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8274</v>
      </c>
      <c r="O3643" t="s">
        <v>8316</v>
      </c>
      <c r="P3643" s="5">
        <f t="shared" si="225"/>
        <v>0</v>
      </c>
      <c r="Q3643" s="8" t="str">
        <f t="shared" si="226"/>
        <v>$0</v>
      </c>
      <c r="R3643" s="12">
        <f t="shared" si="227"/>
        <v>41899.41873842592</v>
      </c>
      <c r="S3643" s="12">
        <f t="shared" si="228"/>
        <v>41917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8274</v>
      </c>
      <c r="O3644" t="s">
        <v>8316</v>
      </c>
      <c r="P3644" s="5">
        <f t="shared" si="225"/>
        <v>2.1428571428571429E-2</v>
      </c>
      <c r="Q3644" s="8">
        <f t="shared" si="226"/>
        <v>7.5</v>
      </c>
      <c r="R3644" s="12">
        <f t="shared" si="227"/>
        <v>42297.607951388891</v>
      </c>
      <c r="S3644" s="12">
        <f t="shared" si="228"/>
        <v>42338.499999999993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8274</v>
      </c>
      <c r="O3645" t="s">
        <v>8316</v>
      </c>
      <c r="P3645" s="5">
        <f t="shared" si="225"/>
        <v>0</v>
      </c>
      <c r="Q3645" s="8" t="str">
        <f t="shared" si="226"/>
        <v>$0</v>
      </c>
      <c r="R3645" s="12">
        <f t="shared" si="227"/>
        <v>42284.935636574075</v>
      </c>
      <c r="S3645" s="12">
        <f t="shared" si="228"/>
        <v>42324.977303240739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8274</v>
      </c>
      <c r="O3646" t="s">
        <v>8316</v>
      </c>
      <c r="P3646" s="5">
        <f t="shared" si="225"/>
        <v>0.16420000000000001</v>
      </c>
      <c r="Q3646" s="8">
        <f t="shared" si="226"/>
        <v>68.416666666666671</v>
      </c>
      <c r="R3646" s="12">
        <f t="shared" si="227"/>
        <v>42409.033414351848</v>
      </c>
      <c r="S3646" s="12">
        <f t="shared" si="228"/>
        <v>42436.999305555553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8274</v>
      </c>
      <c r="O3647" t="s">
        <v>8316</v>
      </c>
      <c r="P3647" s="5">
        <f t="shared" si="225"/>
        <v>1E-3</v>
      </c>
      <c r="Q3647" s="8">
        <f t="shared" si="226"/>
        <v>1</v>
      </c>
      <c r="R3647" s="12">
        <f t="shared" si="227"/>
        <v>42665.762013888881</v>
      </c>
      <c r="S3647" s="12">
        <f t="shared" si="228"/>
        <v>42695.803680555553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8274</v>
      </c>
      <c r="O3648" t="s">
        <v>8316</v>
      </c>
      <c r="P3648" s="5">
        <f t="shared" si="225"/>
        <v>4.8099999999999997E-2</v>
      </c>
      <c r="Q3648" s="8">
        <f t="shared" si="226"/>
        <v>60.125</v>
      </c>
      <c r="R3648" s="12">
        <f t="shared" si="227"/>
        <v>42140.21298611111</v>
      </c>
      <c r="S3648" s="12">
        <f t="shared" si="228"/>
        <v>42171.770833333336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8274</v>
      </c>
      <c r="O3649" t="s">
        <v>8316</v>
      </c>
      <c r="P3649" s="5">
        <f t="shared" si="225"/>
        <v>0.06</v>
      </c>
      <c r="Q3649" s="8">
        <f t="shared" si="226"/>
        <v>15</v>
      </c>
      <c r="R3649" s="12">
        <f t="shared" si="227"/>
        <v>42598.540821759256</v>
      </c>
      <c r="S3649" s="12">
        <f t="shared" si="228"/>
        <v>42643.540821759256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8274</v>
      </c>
      <c r="O3650" t="s">
        <v>8275</v>
      </c>
      <c r="P3650" s="5">
        <f t="shared" si="225"/>
        <v>1.003825</v>
      </c>
      <c r="Q3650" s="8">
        <f t="shared" si="226"/>
        <v>550.04109589041093</v>
      </c>
      <c r="R3650" s="12">
        <f t="shared" si="227"/>
        <v>41887.083854166667</v>
      </c>
      <c r="S3650" s="12">
        <f t="shared" si="228"/>
        <v>41917.083854166667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8274</v>
      </c>
      <c r="O3651" t="s">
        <v>8275</v>
      </c>
      <c r="P3651" s="5">
        <f t="shared" ref="P3651:P3714" si="229">(E3651/D3651)</f>
        <v>1.04</v>
      </c>
      <c r="Q3651" s="8">
        <f t="shared" ref="Q3651:Q3714" si="230">IF(L3651=0,"$0",(E3651/L3651))</f>
        <v>97.5</v>
      </c>
      <c r="R3651" s="12">
        <f t="shared" ref="R3651:R3714" si="231">(J3651/86400)+25569+(-5/24)</f>
        <v>41780.504560185182</v>
      </c>
      <c r="S3651" s="12">
        <f t="shared" ref="S3651:S3714" si="232">(I3651/86400)+25569+(-5/24)</f>
        <v>41806.504560185182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8274</v>
      </c>
      <c r="O3652" t="s">
        <v>8275</v>
      </c>
      <c r="P3652" s="5">
        <f t="shared" si="229"/>
        <v>1</v>
      </c>
      <c r="Q3652" s="8">
        <f t="shared" si="230"/>
        <v>29.411764705882351</v>
      </c>
      <c r="R3652" s="12">
        <f t="shared" si="231"/>
        <v>42381.270648148151</v>
      </c>
      <c r="S3652" s="12">
        <f t="shared" si="232"/>
        <v>42402.270648148151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8274</v>
      </c>
      <c r="O3653" t="s">
        <v>8275</v>
      </c>
      <c r="P3653" s="5">
        <f t="shared" si="229"/>
        <v>1.04</v>
      </c>
      <c r="Q3653" s="8">
        <f t="shared" si="230"/>
        <v>57.777777777777779</v>
      </c>
      <c r="R3653" s="12">
        <f t="shared" si="231"/>
        <v>41828.437986111108</v>
      </c>
      <c r="S3653" s="12">
        <f t="shared" si="232"/>
        <v>41861.457638888889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8274</v>
      </c>
      <c r="O3654" t="s">
        <v>8275</v>
      </c>
      <c r="P3654" s="5">
        <f t="shared" si="229"/>
        <v>2.5066666666666668</v>
      </c>
      <c r="Q3654" s="8">
        <f t="shared" si="230"/>
        <v>44.235294117647058</v>
      </c>
      <c r="R3654" s="12">
        <f t="shared" si="231"/>
        <v>42596.436365740738</v>
      </c>
      <c r="S3654" s="12">
        <f t="shared" si="232"/>
        <v>42606.957638888889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8274</v>
      </c>
      <c r="O3655" t="s">
        <v>8275</v>
      </c>
      <c r="P3655" s="5">
        <f t="shared" si="229"/>
        <v>1.0049999999999999</v>
      </c>
      <c r="Q3655" s="8">
        <f t="shared" si="230"/>
        <v>60.909090909090907</v>
      </c>
      <c r="R3655" s="12">
        <f t="shared" si="231"/>
        <v>42191.155173611107</v>
      </c>
      <c r="S3655" s="12">
        <f t="shared" si="232"/>
        <v>42221.155173611107</v>
      </c>
    </row>
    <row r="3656" spans="1:19" ht="80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8274</v>
      </c>
      <c r="O3656" t="s">
        <v>8275</v>
      </c>
      <c r="P3656" s="5">
        <f t="shared" si="229"/>
        <v>1.744</v>
      </c>
      <c r="Q3656" s="8">
        <f t="shared" si="230"/>
        <v>68.84210526315789</v>
      </c>
      <c r="R3656" s="12">
        <f t="shared" si="231"/>
        <v>42440.20817129629</v>
      </c>
      <c r="S3656" s="12">
        <f t="shared" si="232"/>
        <v>42463.499999999993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8274</v>
      </c>
      <c r="O3657" t="s">
        <v>8275</v>
      </c>
      <c r="P3657" s="5">
        <f t="shared" si="229"/>
        <v>1.1626000000000001</v>
      </c>
      <c r="Q3657" s="8">
        <f t="shared" si="230"/>
        <v>73.582278481012665</v>
      </c>
      <c r="R3657" s="12">
        <f t="shared" si="231"/>
        <v>42173.594884259255</v>
      </c>
      <c r="S3657" s="12">
        <f t="shared" si="232"/>
        <v>42203.082638888889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8274</v>
      </c>
      <c r="O3658" t="s">
        <v>8275</v>
      </c>
      <c r="P3658" s="5">
        <f t="shared" si="229"/>
        <v>1.0582</v>
      </c>
      <c r="Q3658" s="8">
        <f t="shared" si="230"/>
        <v>115.02173913043478</v>
      </c>
      <c r="R3658" s="12">
        <f t="shared" si="231"/>
        <v>42737.701805555553</v>
      </c>
      <c r="S3658" s="12">
        <f t="shared" si="232"/>
        <v>42767.749305555553</v>
      </c>
    </row>
    <row r="3659" spans="1:19" ht="64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8274</v>
      </c>
      <c r="O3659" t="s">
        <v>8275</v>
      </c>
      <c r="P3659" s="5">
        <f t="shared" si="229"/>
        <v>1.1074999999999999</v>
      </c>
      <c r="Q3659" s="8">
        <f t="shared" si="230"/>
        <v>110.75</v>
      </c>
      <c r="R3659" s="12">
        <f t="shared" si="231"/>
        <v>42499.4215162037</v>
      </c>
      <c r="S3659" s="12">
        <f t="shared" si="232"/>
        <v>42522.695833333331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8274</v>
      </c>
      <c r="O3660" t="s">
        <v>8275</v>
      </c>
      <c r="P3660" s="5">
        <f t="shared" si="229"/>
        <v>1.0066666666666666</v>
      </c>
      <c r="Q3660" s="8">
        <f t="shared" si="230"/>
        <v>75.5</v>
      </c>
      <c r="R3660" s="12">
        <f t="shared" si="231"/>
        <v>41775.650231481479</v>
      </c>
      <c r="S3660" s="12">
        <f t="shared" si="232"/>
        <v>41821.957638888889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8274</v>
      </c>
      <c r="O3661" t="s">
        <v>8275</v>
      </c>
      <c r="P3661" s="5">
        <f t="shared" si="229"/>
        <v>1.0203333333333333</v>
      </c>
      <c r="Q3661" s="8">
        <f t="shared" si="230"/>
        <v>235.46153846153845</v>
      </c>
      <c r="R3661" s="12">
        <f t="shared" si="231"/>
        <v>42055.068865740737</v>
      </c>
      <c r="S3661" s="12">
        <f t="shared" si="232"/>
        <v>42082.402083333327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8274</v>
      </c>
      <c r="O3662" t="s">
        <v>8275</v>
      </c>
      <c r="P3662" s="5">
        <f t="shared" si="229"/>
        <v>1</v>
      </c>
      <c r="Q3662" s="8">
        <f t="shared" si="230"/>
        <v>11.363636363636363</v>
      </c>
      <c r="R3662" s="12">
        <f t="shared" si="231"/>
        <v>41971.672743055555</v>
      </c>
      <c r="S3662" s="12">
        <f t="shared" si="232"/>
        <v>41996.672743055555</v>
      </c>
    </row>
    <row r="3663" spans="1:19" ht="64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8274</v>
      </c>
      <c r="O3663" t="s">
        <v>8275</v>
      </c>
      <c r="P3663" s="5">
        <f t="shared" si="229"/>
        <v>1.1100000000000001</v>
      </c>
      <c r="Q3663" s="8">
        <f t="shared" si="230"/>
        <v>92.5</v>
      </c>
      <c r="R3663" s="12">
        <f t="shared" si="231"/>
        <v>42447.688333333332</v>
      </c>
      <c r="S3663" s="12">
        <f t="shared" si="232"/>
        <v>42469.958333333336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8274</v>
      </c>
      <c r="O3664" t="s">
        <v>8275</v>
      </c>
      <c r="P3664" s="5">
        <f t="shared" si="229"/>
        <v>1.0142500000000001</v>
      </c>
      <c r="Q3664" s="8">
        <f t="shared" si="230"/>
        <v>202.85</v>
      </c>
      <c r="R3664" s="12">
        <f t="shared" si="231"/>
        <v>42064.011736111112</v>
      </c>
      <c r="S3664" s="12">
        <f t="shared" si="232"/>
        <v>42093.97006944444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8274</v>
      </c>
      <c r="O3665" t="s">
        <v>8275</v>
      </c>
      <c r="P3665" s="5">
        <f t="shared" si="229"/>
        <v>1.04</v>
      </c>
      <c r="Q3665" s="8">
        <f t="shared" si="230"/>
        <v>26</v>
      </c>
      <c r="R3665" s="12">
        <f t="shared" si="231"/>
        <v>42665.243402777771</v>
      </c>
      <c r="S3665" s="12">
        <f t="shared" si="232"/>
        <v>42725.285069444442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8274</v>
      </c>
      <c r="O3666" t="s">
        <v>8275</v>
      </c>
      <c r="P3666" s="5">
        <f t="shared" si="229"/>
        <v>1.09375</v>
      </c>
      <c r="Q3666" s="8">
        <f t="shared" si="230"/>
        <v>46.05263157894737</v>
      </c>
      <c r="R3666" s="12">
        <f t="shared" si="231"/>
        <v>42523.04038194444</v>
      </c>
      <c r="S3666" s="12">
        <f t="shared" si="232"/>
        <v>42537.04038194444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8274</v>
      </c>
      <c r="O3667" t="s">
        <v>8275</v>
      </c>
      <c r="P3667" s="5">
        <f t="shared" si="229"/>
        <v>1.1516129032258065</v>
      </c>
      <c r="Q3667" s="8">
        <f t="shared" si="230"/>
        <v>51</v>
      </c>
      <c r="R3667" s="12">
        <f t="shared" si="231"/>
        <v>42294.59979166666</v>
      </c>
      <c r="S3667" s="12">
        <f t="shared" si="232"/>
        <v>42305.620833333327</v>
      </c>
    </row>
    <row r="3668" spans="1:19" ht="3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8274</v>
      </c>
      <c r="O3668" t="s">
        <v>8275</v>
      </c>
      <c r="P3668" s="5">
        <f t="shared" si="229"/>
        <v>1</v>
      </c>
      <c r="Q3668" s="8">
        <f t="shared" si="230"/>
        <v>31.578947368421051</v>
      </c>
      <c r="R3668" s="12">
        <f t="shared" si="231"/>
        <v>41822.696550925924</v>
      </c>
      <c r="S3668" s="12">
        <f t="shared" si="232"/>
        <v>41844.083333333328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8274</v>
      </c>
      <c r="O3669" t="s">
        <v>8275</v>
      </c>
      <c r="P3669" s="5">
        <f t="shared" si="229"/>
        <v>1.0317033333333334</v>
      </c>
      <c r="Q3669" s="8">
        <f t="shared" si="230"/>
        <v>53.363965517241382</v>
      </c>
      <c r="R3669" s="12">
        <f t="shared" si="231"/>
        <v>42173.761793981474</v>
      </c>
      <c r="S3669" s="12">
        <f t="shared" si="232"/>
        <v>42203.761793981474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8274</v>
      </c>
      <c r="O3670" t="s">
        <v>8275</v>
      </c>
      <c r="P3670" s="5">
        <f t="shared" si="229"/>
        <v>1.0349999999999999</v>
      </c>
      <c r="Q3670" s="8">
        <f t="shared" si="230"/>
        <v>36.964285714285715</v>
      </c>
      <c r="R3670" s="12">
        <f t="shared" si="231"/>
        <v>42185.347824074073</v>
      </c>
      <c r="S3670" s="12">
        <f t="shared" si="232"/>
        <v>42208.564583333333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8274</v>
      </c>
      <c r="O3671" t="s">
        <v>8275</v>
      </c>
      <c r="P3671" s="5">
        <f t="shared" si="229"/>
        <v>1.3819999999999999</v>
      </c>
      <c r="Q3671" s="8">
        <f t="shared" si="230"/>
        <v>81.294117647058826</v>
      </c>
      <c r="R3671" s="12">
        <f t="shared" si="231"/>
        <v>42136.466863425921</v>
      </c>
      <c r="S3671" s="12">
        <f t="shared" si="232"/>
        <v>42166.466863425921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8274</v>
      </c>
      <c r="O3672" t="s">
        <v>8275</v>
      </c>
      <c r="P3672" s="5">
        <f t="shared" si="229"/>
        <v>1.0954545454545455</v>
      </c>
      <c r="Q3672" s="8">
        <f t="shared" si="230"/>
        <v>20.083333333333332</v>
      </c>
      <c r="R3672" s="12">
        <f t="shared" si="231"/>
        <v>42142.305682870363</v>
      </c>
      <c r="S3672" s="12">
        <f t="shared" si="232"/>
        <v>42155.749999999993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8274</v>
      </c>
      <c r="O3673" t="s">
        <v>8275</v>
      </c>
      <c r="P3673" s="5">
        <f t="shared" si="229"/>
        <v>1.0085714285714287</v>
      </c>
      <c r="Q3673" s="8">
        <f t="shared" si="230"/>
        <v>88.25</v>
      </c>
      <c r="R3673" s="12">
        <f t="shared" si="231"/>
        <v>41820.419756944444</v>
      </c>
      <c r="S3673" s="12">
        <f t="shared" si="232"/>
        <v>41840.957638888889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8274</v>
      </c>
      <c r="O3674" t="s">
        <v>8275</v>
      </c>
      <c r="P3674" s="5">
        <f t="shared" si="229"/>
        <v>1.0153333333333334</v>
      </c>
      <c r="Q3674" s="8">
        <f t="shared" si="230"/>
        <v>53.438596491228068</v>
      </c>
      <c r="R3674" s="12">
        <f t="shared" si="231"/>
        <v>41878.738240740735</v>
      </c>
      <c r="S3674" s="12">
        <f t="shared" si="232"/>
        <v>41908.738240740735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8274</v>
      </c>
      <c r="O3675" t="s">
        <v>8275</v>
      </c>
      <c r="P3675" s="5">
        <f t="shared" si="229"/>
        <v>1.13625</v>
      </c>
      <c r="Q3675" s="8">
        <f t="shared" si="230"/>
        <v>39.868421052631582</v>
      </c>
      <c r="R3675" s="12">
        <f t="shared" si="231"/>
        <v>41914.086770833332</v>
      </c>
      <c r="S3675" s="12">
        <f t="shared" si="232"/>
        <v>41948.327777777777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8274</v>
      </c>
      <c r="O3676" t="s">
        <v>8275</v>
      </c>
      <c r="P3676" s="5">
        <f t="shared" si="229"/>
        <v>1</v>
      </c>
      <c r="Q3676" s="8">
        <f t="shared" si="230"/>
        <v>145.16129032258064</v>
      </c>
      <c r="R3676" s="12">
        <f t="shared" si="231"/>
        <v>42556.664687499993</v>
      </c>
      <c r="S3676" s="12">
        <f t="shared" si="232"/>
        <v>42616.664687499993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8274</v>
      </c>
      <c r="O3677" t="s">
        <v>8275</v>
      </c>
      <c r="P3677" s="5">
        <f t="shared" si="229"/>
        <v>1.4</v>
      </c>
      <c r="Q3677" s="8">
        <f t="shared" si="230"/>
        <v>23.333333333333332</v>
      </c>
      <c r="R3677" s="12">
        <f t="shared" si="231"/>
        <v>42493.388680555552</v>
      </c>
      <c r="S3677" s="12">
        <f t="shared" si="232"/>
        <v>42505.749999999993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8274</v>
      </c>
      <c r="O3678" t="s">
        <v>8275</v>
      </c>
      <c r="P3678" s="5">
        <f t="shared" si="229"/>
        <v>1.2875000000000001</v>
      </c>
      <c r="Q3678" s="8">
        <f t="shared" si="230"/>
        <v>64.375</v>
      </c>
      <c r="R3678" s="12">
        <f t="shared" si="231"/>
        <v>41876.607453703698</v>
      </c>
      <c r="S3678" s="12">
        <f t="shared" si="232"/>
        <v>41894.607453703698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8274</v>
      </c>
      <c r="O3679" t="s">
        <v>8275</v>
      </c>
      <c r="P3679" s="5">
        <f t="shared" si="229"/>
        <v>1.0290416666666666</v>
      </c>
      <c r="Q3679" s="8">
        <f t="shared" si="230"/>
        <v>62.052763819095475</v>
      </c>
      <c r="R3679" s="12">
        <f t="shared" si="231"/>
        <v>41802.365949074076</v>
      </c>
      <c r="S3679" s="12">
        <f t="shared" si="232"/>
        <v>41822.957638888889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8274</v>
      </c>
      <c r="O3680" t="s">
        <v>8275</v>
      </c>
      <c r="P3680" s="5">
        <f t="shared" si="229"/>
        <v>1.0249999999999999</v>
      </c>
      <c r="Q3680" s="8">
        <f t="shared" si="230"/>
        <v>66.129032258064512</v>
      </c>
      <c r="R3680" s="12">
        <f t="shared" si="231"/>
        <v>42120.322893518511</v>
      </c>
      <c r="S3680" s="12">
        <f t="shared" si="232"/>
        <v>42155.322893518511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8274</v>
      </c>
      <c r="O3681" t="s">
        <v>8275</v>
      </c>
      <c r="P3681" s="5">
        <f t="shared" si="229"/>
        <v>1.101</v>
      </c>
      <c r="Q3681" s="8">
        <f t="shared" si="230"/>
        <v>73.400000000000006</v>
      </c>
      <c r="R3681" s="12">
        <f t="shared" si="231"/>
        <v>41786.553020833329</v>
      </c>
      <c r="S3681" s="12">
        <f t="shared" si="232"/>
        <v>41820.999305555553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8274</v>
      </c>
      <c r="O3682" t="s">
        <v>8275</v>
      </c>
      <c r="P3682" s="5">
        <f t="shared" si="229"/>
        <v>1.1276666666666666</v>
      </c>
      <c r="Q3682" s="8">
        <f t="shared" si="230"/>
        <v>99.5</v>
      </c>
      <c r="R3682" s="12">
        <f t="shared" si="231"/>
        <v>42627.245763888888</v>
      </c>
      <c r="S3682" s="12">
        <f t="shared" si="232"/>
        <v>42648.245763888888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8274</v>
      </c>
      <c r="O3683" t="s">
        <v>8275</v>
      </c>
      <c r="P3683" s="5">
        <f t="shared" si="229"/>
        <v>1.119</v>
      </c>
      <c r="Q3683" s="8">
        <f t="shared" si="230"/>
        <v>62.166666666666664</v>
      </c>
      <c r="R3683" s="12">
        <f t="shared" si="231"/>
        <v>42374.443171296291</v>
      </c>
      <c r="S3683" s="12">
        <f t="shared" si="232"/>
        <v>42384.443171296291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8274</v>
      </c>
      <c r="O3684" t="s">
        <v>8275</v>
      </c>
      <c r="P3684" s="5">
        <f t="shared" si="229"/>
        <v>1.3919999999999999</v>
      </c>
      <c r="Q3684" s="8">
        <f t="shared" si="230"/>
        <v>62.328358208955223</v>
      </c>
      <c r="R3684" s="12">
        <f t="shared" si="231"/>
        <v>41772.477060185185</v>
      </c>
      <c r="S3684" s="12">
        <f t="shared" si="232"/>
        <v>41806.082638888889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8274</v>
      </c>
      <c r="O3685" t="s">
        <v>8275</v>
      </c>
      <c r="P3685" s="5">
        <f t="shared" si="229"/>
        <v>1.1085714285714285</v>
      </c>
      <c r="Q3685" s="8">
        <f t="shared" si="230"/>
        <v>58.787878787878789</v>
      </c>
      <c r="R3685" s="12">
        <f t="shared" si="231"/>
        <v>42632.908518518518</v>
      </c>
      <c r="S3685" s="12">
        <f t="shared" si="232"/>
        <v>42662.908518518518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8274</v>
      </c>
      <c r="O3686" t="s">
        <v>8275</v>
      </c>
      <c r="P3686" s="5">
        <f t="shared" si="229"/>
        <v>1.3906666666666667</v>
      </c>
      <c r="Q3686" s="8">
        <f t="shared" si="230"/>
        <v>45.347826086956523</v>
      </c>
      <c r="R3686" s="12">
        <f t="shared" si="231"/>
        <v>42218.97206018518</v>
      </c>
      <c r="S3686" s="12">
        <f t="shared" si="232"/>
        <v>42248.97206018518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8274</v>
      </c>
      <c r="O3687" t="s">
        <v>8275</v>
      </c>
      <c r="P3687" s="5">
        <f t="shared" si="229"/>
        <v>1.0569999999999999</v>
      </c>
      <c r="Q3687" s="8">
        <f t="shared" si="230"/>
        <v>41.944444444444443</v>
      </c>
      <c r="R3687" s="12">
        <f t="shared" si="231"/>
        <v>41753.384942129625</v>
      </c>
      <c r="S3687" s="12">
        <f t="shared" si="232"/>
        <v>41778.666666666664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8274</v>
      </c>
      <c r="O3688" t="s">
        <v>8275</v>
      </c>
      <c r="P3688" s="5">
        <f t="shared" si="229"/>
        <v>1.0142857142857142</v>
      </c>
      <c r="Q3688" s="8">
        <f t="shared" si="230"/>
        <v>59.166666666666664</v>
      </c>
      <c r="R3688" s="12">
        <f t="shared" si="231"/>
        <v>42230.454398148147</v>
      </c>
      <c r="S3688" s="12">
        <f t="shared" si="232"/>
        <v>42244.957638888889</v>
      </c>
    </row>
    <row r="3689" spans="1:19" ht="64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8274</v>
      </c>
      <c r="O3689" t="s">
        <v>8275</v>
      </c>
      <c r="P3689" s="5">
        <f t="shared" si="229"/>
        <v>1.0024500000000001</v>
      </c>
      <c r="Q3689" s="8">
        <f t="shared" si="230"/>
        <v>200.49</v>
      </c>
      <c r="R3689" s="12">
        <f t="shared" si="231"/>
        <v>41787.009895833333</v>
      </c>
      <c r="S3689" s="12">
        <f t="shared" si="232"/>
        <v>41817.009895833333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8274</v>
      </c>
      <c r="O3690" t="s">
        <v>8275</v>
      </c>
      <c r="P3690" s="5">
        <f t="shared" si="229"/>
        <v>1.0916666666666666</v>
      </c>
      <c r="Q3690" s="8">
        <f t="shared" si="230"/>
        <v>83.974358974358978</v>
      </c>
      <c r="R3690" s="12">
        <f t="shared" si="231"/>
        <v>41829.578749999993</v>
      </c>
      <c r="S3690" s="12">
        <f t="shared" si="232"/>
        <v>41859.578749999993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8274</v>
      </c>
      <c r="O3691" t="s">
        <v>8275</v>
      </c>
      <c r="P3691" s="5">
        <f t="shared" si="229"/>
        <v>1.1833333333333333</v>
      </c>
      <c r="Q3691" s="8">
        <f t="shared" si="230"/>
        <v>57.258064516129032</v>
      </c>
      <c r="R3691" s="12">
        <f t="shared" si="231"/>
        <v>42147.61850694444</v>
      </c>
      <c r="S3691" s="12">
        <f t="shared" si="232"/>
        <v>42176.725694444445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8274</v>
      </c>
      <c r="O3692" t="s">
        <v>8275</v>
      </c>
      <c r="P3692" s="5">
        <f t="shared" si="229"/>
        <v>1.2</v>
      </c>
      <c r="Q3692" s="8">
        <f t="shared" si="230"/>
        <v>58.064516129032256</v>
      </c>
      <c r="R3692" s="12">
        <f t="shared" si="231"/>
        <v>41940.38984953703</v>
      </c>
      <c r="S3692" s="12">
        <f t="shared" si="232"/>
        <v>41970.431516203702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8274</v>
      </c>
      <c r="O3693" t="s">
        <v>8275</v>
      </c>
      <c r="P3693" s="5">
        <f t="shared" si="229"/>
        <v>1.2796000000000001</v>
      </c>
      <c r="Q3693" s="8">
        <f t="shared" si="230"/>
        <v>186.80291970802921</v>
      </c>
      <c r="R3693" s="12">
        <f t="shared" si="231"/>
        <v>42020.492233796293</v>
      </c>
      <c r="S3693" s="12">
        <f t="shared" si="232"/>
        <v>42064.999305555553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8274</v>
      </c>
      <c r="O3694" t="s">
        <v>8275</v>
      </c>
      <c r="P3694" s="5">
        <f t="shared" si="229"/>
        <v>1.26</v>
      </c>
      <c r="Q3694" s="8">
        <f t="shared" si="230"/>
        <v>74.117647058823536</v>
      </c>
      <c r="R3694" s="12">
        <f t="shared" si="231"/>
        <v>41891.756701388884</v>
      </c>
      <c r="S3694" s="12">
        <f t="shared" si="232"/>
        <v>41900.791666666664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8274</v>
      </c>
      <c r="O3695" t="s">
        <v>8275</v>
      </c>
      <c r="P3695" s="5">
        <f t="shared" si="229"/>
        <v>1.2912912912912913</v>
      </c>
      <c r="Q3695" s="8">
        <f t="shared" si="230"/>
        <v>30.714285714285715</v>
      </c>
      <c r="R3695" s="12">
        <f t="shared" si="231"/>
        <v>42308.98297453703</v>
      </c>
      <c r="S3695" s="12">
        <f t="shared" si="232"/>
        <v>42338.729166666664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8274</v>
      </c>
      <c r="O3696" t="s">
        <v>8275</v>
      </c>
      <c r="P3696" s="5">
        <f t="shared" si="229"/>
        <v>1.0742857142857143</v>
      </c>
      <c r="Q3696" s="8">
        <f t="shared" si="230"/>
        <v>62.666666666666664</v>
      </c>
      <c r="R3696" s="12">
        <f t="shared" si="231"/>
        <v>42489.925543981481</v>
      </c>
      <c r="S3696" s="12">
        <f t="shared" si="232"/>
        <v>42526.874999999993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8274</v>
      </c>
      <c r="O3697" t="s">
        <v>8275</v>
      </c>
      <c r="P3697" s="5">
        <f t="shared" si="229"/>
        <v>1.00125</v>
      </c>
      <c r="Q3697" s="8">
        <f t="shared" si="230"/>
        <v>121.36363636363636</v>
      </c>
      <c r="R3697" s="12">
        <f t="shared" si="231"/>
        <v>41995.662152777775</v>
      </c>
      <c r="S3697" s="12">
        <f t="shared" si="232"/>
        <v>42015.662152777775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8274</v>
      </c>
      <c r="O3698" t="s">
        <v>8275</v>
      </c>
      <c r="P3698" s="5">
        <f t="shared" si="229"/>
        <v>1.55</v>
      </c>
      <c r="Q3698" s="8">
        <f t="shared" si="230"/>
        <v>39.743589743589745</v>
      </c>
      <c r="R3698" s="12">
        <f t="shared" si="231"/>
        <v>41988.408749999995</v>
      </c>
      <c r="S3698" s="12">
        <f t="shared" si="232"/>
        <v>42048.408749999995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8274</v>
      </c>
      <c r="O3699" t="s">
        <v>8275</v>
      </c>
      <c r="P3699" s="5">
        <f t="shared" si="229"/>
        <v>1.08</v>
      </c>
      <c r="Q3699" s="8">
        <f t="shared" si="230"/>
        <v>72</v>
      </c>
      <c r="R3699" s="12">
        <f t="shared" si="231"/>
        <v>42479.2575</v>
      </c>
      <c r="S3699" s="12">
        <f t="shared" si="232"/>
        <v>42500.2575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8274</v>
      </c>
      <c r="O3700" t="s">
        <v>8275</v>
      </c>
      <c r="P3700" s="5">
        <f t="shared" si="229"/>
        <v>1.1052</v>
      </c>
      <c r="Q3700" s="8">
        <f t="shared" si="230"/>
        <v>40.632352941176471</v>
      </c>
      <c r="R3700" s="12">
        <f t="shared" si="231"/>
        <v>42401.598229166666</v>
      </c>
      <c r="S3700" s="12">
        <f t="shared" si="232"/>
        <v>42431.598229166666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8274</v>
      </c>
      <c r="O3701" t="s">
        <v>8275</v>
      </c>
      <c r="P3701" s="5">
        <f t="shared" si="229"/>
        <v>1.008</v>
      </c>
      <c r="Q3701" s="8">
        <f t="shared" si="230"/>
        <v>63</v>
      </c>
      <c r="R3701" s="12">
        <f t="shared" si="231"/>
        <v>41897.393703703703</v>
      </c>
      <c r="S3701" s="12">
        <f t="shared" si="232"/>
        <v>41927.393703703703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8274</v>
      </c>
      <c r="O3702" t="s">
        <v>8275</v>
      </c>
      <c r="P3702" s="5">
        <f t="shared" si="229"/>
        <v>1.212</v>
      </c>
      <c r="Q3702" s="8">
        <f t="shared" si="230"/>
        <v>33.666666666666664</v>
      </c>
      <c r="R3702" s="12">
        <f t="shared" si="231"/>
        <v>41882.37731481481</v>
      </c>
      <c r="S3702" s="12">
        <f t="shared" si="232"/>
        <v>41912.458333333328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8274</v>
      </c>
      <c r="O3703" t="s">
        <v>8275</v>
      </c>
      <c r="P3703" s="5">
        <f t="shared" si="229"/>
        <v>1.0033333333333334</v>
      </c>
      <c r="Q3703" s="8">
        <f t="shared" si="230"/>
        <v>38.589743589743591</v>
      </c>
      <c r="R3703" s="12">
        <f t="shared" si="231"/>
        <v>42129.333252314813</v>
      </c>
      <c r="S3703" s="12">
        <f t="shared" si="232"/>
        <v>42159.333252314813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8274</v>
      </c>
      <c r="O3704" t="s">
        <v>8275</v>
      </c>
      <c r="P3704" s="5">
        <f t="shared" si="229"/>
        <v>1.0916666666666666</v>
      </c>
      <c r="Q3704" s="8">
        <f t="shared" si="230"/>
        <v>155.95238095238096</v>
      </c>
      <c r="R3704" s="12">
        <f t="shared" si="231"/>
        <v>42524.329675925925</v>
      </c>
      <c r="S3704" s="12">
        <f t="shared" si="232"/>
        <v>42561.749305555553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8274</v>
      </c>
      <c r="O3705" t="s">
        <v>8275</v>
      </c>
      <c r="P3705" s="5">
        <f t="shared" si="229"/>
        <v>1.2342857142857142</v>
      </c>
      <c r="Q3705" s="8">
        <f t="shared" si="230"/>
        <v>43.2</v>
      </c>
      <c r="R3705" s="12">
        <f t="shared" si="231"/>
        <v>42556.296157407407</v>
      </c>
      <c r="S3705" s="12">
        <f t="shared" si="232"/>
        <v>42595.082638888889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8274</v>
      </c>
      <c r="O3706" t="s">
        <v>8275</v>
      </c>
      <c r="P3706" s="5">
        <f t="shared" si="229"/>
        <v>1.3633666666666666</v>
      </c>
      <c r="Q3706" s="8">
        <f t="shared" si="230"/>
        <v>15.148518518518518</v>
      </c>
      <c r="R3706" s="12">
        <f t="shared" si="231"/>
        <v>42461.481412037036</v>
      </c>
      <c r="S3706" s="12">
        <f t="shared" si="232"/>
        <v>42521.481412037036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8274</v>
      </c>
      <c r="O3707" t="s">
        <v>8275</v>
      </c>
      <c r="P3707" s="5">
        <f t="shared" si="229"/>
        <v>1.0346657233816767</v>
      </c>
      <c r="Q3707" s="8">
        <f t="shared" si="230"/>
        <v>83.571428571428569</v>
      </c>
      <c r="R3707" s="12">
        <f t="shared" si="231"/>
        <v>41792.334652777776</v>
      </c>
      <c r="S3707" s="12">
        <f t="shared" si="232"/>
        <v>41813.541666666664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8274</v>
      </c>
      <c r="O3708" t="s">
        <v>8275</v>
      </c>
      <c r="P3708" s="5">
        <f t="shared" si="229"/>
        <v>1.2133333333333334</v>
      </c>
      <c r="Q3708" s="8">
        <f t="shared" si="230"/>
        <v>140</v>
      </c>
      <c r="R3708" s="12">
        <f t="shared" si="231"/>
        <v>41879.705428240741</v>
      </c>
      <c r="S3708" s="12">
        <f t="shared" si="232"/>
        <v>41894.705428240741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8274</v>
      </c>
      <c r="O3709" t="s">
        <v>8275</v>
      </c>
      <c r="P3709" s="5">
        <f t="shared" si="229"/>
        <v>1.86</v>
      </c>
      <c r="Q3709" s="8">
        <f t="shared" si="230"/>
        <v>80.869565217391298</v>
      </c>
      <c r="R3709" s="12">
        <f t="shared" si="231"/>
        <v>42551.840023148143</v>
      </c>
      <c r="S3709" s="12">
        <f t="shared" si="232"/>
        <v>42573.018055555549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8274</v>
      </c>
      <c r="O3710" t="s">
        <v>8275</v>
      </c>
      <c r="P3710" s="5">
        <f t="shared" si="229"/>
        <v>3</v>
      </c>
      <c r="Q3710" s="8">
        <f t="shared" si="230"/>
        <v>53.846153846153847</v>
      </c>
      <c r="R3710" s="12">
        <f t="shared" si="231"/>
        <v>41809.933865740742</v>
      </c>
      <c r="S3710" s="12">
        <f t="shared" si="232"/>
        <v>41823.933865740742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8274</v>
      </c>
      <c r="O3711" t="s">
        <v>8275</v>
      </c>
      <c r="P3711" s="5">
        <f t="shared" si="229"/>
        <v>1.0825</v>
      </c>
      <c r="Q3711" s="8">
        <f t="shared" si="230"/>
        <v>30.928571428571427</v>
      </c>
      <c r="R3711" s="12">
        <f t="shared" si="231"/>
        <v>41785.499374999999</v>
      </c>
      <c r="S3711" s="12">
        <f t="shared" si="232"/>
        <v>41815.499374999999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8274</v>
      </c>
      <c r="O3712" t="s">
        <v>8275</v>
      </c>
      <c r="P3712" s="5">
        <f t="shared" si="229"/>
        <v>1.4115384615384616</v>
      </c>
      <c r="Q3712" s="8">
        <f t="shared" si="230"/>
        <v>67.962962962962962</v>
      </c>
      <c r="R3712" s="12">
        <f t="shared" si="231"/>
        <v>42072.367916666662</v>
      </c>
      <c r="S3712" s="12">
        <f t="shared" si="232"/>
        <v>42097.367916666662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8274</v>
      </c>
      <c r="O3713" t="s">
        <v>8275</v>
      </c>
      <c r="P3713" s="5">
        <f t="shared" si="229"/>
        <v>1.1399999999999999</v>
      </c>
      <c r="Q3713" s="8">
        <f t="shared" si="230"/>
        <v>27.142857142857142</v>
      </c>
      <c r="R3713" s="12">
        <f t="shared" si="231"/>
        <v>41779.5158912037</v>
      </c>
      <c r="S3713" s="12">
        <f t="shared" si="232"/>
        <v>41805.458333333328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8274</v>
      </c>
      <c r="O3714" t="s">
        <v>8275</v>
      </c>
      <c r="P3714" s="5">
        <f t="shared" si="229"/>
        <v>1.5373333333333334</v>
      </c>
      <c r="Q3714" s="8">
        <f t="shared" si="230"/>
        <v>110.86538461538461</v>
      </c>
      <c r="R3714" s="12">
        <f t="shared" si="231"/>
        <v>42133.963738425919</v>
      </c>
      <c r="S3714" s="12">
        <f t="shared" si="232"/>
        <v>42155.082638888889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8274</v>
      </c>
      <c r="O3715" t="s">
        <v>8275</v>
      </c>
      <c r="P3715" s="5">
        <f t="shared" ref="P3715:P3778" si="233">(E3715/D3715)</f>
        <v>1.0149999999999999</v>
      </c>
      <c r="Q3715" s="8">
        <f t="shared" ref="Q3715:Q3778" si="234">IF(L3715=0,"$0",(E3715/L3715))</f>
        <v>106.84210526315789</v>
      </c>
      <c r="R3715" s="12">
        <f t="shared" ref="R3715:R3778" si="235">(J3715/86400)+25569+(-5/24)</f>
        <v>42505.529699074068</v>
      </c>
      <c r="S3715" s="12">
        <f t="shared" ref="S3715:S3778" si="236">(I3715/86400)+25569+(-5/24)</f>
        <v>42525.529699074068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8274</v>
      </c>
      <c r="O3716" t="s">
        <v>8275</v>
      </c>
      <c r="P3716" s="5">
        <f t="shared" si="233"/>
        <v>1.0235000000000001</v>
      </c>
      <c r="Q3716" s="8">
        <f t="shared" si="234"/>
        <v>105.51546391752578</v>
      </c>
      <c r="R3716" s="12">
        <f t="shared" si="235"/>
        <v>42118.347997685181</v>
      </c>
      <c r="S3716" s="12">
        <f t="shared" si="236"/>
        <v>42149.957638888889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8274</v>
      </c>
      <c r="O3717" t="s">
        <v>8275</v>
      </c>
      <c r="P3717" s="5">
        <f t="shared" si="233"/>
        <v>1.0257142857142858</v>
      </c>
      <c r="Q3717" s="8">
        <f t="shared" si="234"/>
        <v>132.96296296296296</v>
      </c>
      <c r="R3717" s="12">
        <f t="shared" si="235"/>
        <v>42036.787256944437</v>
      </c>
      <c r="S3717" s="12">
        <f t="shared" si="236"/>
        <v>42094.327777777777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8274</v>
      </c>
      <c r="O3718" t="s">
        <v>8275</v>
      </c>
      <c r="P3718" s="5">
        <f t="shared" si="233"/>
        <v>1.5575000000000001</v>
      </c>
      <c r="Q3718" s="8">
        <f t="shared" si="234"/>
        <v>51.916666666666664</v>
      </c>
      <c r="R3718" s="12">
        <f t="shared" si="235"/>
        <v>42360.679502314808</v>
      </c>
      <c r="S3718" s="12">
        <f t="shared" si="236"/>
        <v>42390.679502314808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8274</v>
      </c>
      <c r="O3719" t="s">
        <v>8275</v>
      </c>
      <c r="P3719" s="5">
        <f t="shared" si="233"/>
        <v>1.0075000000000001</v>
      </c>
      <c r="Q3719" s="8">
        <f t="shared" si="234"/>
        <v>310</v>
      </c>
      <c r="R3719" s="12">
        <f t="shared" si="235"/>
        <v>42102.657974537033</v>
      </c>
      <c r="S3719" s="12">
        <f t="shared" si="236"/>
        <v>42133.657974537033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8274</v>
      </c>
      <c r="O3720" t="s">
        <v>8275</v>
      </c>
      <c r="P3720" s="5">
        <f t="shared" si="233"/>
        <v>2.3940000000000001</v>
      </c>
      <c r="Q3720" s="8">
        <f t="shared" si="234"/>
        <v>26.021739130434781</v>
      </c>
      <c r="R3720" s="12">
        <f t="shared" si="235"/>
        <v>42032.507812499993</v>
      </c>
      <c r="S3720" s="12">
        <f t="shared" si="236"/>
        <v>42062.507812499993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8274</v>
      </c>
      <c r="O3721" t="s">
        <v>8275</v>
      </c>
      <c r="P3721" s="5">
        <f t="shared" si="233"/>
        <v>2.1</v>
      </c>
      <c r="Q3721" s="8">
        <f t="shared" si="234"/>
        <v>105</v>
      </c>
      <c r="R3721" s="12">
        <f t="shared" si="235"/>
        <v>42147.521597222221</v>
      </c>
      <c r="S3721" s="12">
        <f t="shared" si="236"/>
        <v>42177.521597222221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8274</v>
      </c>
      <c r="O3722" t="s">
        <v>8275</v>
      </c>
      <c r="P3722" s="5">
        <f t="shared" si="233"/>
        <v>1.0451515151515152</v>
      </c>
      <c r="Q3722" s="8">
        <f t="shared" si="234"/>
        <v>86.224999999999994</v>
      </c>
      <c r="R3722" s="12">
        <f t="shared" si="235"/>
        <v>42165.784791666665</v>
      </c>
      <c r="S3722" s="12">
        <f t="shared" si="236"/>
        <v>42187.784791666665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8274</v>
      </c>
      <c r="O3723" t="s">
        <v>8275</v>
      </c>
      <c r="P3723" s="5">
        <f t="shared" si="233"/>
        <v>1.008</v>
      </c>
      <c r="Q3723" s="8">
        <f t="shared" si="234"/>
        <v>114.54545454545455</v>
      </c>
      <c r="R3723" s="12">
        <f t="shared" si="235"/>
        <v>41927.727824074071</v>
      </c>
      <c r="S3723" s="12">
        <f t="shared" si="236"/>
        <v>41948.769490740735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8274</v>
      </c>
      <c r="O3724" t="s">
        <v>8275</v>
      </c>
      <c r="P3724" s="5">
        <f t="shared" si="233"/>
        <v>1.1120000000000001</v>
      </c>
      <c r="Q3724" s="8">
        <f t="shared" si="234"/>
        <v>47.657142857142858</v>
      </c>
      <c r="R3724" s="12">
        <f t="shared" si="235"/>
        <v>42381.463506944441</v>
      </c>
      <c r="S3724" s="12">
        <f t="shared" si="236"/>
        <v>42411.749305555553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8274</v>
      </c>
      <c r="O3725" t="s">
        <v>8275</v>
      </c>
      <c r="P3725" s="5">
        <f t="shared" si="233"/>
        <v>1.0204444444444445</v>
      </c>
      <c r="Q3725" s="8">
        <f t="shared" si="234"/>
        <v>72.888888888888886</v>
      </c>
      <c r="R3725" s="12">
        <f t="shared" si="235"/>
        <v>41943.544699074067</v>
      </c>
      <c r="S3725" s="12">
        <f t="shared" si="236"/>
        <v>41973.586365740739</v>
      </c>
    </row>
    <row r="3726" spans="1:19" ht="64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8274</v>
      </c>
      <c r="O3726" t="s">
        <v>8275</v>
      </c>
      <c r="P3726" s="5">
        <f t="shared" si="233"/>
        <v>1.0254767441860466</v>
      </c>
      <c r="Q3726" s="8">
        <f t="shared" si="234"/>
        <v>49.545505617977533</v>
      </c>
      <c r="R3726" s="12">
        <f t="shared" si="235"/>
        <v>42465.283101851848</v>
      </c>
      <c r="S3726" s="12">
        <f t="shared" si="236"/>
        <v>42494.749999999993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8274</v>
      </c>
      <c r="O3727" t="s">
        <v>8275</v>
      </c>
      <c r="P3727" s="5">
        <f t="shared" si="233"/>
        <v>1.27</v>
      </c>
      <c r="Q3727" s="8">
        <f t="shared" si="234"/>
        <v>25.4</v>
      </c>
      <c r="R3727" s="12">
        <f t="shared" si="235"/>
        <v>42401.736886574072</v>
      </c>
      <c r="S3727" s="12">
        <f t="shared" si="236"/>
        <v>42418.687499999993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8274</v>
      </c>
      <c r="O3728" t="s">
        <v>8275</v>
      </c>
      <c r="P3728" s="5">
        <f t="shared" si="233"/>
        <v>3.3870588235294119</v>
      </c>
      <c r="Q3728" s="8">
        <f t="shared" si="234"/>
        <v>62.586956521739133</v>
      </c>
      <c r="R3728" s="12">
        <f t="shared" si="235"/>
        <v>42461.932534722218</v>
      </c>
      <c r="S3728" s="12">
        <f t="shared" si="236"/>
        <v>42489.666666666664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8274</v>
      </c>
      <c r="O3729" t="s">
        <v>8275</v>
      </c>
      <c r="P3729" s="5">
        <f t="shared" si="233"/>
        <v>1.0075000000000001</v>
      </c>
      <c r="Q3729" s="8">
        <f t="shared" si="234"/>
        <v>61.060606060606062</v>
      </c>
      <c r="R3729" s="12">
        <f t="shared" si="235"/>
        <v>42632.139976851853</v>
      </c>
      <c r="S3729" s="12">
        <f t="shared" si="236"/>
        <v>42662.996527777774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8274</v>
      </c>
      <c r="O3730" t="s">
        <v>8275</v>
      </c>
      <c r="P3730" s="5">
        <f t="shared" si="233"/>
        <v>9.3100000000000002E-2</v>
      </c>
      <c r="Q3730" s="8">
        <f t="shared" si="234"/>
        <v>60.064516129032256</v>
      </c>
      <c r="R3730" s="12">
        <f t="shared" si="235"/>
        <v>42204.962685185186</v>
      </c>
      <c r="S3730" s="12">
        <f t="shared" si="236"/>
        <v>42234.962685185186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8274</v>
      </c>
      <c r="O3731" t="s">
        <v>8275</v>
      </c>
      <c r="P3731" s="5">
        <f t="shared" si="233"/>
        <v>7.2400000000000006E-2</v>
      </c>
      <c r="Q3731" s="8">
        <f t="shared" si="234"/>
        <v>72.400000000000006</v>
      </c>
      <c r="R3731" s="12">
        <f t="shared" si="235"/>
        <v>42040.996666666666</v>
      </c>
      <c r="S3731" s="12">
        <f t="shared" si="236"/>
        <v>42085.954999999994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8274</v>
      </c>
      <c r="O3732" t="s">
        <v>8275</v>
      </c>
      <c r="P3732" s="5">
        <f t="shared" si="233"/>
        <v>0.1</v>
      </c>
      <c r="Q3732" s="8">
        <f t="shared" si="234"/>
        <v>100</v>
      </c>
      <c r="R3732" s="12">
        <f t="shared" si="235"/>
        <v>42203.46943287037</v>
      </c>
      <c r="S3732" s="12">
        <f t="shared" si="236"/>
        <v>42233.46943287037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8274</v>
      </c>
      <c r="O3733" t="s">
        <v>8275</v>
      </c>
      <c r="P3733" s="5">
        <f t="shared" si="233"/>
        <v>0.11272727272727273</v>
      </c>
      <c r="Q3733" s="8">
        <f t="shared" si="234"/>
        <v>51.666666666666664</v>
      </c>
      <c r="R3733" s="12">
        <f t="shared" si="235"/>
        <v>41983.544513888883</v>
      </c>
      <c r="S3733" s="12">
        <f t="shared" si="236"/>
        <v>42013.932638888888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8274</v>
      </c>
      <c r="O3734" t="s">
        <v>8275</v>
      </c>
      <c r="P3734" s="5">
        <f t="shared" si="233"/>
        <v>0.15411764705882353</v>
      </c>
      <c r="Q3734" s="8">
        <f t="shared" si="234"/>
        <v>32.75</v>
      </c>
      <c r="R3734" s="12">
        <f t="shared" si="235"/>
        <v>41968.469131944446</v>
      </c>
      <c r="S3734" s="12">
        <f t="shared" si="236"/>
        <v>42028.291666666664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8274</v>
      </c>
      <c r="O3735" t="s">
        <v>8275</v>
      </c>
      <c r="P3735" s="5">
        <f t="shared" si="233"/>
        <v>0</v>
      </c>
      <c r="Q3735" s="8" t="str">
        <f t="shared" si="234"/>
        <v>$0</v>
      </c>
      <c r="R3735" s="12">
        <f t="shared" si="235"/>
        <v>42102.816064814811</v>
      </c>
      <c r="S3735" s="12">
        <f t="shared" si="236"/>
        <v>42112.729166666664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8274</v>
      </c>
      <c r="O3736" t="s">
        <v>8275</v>
      </c>
      <c r="P3736" s="5">
        <f t="shared" si="233"/>
        <v>0.28466666666666668</v>
      </c>
      <c r="Q3736" s="8">
        <f t="shared" si="234"/>
        <v>61</v>
      </c>
      <c r="R3736" s="12">
        <f t="shared" si="235"/>
        <v>42089.693240740737</v>
      </c>
      <c r="S3736" s="12">
        <f t="shared" si="236"/>
        <v>42149.693240740737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8274</v>
      </c>
      <c r="O3737" t="s">
        <v>8275</v>
      </c>
      <c r="P3737" s="5">
        <f t="shared" si="233"/>
        <v>0.13333333333333333</v>
      </c>
      <c r="Q3737" s="8">
        <f t="shared" si="234"/>
        <v>10</v>
      </c>
      <c r="R3737" s="12">
        <f t="shared" si="235"/>
        <v>42122.484826388885</v>
      </c>
      <c r="S3737" s="12">
        <f t="shared" si="236"/>
        <v>42152.484826388885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8274</v>
      </c>
      <c r="O3738" t="s">
        <v>8275</v>
      </c>
      <c r="P3738" s="5">
        <f t="shared" si="233"/>
        <v>6.6666666666666671E-3</v>
      </c>
      <c r="Q3738" s="8">
        <f t="shared" si="234"/>
        <v>10</v>
      </c>
      <c r="R3738" s="12">
        <f t="shared" si="235"/>
        <v>42048.503391203696</v>
      </c>
      <c r="S3738" s="12">
        <f t="shared" si="236"/>
        <v>42086.541666666664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8274</v>
      </c>
      <c r="O3739" t="s">
        <v>8275</v>
      </c>
      <c r="P3739" s="5">
        <f t="shared" si="233"/>
        <v>0.21428571428571427</v>
      </c>
      <c r="Q3739" s="8">
        <f t="shared" si="234"/>
        <v>37.5</v>
      </c>
      <c r="R3739" s="12">
        <f t="shared" si="235"/>
        <v>42297.482673611106</v>
      </c>
      <c r="S3739" s="12">
        <f t="shared" si="236"/>
        <v>42320.082638888889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8274</v>
      </c>
      <c r="O3740" t="s">
        <v>8275</v>
      </c>
      <c r="P3740" s="5">
        <f t="shared" si="233"/>
        <v>0.18</v>
      </c>
      <c r="Q3740" s="8">
        <f t="shared" si="234"/>
        <v>45</v>
      </c>
      <c r="R3740" s="12">
        <f t="shared" si="235"/>
        <v>41813.730381944442</v>
      </c>
      <c r="S3740" s="12">
        <f t="shared" si="236"/>
        <v>41835.708333333328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8274</v>
      </c>
      <c r="O3741" t="s">
        <v>8275</v>
      </c>
      <c r="P3741" s="5">
        <f t="shared" si="233"/>
        <v>0.20125000000000001</v>
      </c>
      <c r="Q3741" s="8">
        <f t="shared" si="234"/>
        <v>100.625</v>
      </c>
      <c r="R3741" s="12">
        <f t="shared" si="235"/>
        <v>42548.241527777776</v>
      </c>
      <c r="S3741" s="12">
        <f t="shared" si="236"/>
        <v>42568.241527777776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8274</v>
      </c>
      <c r="O3742" t="s">
        <v>8275</v>
      </c>
      <c r="P3742" s="5">
        <f t="shared" si="233"/>
        <v>0.17899999999999999</v>
      </c>
      <c r="Q3742" s="8">
        <f t="shared" si="234"/>
        <v>25.571428571428573</v>
      </c>
      <c r="R3742" s="12">
        <f t="shared" si="235"/>
        <v>41832.881423611107</v>
      </c>
      <c r="S3742" s="12">
        <f t="shared" si="236"/>
        <v>41862.870810185181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8274</v>
      </c>
      <c r="O3743" t="s">
        <v>8275</v>
      </c>
      <c r="P3743" s="5">
        <f t="shared" si="233"/>
        <v>0</v>
      </c>
      <c r="Q3743" s="8" t="str">
        <f t="shared" si="234"/>
        <v>$0</v>
      </c>
      <c r="R3743" s="12">
        <f t="shared" si="235"/>
        <v>42325.712384259255</v>
      </c>
      <c r="S3743" s="12">
        <f t="shared" si="236"/>
        <v>42355.712384259255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8274</v>
      </c>
      <c r="O3744" t="s">
        <v>8275</v>
      </c>
      <c r="P3744" s="5">
        <f t="shared" si="233"/>
        <v>0.02</v>
      </c>
      <c r="Q3744" s="8">
        <f t="shared" si="234"/>
        <v>25</v>
      </c>
      <c r="R3744" s="12">
        <f t="shared" si="235"/>
        <v>41858.006296296291</v>
      </c>
      <c r="S3744" s="12">
        <f t="shared" si="236"/>
        <v>41888.006296296291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8274</v>
      </c>
      <c r="O3745" t="s">
        <v>8275</v>
      </c>
      <c r="P3745" s="5">
        <f t="shared" si="233"/>
        <v>0</v>
      </c>
      <c r="Q3745" s="8" t="str">
        <f t="shared" si="234"/>
        <v>$0</v>
      </c>
      <c r="R3745" s="12">
        <f t="shared" si="235"/>
        <v>41793.501898148148</v>
      </c>
      <c r="S3745" s="12">
        <f t="shared" si="236"/>
        <v>41823.501898148148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8274</v>
      </c>
      <c r="O3746" t="s">
        <v>8275</v>
      </c>
      <c r="P3746" s="5">
        <f t="shared" si="233"/>
        <v>0</v>
      </c>
      <c r="Q3746" s="8" t="str">
        <f t="shared" si="234"/>
        <v>$0</v>
      </c>
      <c r="R3746" s="12">
        <f t="shared" si="235"/>
        <v>41793.605925925927</v>
      </c>
      <c r="S3746" s="12">
        <f t="shared" si="236"/>
        <v>41824.957638888889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8274</v>
      </c>
      <c r="O3747" t="s">
        <v>8275</v>
      </c>
      <c r="P3747" s="5">
        <f t="shared" si="233"/>
        <v>0.1</v>
      </c>
      <c r="Q3747" s="8">
        <f t="shared" si="234"/>
        <v>10</v>
      </c>
      <c r="R3747" s="12">
        <f t="shared" si="235"/>
        <v>41831.489606481475</v>
      </c>
      <c r="S3747" s="12">
        <f t="shared" si="236"/>
        <v>41861.489606481475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8274</v>
      </c>
      <c r="O3748" t="s">
        <v>8275</v>
      </c>
      <c r="P3748" s="5">
        <f t="shared" si="233"/>
        <v>2.3764705882352941E-2</v>
      </c>
      <c r="Q3748" s="8">
        <f t="shared" si="234"/>
        <v>202</v>
      </c>
      <c r="R3748" s="12">
        <f t="shared" si="235"/>
        <v>42621.18100694444</v>
      </c>
      <c r="S3748" s="12">
        <f t="shared" si="236"/>
        <v>42651.18100694444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8274</v>
      </c>
      <c r="O3749" t="s">
        <v>8275</v>
      </c>
      <c r="P3749" s="5">
        <f t="shared" si="233"/>
        <v>0.01</v>
      </c>
      <c r="Q3749" s="8">
        <f t="shared" si="234"/>
        <v>25</v>
      </c>
      <c r="R3749" s="12">
        <f t="shared" si="235"/>
        <v>42164.091388888883</v>
      </c>
      <c r="S3749" s="12">
        <f t="shared" si="236"/>
        <v>42190.749305555553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8274</v>
      </c>
      <c r="O3750" t="s">
        <v>8316</v>
      </c>
      <c r="P3750" s="5">
        <f t="shared" si="233"/>
        <v>1.0351999999999999</v>
      </c>
      <c r="Q3750" s="8">
        <f t="shared" si="234"/>
        <v>99.538461538461533</v>
      </c>
      <c r="R3750" s="12">
        <f t="shared" si="235"/>
        <v>42395.498101851852</v>
      </c>
      <c r="S3750" s="12">
        <f t="shared" si="236"/>
        <v>42416.040972222218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8274</v>
      </c>
      <c r="O3751" t="s">
        <v>8316</v>
      </c>
      <c r="P3751" s="5">
        <f t="shared" si="233"/>
        <v>1.05</v>
      </c>
      <c r="Q3751" s="8">
        <f t="shared" si="234"/>
        <v>75</v>
      </c>
      <c r="R3751" s="12">
        <f t="shared" si="235"/>
        <v>42457.918842592589</v>
      </c>
      <c r="S3751" s="12">
        <f t="shared" si="236"/>
        <v>42488.957638888889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8274</v>
      </c>
      <c r="O3752" t="s">
        <v>8316</v>
      </c>
      <c r="P3752" s="5">
        <f t="shared" si="233"/>
        <v>1.0044999999999999</v>
      </c>
      <c r="Q3752" s="8">
        <f t="shared" si="234"/>
        <v>215.25</v>
      </c>
      <c r="R3752" s="12">
        <f t="shared" si="235"/>
        <v>42016.773240740738</v>
      </c>
      <c r="S3752" s="12">
        <f t="shared" si="236"/>
        <v>42045.124305555553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8274</v>
      </c>
      <c r="O3753" t="s">
        <v>8316</v>
      </c>
      <c r="P3753" s="5">
        <f t="shared" si="233"/>
        <v>1.3260000000000001</v>
      </c>
      <c r="Q3753" s="8">
        <f t="shared" si="234"/>
        <v>120.54545454545455</v>
      </c>
      <c r="R3753" s="12">
        <f t="shared" si="235"/>
        <v>42402.827233796292</v>
      </c>
      <c r="S3753" s="12">
        <f t="shared" si="236"/>
        <v>42462.785567129627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8274</v>
      </c>
      <c r="O3754" t="s">
        <v>8316</v>
      </c>
      <c r="P3754" s="5">
        <f t="shared" si="233"/>
        <v>1.1299999999999999</v>
      </c>
      <c r="Q3754" s="8">
        <f t="shared" si="234"/>
        <v>37.666666666666664</v>
      </c>
      <c r="R3754" s="12">
        <f t="shared" si="235"/>
        <v>42619.594155092585</v>
      </c>
      <c r="S3754" s="12">
        <f t="shared" si="236"/>
        <v>42659.666666666664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8274</v>
      </c>
      <c r="O3755" t="s">
        <v>8316</v>
      </c>
      <c r="P3755" s="5">
        <f t="shared" si="233"/>
        <v>1.0334000000000001</v>
      </c>
      <c r="Q3755" s="8">
        <f t="shared" si="234"/>
        <v>172.23333333333332</v>
      </c>
      <c r="R3755" s="12">
        <f t="shared" si="235"/>
        <v>42128.615740740737</v>
      </c>
      <c r="S3755" s="12">
        <f t="shared" si="236"/>
        <v>42157.791666666664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8274</v>
      </c>
      <c r="O3756" t="s">
        <v>8316</v>
      </c>
      <c r="P3756" s="5">
        <f t="shared" si="233"/>
        <v>1.2</v>
      </c>
      <c r="Q3756" s="8">
        <f t="shared" si="234"/>
        <v>111.11111111111111</v>
      </c>
      <c r="R3756" s="12">
        <f t="shared" si="235"/>
        <v>41808.67288194444</v>
      </c>
      <c r="S3756" s="12">
        <f t="shared" si="236"/>
        <v>41845.999305555553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8274</v>
      </c>
      <c r="O3757" t="s">
        <v>8316</v>
      </c>
      <c r="P3757" s="5">
        <f t="shared" si="233"/>
        <v>1.2963636363636364</v>
      </c>
      <c r="Q3757" s="8">
        <f t="shared" si="234"/>
        <v>25.464285714285715</v>
      </c>
      <c r="R3757" s="12">
        <f t="shared" si="235"/>
        <v>42445.658645833326</v>
      </c>
      <c r="S3757" s="12">
        <f t="shared" si="236"/>
        <v>42475.658645833326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8274</v>
      </c>
      <c r="O3758" t="s">
        <v>8316</v>
      </c>
      <c r="P3758" s="5">
        <f t="shared" si="233"/>
        <v>1.0111111111111111</v>
      </c>
      <c r="Q3758" s="8">
        <f t="shared" si="234"/>
        <v>267.64705882352939</v>
      </c>
      <c r="R3758" s="12">
        <f t="shared" si="235"/>
        <v>41771.606458333328</v>
      </c>
      <c r="S3758" s="12">
        <f t="shared" si="236"/>
        <v>41801.606458333328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8274</v>
      </c>
      <c r="O3759" t="s">
        <v>8316</v>
      </c>
      <c r="P3759" s="5">
        <f t="shared" si="233"/>
        <v>1.0851428571428572</v>
      </c>
      <c r="Q3759" s="8">
        <f t="shared" si="234"/>
        <v>75.959999999999994</v>
      </c>
      <c r="R3759" s="12">
        <f t="shared" si="235"/>
        <v>41954.642534722218</v>
      </c>
      <c r="S3759" s="12">
        <f t="shared" si="236"/>
        <v>41974.642534722218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8274</v>
      </c>
      <c r="O3760" t="s">
        <v>8316</v>
      </c>
      <c r="P3760" s="5">
        <f t="shared" si="233"/>
        <v>1.0233333333333334</v>
      </c>
      <c r="Q3760" s="8">
        <f t="shared" si="234"/>
        <v>59.03846153846154</v>
      </c>
      <c r="R3760" s="12">
        <f t="shared" si="235"/>
        <v>41747.263171296298</v>
      </c>
      <c r="S3760" s="12">
        <f t="shared" si="236"/>
        <v>41778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8274</v>
      </c>
      <c r="O3761" t="s">
        <v>8316</v>
      </c>
      <c r="P3761" s="5">
        <f t="shared" si="233"/>
        <v>1.1024425000000002</v>
      </c>
      <c r="Q3761" s="8">
        <f t="shared" si="234"/>
        <v>50.111022727272733</v>
      </c>
      <c r="R3761" s="12">
        <f t="shared" si="235"/>
        <v>42181.899918981479</v>
      </c>
      <c r="S3761" s="12">
        <f t="shared" si="236"/>
        <v>42241.899918981479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8274</v>
      </c>
      <c r="O3762" t="s">
        <v>8316</v>
      </c>
      <c r="P3762" s="5">
        <f t="shared" si="233"/>
        <v>1.010154</v>
      </c>
      <c r="Q3762" s="8">
        <f t="shared" si="234"/>
        <v>55.502967032967035</v>
      </c>
      <c r="R3762" s="12">
        <f t="shared" si="235"/>
        <v>41739.316967592589</v>
      </c>
      <c r="S3762" s="12">
        <f t="shared" si="236"/>
        <v>41764.316967592589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8274</v>
      </c>
      <c r="O3763" t="s">
        <v>8316</v>
      </c>
      <c r="P3763" s="5">
        <f t="shared" si="233"/>
        <v>1</v>
      </c>
      <c r="Q3763" s="8">
        <f t="shared" si="234"/>
        <v>166.66666666666666</v>
      </c>
      <c r="R3763" s="12">
        <f t="shared" si="235"/>
        <v>42173.258530092593</v>
      </c>
      <c r="S3763" s="12">
        <f t="shared" si="236"/>
        <v>42226.749999999993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8274</v>
      </c>
      <c r="O3764" t="s">
        <v>8316</v>
      </c>
      <c r="P3764" s="5">
        <f t="shared" si="233"/>
        <v>1.0624</v>
      </c>
      <c r="Q3764" s="8">
        <f t="shared" si="234"/>
        <v>47.428571428571431</v>
      </c>
      <c r="R3764" s="12">
        <f t="shared" si="235"/>
        <v>42193.605196759258</v>
      </c>
      <c r="S3764" s="12">
        <f t="shared" si="236"/>
        <v>42218.605196759258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8274</v>
      </c>
      <c r="O3765" t="s">
        <v>8316</v>
      </c>
      <c r="P3765" s="5">
        <f t="shared" si="233"/>
        <v>1</v>
      </c>
      <c r="Q3765" s="8">
        <f t="shared" si="234"/>
        <v>64.935064935064929</v>
      </c>
      <c r="R3765" s="12">
        <f t="shared" si="235"/>
        <v>42065.541967592588</v>
      </c>
      <c r="S3765" s="12">
        <f t="shared" si="236"/>
        <v>42095.500300925924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8274</v>
      </c>
      <c r="O3766" t="s">
        <v>8316</v>
      </c>
      <c r="P3766" s="5">
        <f t="shared" si="233"/>
        <v>1</v>
      </c>
      <c r="Q3766" s="8">
        <f t="shared" si="234"/>
        <v>55.555555555555557</v>
      </c>
      <c r="R3766" s="12">
        <f t="shared" si="235"/>
        <v>42499.634629629632</v>
      </c>
      <c r="S3766" s="12">
        <f t="shared" si="236"/>
        <v>42518.816666666666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8274</v>
      </c>
      <c r="O3767" t="s">
        <v>8316</v>
      </c>
      <c r="P3767" s="5">
        <f t="shared" si="233"/>
        <v>1.1345714285714286</v>
      </c>
      <c r="Q3767" s="8">
        <f t="shared" si="234"/>
        <v>74.224299065420567</v>
      </c>
      <c r="R3767" s="12">
        <f t="shared" si="235"/>
        <v>41820.568078703705</v>
      </c>
      <c r="S3767" s="12">
        <f t="shared" si="236"/>
        <v>41850.568078703705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8274</v>
      </c>
      <c r="O3768" t="s">
        <v>8316</v>
      </c>
      <c r="P3768" s="5">
        <f t="shared" si="233"/>
        <v>1.0265010000000001</v>
      </c>
      <c r="Q3768" s="8">
        <f t="shared" si="234"/>
        <v>106.9271875</v>
      </c>
      <c r="R3768" s="12">
        <f t="shared" si="235"/>
        <v>41787.958854166667</v>
      </c>
      <c r="S3768" s="12">
        <f t="shared" si="236"/>
        <v>41822.958854166667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8274</v>
      </c>
      <c r="O3769" t="s">
        <v>8316</v>
      </c>
      <c r="P3769" s="5">
        <f t="shared" si="233"/>
        <v>1.1675</v>
      </c>
      <c r="Q3769" s="8">
        <f t="shared" si="234"/>
        <v>41.696428571428569</v>
      </c>
      <c r="R3769" s="12">
        <f t="shared" si="235"/>
        <v>42049.811307870368</v>
      </c>
      <c r="S3769" s="12">
        <f t="shared" si="236"/>
        <v>42063.999305555553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8274</v>
      </c>
      <c r="O3770" t="s">
        <v>8316</v>
      </c>
      <c r="P3770" s="5">
        <f t="shared" si="233"/>
        <v>1.0765274999999999</v>
      </c>
      <c r="Q3770" s="8">
        <f t="shared" si="234"/>
        <v>74.243275862068955</v>
      </c>
      <c r="R3770" s="12">
        <f t="shared" si="235"/>
        <v>41772.519560185181</v>
      </c>
      <c r="S3770" s="12">
        <f t="shared" si="236"/>
        <v>41802.519560185181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8274</v>
      </c>
      <c r="O3771" t="s">
        <v>8316</v>
      </c>
      <c r="P3771" s="5">
        <f t="shared" si="233"/>
        <v>1</v>
      </c>
      <c r="Q3771" s="8">
        <f t="shared" si="234"/>
        <v>73.333333333333329</v>
      </c>
      <c r="R3771" s="12">
        <f t="shared" si="235"/>
        <v>42445.389803240738</v>
      </c>
      <c r="S3771" s="12">
        <f t="shared" si="236"/>
        <v>42475.389803240738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8274</v>
      </c>
      <c r="O3772" t="s">
        <v>8316</v>
      </c>
      <c r="P3772" s="5">
        <f t="shared" si="233"/>
        <v>1</v>
      </c>
      <c r="Q3772" s="8">
        <f t="shared" si="234"/>
        <v>100</v>
      </c>
      <c r="R3772" s="12">
        <f t="shared" si="235"/>
        <v>42138.722337962965</v>
      </c>
      <c r="S3772" s="12">
        <f t="shared" si="236"/>
        <v>42168.722337962965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8274</v>
      </c>
      <c r="O3773" t="s">
        <v>8316</v>
      </c>
      <c r="P3773" s="5">
        <f t="shared" si="233"/>
        <v>1.46</v>
      </c>
      <c r="Q3773" s="8">
        <f t="shared" si="234"/>
        <v>38.421052631578945</v>
      </c>
      <c r="R3773" s="12">
        <f t="shared" si="235"/>
        <v>42493.64875</v>
      </c>
      <c r="S3773" s="12">
        <f t="shared" si="236"/>
        <v>42507.791666666664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8274</v>
      </c>
      <c r="O3774" t="s">
        <v>8316</v>
      </c>
      <c r="P3774" s="5">
        <f t="shared" si="233"/>
        <v>1.1020000000000001</v>
      </c>
      <c r="Q3774" s="8">
        <f t="shared" si="234"/>
        <v>166.96969696969697</v>
      </c>
      <c r="R3774" s="12">
        <f t="shared" si="235"/>
        <v>42682.408634259256</v>
      </c>
      <c r="S3774" s="12">
        <f t="shared" si="236"/>
        <v>42703.041666666664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8274</v>
      </c>
      <c r="O3775" t="s">
        <v>8316</v>
      </c>
      <c r="P3775" s="5">
        <f t="shared" si="233"/>
        <v>1.0820000000000001</v>
      </c>
      <c r="Q3775" s="8">
        <f t="shared" si="234"/>
        <v>94.912280701754383</v>
      </c>
      <c r="R3775" s="12">
        <f t="shared" si="235"/>
        <v>42655.796840277777</v>
      </c>
      <c r="S3775" s="12">
        <f t="shared" si="236"/>
        <v>42688.880555555552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8274</v>
      </c>
      <c r="O3776" t="s">
        <v>8316</v>
      </c>
      <c r="P3776" s="5">
        <f t="shared" si="233"/>
        <v>1</v>
      </c>
      <c r="Q3776" s="8">
        <f t="shared" si="234"/>
        <v>100</v>
      </c>
      <c r="R3776" s="12">
        <f t="shared" si="235"/>
        <v>42087.583969907406</v>
      </c>
      <c r="S3776" s="12">
        <f t="shared" si="236"/>
        <v>42103.583969907406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8274</v>
      </c>
      <c r="O3777" t="s">
        <v>8316</v>
      </c>
      <c r="P3777" s="5">
        <f t="shared" si="233"/>
        <v>1.0024999999999999</v>
      </c>
      <c r="Q3777" s="8">
        <f t="shared" si="234"/>
        <v>143.21428571428572</v>
      </c>
      <c r="R3777" s="12">
        <f t="shared" si="235"/>
        <v>42075.734293981477</v>
      </c>
      <c r="S3777" s="12">
        <f t="shared" si="236"/>
        <v>42102.958333333336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8274</v>
      </c>
      <c r="O3778" t="s">
        <v>8316</v>
      </c>
      <c r="P3778" s="5">
        <f t="shared" si="233"/>
        <v>1.0671250000000001</v>
      </c>
      <c r="Q3778" s="8">
        <f t="shared" si="234"/>
        <v>90.819148936170208</v>
      </c>
      <c r="R3778" s="12">
        <f t="shared" si="235"/>
        <v>41814.159467592588</v>
      </c>
      <c r="S3778" s="12">
        <f t="shared" si="236"/>
        <v>41851.833333333328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8274</v>
      </c>
      <c r="O3779" t="s">
        <v>8316</v>
      </c>
      <c r="P3779" s="5">
        <f t="shared" ref="P3779:P3842" si="237">(E3779/D3779)</f>
        <v>1.4319999999999999</v>
      </c>
      <c r="Q3779" s="8">
        <f t="shared" ref="Q3779:Q3842" si="238">IF(L3779=0,"$0",(E3779/L3779))</f>
        <v>48.542372881355931</v>
      </c>
      <c r="R3779" s="12">
        <f t="shared" ref="R3779:R3842" si="239">(J3779/86400)+25569+(-5/24)</f>
        <v>41886.903020833335</v>
      </c>
      <c r="S3779" s="12">
        <f t="shared" ref="S3779:S3842" si="240">(I3779/86400)+25569+(-5/24)</f>
        <v>41908.958333333328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8274</v>
      </c>
      <c r="O3780" t="s">
        <v>8316</v>
      </c>
      <c r="P3780" s="5">
        <f t="shared" si="237"/>
        <v>1.0504166666666668</v>
      </c>
      <c r="Q3780" s="8">
        <f t="shared" si="238"/>
        <v>70.027777777777771</v>
      </c>
      <c r="R3780" s="12">
        <f t="shared" si="239"/>
        <v>41989.610879629625</v>
      </c>
      <c r="S3780" s="12">
        <f t="shared" si="240"/>
        <v>42049.610879629625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8274</v>
      </c>
      <c r="O3781" t="s">
        <v>8316</v>
      </c>
      <c r="P3781" s="5">
        <f t="shared" si="237"/>
        <v>1.0398000000000001</v>
      </c>
      <c r="Q3781" s="8">
        <f t="shared" si="238"/>
        <v>135.62608695652173</v>
      </c>
      <c r="R3781" s="12">
        <f t="shared" si="239"/>
        <v>42425.527083333327</v>
      </c>
      <c r="S3781" s="12">
        <f t="shared" si="240"/>
        <v>42455.485416666663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8274</v>
      </c>
      <c r="O3782" t="s">
        <v>8316</v>
      </c>
      <c r="P3782" s="5">
        <f t="shared" si="237"/>
        <v>1.2</v>
      </c>
      <c r="Q3782" s="8">
        <f t="shared" si="238"/>
        <v>100</v>
      </c>
      <c r="R3782" s="12">
        <f t="shared" si="239"/>
        <v>42166.011400462965</v>
      </c>
      <c r="S3782" s="12">
        <f t="shared" si="240"/>
        <v>42198.629166666666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8274</v>
      </c>
      <c r="O3783" t="s">
        <v>8316</v>
      </c>
      <c r="P3783" s="5">
        <f t="shared" si="237"/>
        <v>1.0966666666666667</v>
      </c>
      <c r="Q3783" s="8">
        <f t="shared" si="238"/>
        <v>94.90384615384616</v>
      </c>
      <c r="R3783" s="12">
        <f t="shared" si="239"/>
        <v>41865.674594907403</v>
      </c>
      <c r="S3783" s="12">
        <f t="shared" si="240"/>
        <v>41890.674594907403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8274</v>
      </c>
      <c r="O3784" t="s">
        <v>8316</v>
      </c>
      <c r="P3784" s="5">
        <f t="shared" si="237"/>
        <v>1.0175000000000001</v>
      </c>
      <c r="Q3784" s="8">
        <f t="shared" si="238"/>
        <v>75.370370370370367</v>
      </c>
      <c r="R3784" s="12">
        <f t="shared" si="239"/>
        <v>42546.653900462959</v>
      </c>
      <c r="S3784" s="12">
        <f t="shared" si="240"/>
        <v>42575.749999999993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8274</v>
      </c>
      <c r="O3785" t="s">
        <v>8316</v>
      </c>
      <c r="P3785" s="5">
        <f t="shared" si="237"/>
        <v>1.2891666666666666</v>
      </c>
      <c r="Q3785" s="8">
        <f t="shared" si="238"/>
        <v>64.458333333333329</v>
      </c>
      <c r="R3785" s="12">
        <f t="shared" si="239"/>
        <v>42419.931944444441</v>
      </c>
      <c r="S3785" s="12">
        <f t="shared" si="240"/>
        <v>42444.458333333336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8274</v>
      </c>
      <c r="O3786" t="s">
        <v>8316</v>
      </c>
      <c r="P3786" s="5">
        <f t="shared" si="237"/>
        <v>1.1499999999999999</v>
      </c>
      <c r="Q3786" s="8">
        <f t="shared" si="238"/>
        <v>115</v>
      </c>
      <c r="R3786" s="12">
        <f t="shared" si="239"/>
        <v>42531.772361111107</v>
      </c>
      <c r="S3786" s="12">
        <f t="shared" si="240"/>
        <v>42561.772361111107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8274</v>
      </c>
      <c r="O3787" t="s">
        <v>8316</v>
      </c>
      <c r="P3787" s="5">
        <f t="shared" si="237"/>
        <v>1.5075000000000001</v>
      </c>
      <c r="Q3787" s="8">
        <f t="shared" si="238"/>
        <v>100.5</v>
      </c>
      <c r="R3787" s="12">
        <f t="shared" si="239"/>
        <v>42548.430196759255</v>
      </c>
      <c r="S3787" s="12">
        <f t="shared" si="240"/>
        <v>42584.210416666661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8274</v>
      </c>
      <c r="O3788" t="s">
        <v>8316</v>
      </c>
      <c r="P3788" s="5">
        <f t="shared" si="237"/>
        <v>1.1096666666666666</v>
      </c>
      <c r="Q3788" s="8">
        <f t="shared" si="238"/>
        <v>93.774647887323937</v>
      </c>
      <c r="R3788" s="12">
        <f t="shared" si="239"/>
        <v>42486.829571759255</v>
      </c>
      <c r="S3788" s="12">
        <f t="shared" si="240"/>
        <v>42516.829571759255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8274</v>
      </c>
      <c r="O3789" t="s">
        <v>8316</v>
      </c>
      <c r="P3789" s="5">
        <f t="shared" si="237"/>
        <v>1.0028571428571429</v>
      </c>
      <c r="Q3789" s="8">
        <f t="shared" si="238"/>
        <v>35.1</v>
      </c>
      <c r="R3789" s="12">
        <f t="shared" si="239"/>
        <v>42167.326458333329</v>
      </c>
      <c r="S3789" s="12">
        <f t="shared" si="240"/>
        <v>42195.957638888889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8274</v>
      </c>
      <c r="O3790" t="s">
        <v>8316</v>
      </c>
      <c r="P3790" s="5">
        <f t="shared" si="237"/>
        <v>6.6666666666666671E-3</v>
      </c>
      <c r="Q3790" s="8">
        <f t="shared" si="238"/>
        <v>500</v>
      </c>
      <c r="R3790" s="12">
        <f t="shared" si="239"/>
        <v>42333.487488425926</v>
      </c>
      <c r="S3790" s="12">
        <f t="shared" si="240"/>
        <v>42361.470833333333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8274</v>
      </c>
      <c r="O3791" t="s">
        <v>8316</v>
      </c>
      <c r="P3791" s="5">
        <f t="shared" si="237"/>
        <v>3.267605633802817E-2</v>
      </c>
      <c r="Q3791" s="8">
        <f t="shared" si="238"/>
        <v>29</v>
      </c>
      <c r="R3791" s="12">
        <f t="shared" si="239"/>
        <v>42138.590486111112</v>
      </c>
      <c r="S3791" s="12">
        <f t="shared" si="240"/>
        <v>42170.590486111112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8274</v>
      </c>
      <c r="O3792" t="s">
        <v>8316</v>
      </c>
      <c r="P3792" s="5">
        <f t="shared" si="237"/>
        <v>0</v>
      </c>
      <c r="Q3792" s="8" t="str">
        <f t="shared" si="238"/>
        <v>$0</v>
      </c>
      <c r="R3792" s="12">
        <f t="shared" si="239"/>
        <v>42666.458599537036</v>
      </c>
      <c r="S3792" s="12">
        <f t="shared" si="240"/>
        <v>42696.5002662037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8274</v>
      </c>
      <c r="O3793" t="s">
        <v>8316</v>
      </c>
      <c r="P3793" s="5">
        <f t="shared" si="237"/>
        <v>0</v>
      </c>
      <c r="Q3793" s="8" t="str">
        <f t="shared" si="238"/>
        <v>$0</v>
      </c>
      <c r="R3793" s="12">
        <f t="shared" si="239"/>
        <v>41766.4837037037</v>
      </c>
      <c r="S3793" s="12">
        <f t="shared" si="240"/>
        <v>41826.4837037037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8274</v>
      </c>
      <c r="O3794" t="s">
        <v>8316</v>
      </c>
      <c r="P3794" s="5">
        <f t="shared" si="237"/>
        <v>2.8E-3</v>
      </c>
      <c r="Q3794" s="8">
        <f t="shared" si="238"/>
        <v>17.5</v>
      </c>
      <c r="R3794" s="12">
        <f t="shared" si="239"/>
        <v>42170.238680555551</v>
      </c>
      <c r="S3794" s="12">
        <f t="shared" si="240"/>
        <v>42200.238680555551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8274</v>
      </c>
      <c r="O3795" t="s">
        <v>8316</v>
      </c>
      <c r="P3795" s="5">
        <f t="shared" si="237"/>
        <v>0.59657142857142853</v>
      </c>
      <c r="Q3795" s="8">
        <f t="shared" si="238"/>
        <v>174</v>
      </c>
      <c r="R3795" s="12">
        <f t="shared" si="239"/>
        <v>41968.73065972222</v>
      </c>
      <c r="S3795" s="12">
        <f t="shared" si="240"/>
        <v>41989.73065972222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8274</v>
      </c>
      <c r="O3796" t="s">
        <v>8316</v>
      </c>
      <c r="P3796" s="5">
        <f t="shared" si="237"/>
        <v>0.01</v>
      </c>
      <c r="Q3796" s="8">
        <f t="shared" si="238"/>
        <v>50</v>
      </c>
      <c r="R3796" s="12">
        <f t="shared" si="239"/>
        <v>42132.372152777774</v>
      </c>
      <c r="S3796" s="12">
        <f t="shared" si="240"/>
        <v>42162.372152777774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8274</v>
      </c>
      <c r="O3797" t="s">
        <v>8316</v>
      </c>
      <c r="P3797" s="5">
        <f t="shared" si="237"/>
        <v>1.6666666666666666E-2</v>
      </c>
      <c r="Q3797" s="8">
        <f t="shared" si="238"/>
        <v>5</v>
      </c>
      <c r="R3797" s="12">
        <f t="shared" si="239"/>
        <v>42201.227893518517</v>
      </c>
      <c r="S3797" s="12">
        <f t="shared" si="240"/>
        <v>42244.729166666664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8274</v>
      </c>
      <c r="O3798" t="s">
        <v>8316</v>
      </c>
      <c r="P3798" s="5">
        <f t="shared" si="237"/>
        <v>4.4444444444444447E-5</v>
      </c>
      <c r="Q3798" s="8">
        <f t="shared" si="238"/>
        <v>1</v>
      </c>
      <c r="R3798" s="12">
        <f t="shared" si="239"/>
        <v>42688.821250000001</v>
      </c>
      <c r="S3798" s="12">
        <f t="shared" si="240"/>
        <v>42748.821250000001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8274</v>
      </c>
      <c r="O3799" t="s">
        <v>8316</v>
      </c>
      <c r="P3799" s="5">
        <f t="shared" si="237"/>
        <v>0.89666666666666661</v>
      </c>
      <c r="Q3799" s="8">
        <f t="shared" si="238"/>
        <v>145.40540540540542</v>
      </c>
      <c r="R3799" s="12">
        <f t="shared" si="239"/>
        <v>42084.673206018517</v>
      </c>
      <c r="S3799" s="12">
        <f t="shared" si="240"/>
        <v>42114.673206018517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8274</v>
      </c>
      <c r="O3800" t="s">
        <v>8316</v>
      </c>
      <c r="P3800" s="5">
        <f t="shared" si="237"/>
        <v>1.4642857142857143E-2</v>
      </c>
      <c r="Q3800" s="8">
        <f t="shared" si="238"/>
        <v>205</v>
      </c>
      <c r="R3800" s="12">
        <f t="shared" si="239"/>
        <v>41831.514444444438</v>
      </c>
      <c r="S3800" s="12">
        <f t="shared" si="240"/>
        <v>41861.514444444438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8274</v>
      </c>
      <c r="O3801" t="s">
        <v>8316</v>
      </c>
      <c r="P3801" s="5">
        <f t="shared" si="237"/>
        <v>4.02E-2</v>
      </c>
      <c r="Q3801" s="8">
        <f t="shared" si="238"/>
        <v>100.5</v>
      </c>
      <c r="R3801" s="12">
        <f t="shared" si="239"/>
        <v>42410.722719907404</v>
      </c>
      <c r="S3801" s="12">
        <f t="shared" si="240"/>
        <v>42440.722719907404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8274</v>
      </c>
      <c r="O3802" t="s">
        <v>8316</v>
      </c>
      <c r="P3802" s="5">
        <f t="shared" si="237"/>
        <v>4.0045454545454544E-2</v>
      </c>
      <c r="Q3802" s="8">
        <f t="shared" si="238"/>
        <v>55.0625</v>
      </c>
      <c r="R3802" s="12">
        <f t="shared" si="239"/>
        <v>41982.528738425921</v>
      </c>
      <c r="S3802" s="12">
        <f t="shared" si="240"/>
        <v>42014.999305555553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8274</v>
      </c>
      <c r="O3803" t="s">
        <v>8316</v>
      </c>
      <c r="P3803" s="5">
        <f t="shared" si="237"/>
        <v>8.5199999999999998E-2</v>
      </c>
      <c r="Q3803" s="8">
        <f t="shared" si="238"/>
        <v>47.333333333333336</v>
      </c>
      <c r="R3803" s="12">
        <f t="shared" si="239"/>
        <v>41975.467777777776</v>
      </c>
      <c r="S3803" s="12">
        <f t="shared" si="240"/>
        <v>42006.467777777776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8274</v>
      </c>
      <c r="O3804" t="s">
        <v>8316</v>
      </c>
      <c r="P3804" s="5">
        <f t="shared" si="237"/>
        <v>0</v>
      </c>
      <c r="Q3804" s="8" t="str">
        <f t="shared" si="238"/>
        <v>$0</v>
      </c>
      <c r="R3804" s="12">
        <f t="shared" si="239"/>
        <v>42268.917893518512</v>
      </c>
      <c r="S3804" s="12">
        <f t="shared" si="240"/>
        <v>42298.917893518512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8274</v>
      </c>
      <c r="O3805" t="s">
        <v>8316</v>
      </c>
      <c r="P3805" s="5">
        <f t="shared" si="237"/>
        <v>0.19650000000000001</v>
      </c>
      <c r="Q3805" s="8">
        <f t="shared" si="238"/>
        <v>58.95</v>
      </c>
      <c r="R3805" s="12">
        <f t="shared" si="239"/>
        <v>42403.763518518514</v>
      </c>
      <c r="S3805" s="12">
        <f t="shared" si="240"/>
        <v>42433.763518518514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8274</v>
      </c>
      <c r="O3806" t="s">
        <v>8316</v>
      </c>
      <c r="P3806" s="5">
        <f t="shared" si="237"/>
        <v>0</v>
      </c>
      <c r="Q3806" s="8" t="str">
        <f t="shared" si="238"/>
        <v>$0</v>
      </c>
      <c r="R3806" s="12">
        <f t="shared" si="239"/>
        <v>42526.801203703704</v>
      </c>
      <c r="S3806" s="12">
        <f t="shared" si="240"/>
        <v>42582.083333333336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8274</v>
      </c>
      <c r="O3807" t="s">
        <v>8316</v>
      </c>
      <c r="P3807" s="5">
        <f t="shared" si="237"/>
        <v>2.0000000000000002E-5</v>
      </c>
      <c r="Q3807" s="8">
        <f t="shared" si="238"/>
        <v>1.5</v>
      </c>
      <c r="R3807" s="12">
        <f t="shared" si="239"/>
        <v>41849.678703703699</v>
      </c>
      <c r="S3807" s="12">
        <f t="shared" si="240"/>
        <v>41909.678703703699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8274</v>
      </c>
      <c r="O3808" t="s">
        <v>8316</v>
      </c>
      <c r="P3808" s="5">
        <f t="shared" si="237"/>
        <v>6.6666666666666664E-4</v>
      </c>
      <c r="Q3808" s="8">
        <f t="shared" si="238"/>
        <v>5</v>
      </c>
      <c r="R3808" s="12">
        <f t="shared" si="239"/>
        <v>41799.050706018512</v>
      </c>
      <c r="S3808" s="12">
        <f t="shared" si="240"/>
        <v>41819.050706018512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8274</v>
      </c>
      <c r="O3809" t="s">
        <v>8316</v>
      </c>
      <c r="P3809" s="5">
        <f t="shared" si="237"/>
        <v>0.30333333333333334</v>
      </c>
      <c r="Q3809" s="8">
        <f t="shared" si="238"/>
        <v>50.555555555555557</v>
      </c>
      <c r="R3809" s="12">
        <f t="shared" si="239"/>
        <v>42090.700682870367</v>
      </c>
      <c r="S3809" s="12">
        <f t="shared" si="240"/>
        <v>42097.700682870367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8274</v>
      </c>
      <c r="O3810" t="s">
        <v>8275</v>
      </c>
      <c r="P3810" s="5">
        <f t="shared" si="237"/>
        <v>1</v>
      </c>
      <c r="Q3810" s="8">
        <f t="shared" si="238"/>
        <v>41.666666666666664</v>
      </c>
      <c r="R3810" s="12">
        <f t="shared" si="239"/>
        <v>42059.24559027778</v>
      </c>
      <c r="S3810" s="12">
        <f t="shared" si="240"/>
        <v>42119.203923611109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8274</v>
      </c>
      <c r="O3811" t="s">
        <v>8275</v>
      </c>
      <c r="P3811" s="5">
        <f t="shared" si="237"/>
        <v>1.0125</v>
      </c>
      <c r="Q3811" s="8">
        <f t="shared" si="238"/>
        <v>53.289473684210527</v>
      </c>
      <c r="R3811" s="12">
        <f t="shared" si="239"/>
        <v>41800.318368055552</v>
      </c>
      <c r="S3811" s="12">
        <f t="shared" si="240"/>
        <v>41850.75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8274</v>
      </c>
      <c r="O3812" t="s">
        <v>8275</v>
      </c>
      <c r="P3812" s="5">
        <f t="shared" si="237"/>
        <v>1.2173333333333334</v>
      </c>
      <c r="Q3812" s="8">
        <f t="shared" si="238"/>
        <v>70.230769230769226</v>
      </c>
      <c r="R3812" s="12">
        <f t="shared" si="239"/>
        <v>42054.640717592592</v>
      </c>
      <c r="S3812" s="12">
        <f t="shared" si="240"/>
        <v>42084.599050925921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8274</v>
      </c>
      <c r="O3813" t="s">
        <v>8275</v>
      </c>
      <c r="P3813" s="5">
        <f t="shared" si="237"/>
        <v>3.3</v>
      </c>
      <c r="Q3813" s="8">
        <f t="shared" si="238"/>
        <v>43.421052631578945</v>
      </c>
      <c r="R3813" s="12">
        <f t="shared" si="239"/>
        <v>42487.418668981474</v>
      </c>
      <c r="S3813" s="12">
        <f t="shared" si="240"/>
        <v>42521.249999999993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8274</v>
      </c>
      <c r="O3814" t="s">
        <v>8275</v>
      </c>
      <c r="P3814" s="5">
        <f t="shared" si="237"/>
        <v>1.0954999999999999</v>
      </c>
      <c r="Q3814" s="8">
        <f t="shared" si="238"/>
        <v>199.18181818181819</v>
      </c>
      <c r="R3814" s="12">
        <f t="shared" si="239"/>
        <v>42109.542916666665</v>
      </c>
      <c r="S3814" s="12">
        <f t="shared" si="240"/>
        <v>42155.957638888889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8274</v>
      </c>
      <c r="O3815" t="s">
        <v>8275</v>
      </c>
      <c r="P3815" s="5">
        <f t="shared" si="237"/>
        <v>1.0095190476190474</v>
      </c>
      <c r="Q3815" s="8">
        <f t="shared" si="238"/>
        <v>78.518148148148143</v>
      </c>
      <c r="R3815" s="12">
        <f t="shared" si="239"/>
        <v>42497.067372685182</v>
      </c>
      <c r="S3815" s="12">
        <f t="shared" si="240"/>
        <v>42535.696527777771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8274</v>
      </c>
      <c r="O3816" t="s">
        <v>8275</v>
      </c>
      <c r="P3816" s="5">
        <f t="shared" si="237"/>
        <v>1.4013333333333333</v>
      </c>
      <c r="Q3816" s="8">
        <f t="shared" si="238"/>
        <v>61.823529411764703</v>
      </c>
      <c r="R3816" s="12">
        <f t="shared" si="239"/>
        <v>42058.695740740739</v>
      </c>
      <c r="S3816" s="12">
        <f t="shared" si="240"/>
        <v>42094.957638888889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8274</v>
      </c>
      <c r="O3817" t="s">
        <v>8275</v>
      </c>
      <c r="P3817" s="5">
        <f t="shared" si="237"/>
        <v>1.0000100000000001</v>
      </c>
      <c r="Q3817" s="8">
        <f t="shared" si="238"/>
        <v>50.000500000000002</v>
      </c>
      <c r="R3817" s="12">
        <f t="shared" si="239"/>
        <v>42207.051585648143</v>
      </c>
      <c r="S3817" s="12">
        <f t="shared" si="240"/>
        <v>42236.749999999993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8274</v>
      </c>
      <c r="O3818" t="s">
        <v>8275</v>
      </c>
      <c r="P3818" s="5">
        <f t="shared" si="237"/>
        <v>1.19238</v>
      </c>
      <c r="Q3818" s="8">
        <f t="shared" si="238"/>
        <v>48.339729729729726</v>
      </c>
      <c r="R3818" s="12">
        <f t="shared" si="239"/>
        <v>41807.481747685182</v>
      </c>
      <c r="S3818" s="12">
        <f t="shared" si="240"/>
        <v>41837.481747685182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8274</v>
      </c>
      <c r="O3819" t="s">
        <v>8275</v>
      </c>
      <c r="P3819" s="5">
        <f t="shared" si="237"/>
        <v>1.0725</v>
      </c>
      <c r="Q3819" s="8">
        <f t="shared" si="238"/>
        <v>107.25</v>
      </c>
      <c r="R3819" s="12">
        <f t="shared" si="239"/>
        <v>42284.488611111105</v>
      </c>
      <c r="S3819" s="12">
        <f t="shared" si="240"/>
        <v>42300.957638888889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8274</v>
      </c>
      <c r="O3820" t="s">
        <v>8275</v>
      </c>
      <c r="P3820" s="5">
        <f t="shared" si="237"/>
        <v>2.2799999999999998</v>
      </c>
      <c r="Q3820" s="8">
        <f t="shared" si="238"/>
        <v>57</v>
      </c>
      <c r="R3820" s="12">
        <f t="shared" si="239"/>
        <v>42045.634050925924</v>
      </c>
      <c r="S3820" s="12">
        <f t="shared" si="240"/>
        <v>42075.592384259253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8274</v>
      </c>
      <c r="O3821" t="s">
        <v>8275</v>
      </c>
      <c r="P3821" s="5">
        <f t="shared" si="237"/>
        <v>1.0640000000000001</v>
      </c>
      <c r="Q3821" s="8">
        <f t="shared" si="238"/>
        <v>40.92307692307692</v>
      </c>
      <c r="R3821" s="12">
        <f t="shared" si="239"/>
        <v>42184.001203703701</v>
      </c>
      <c r="S3821" s="12">
        <f t="shared" si="240"/>
        <v>42202.668055555558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8274</v>
      </c>
      <c r="O3822" t="s">
        <v>8275</v>
      </c>
      <c r="P3822" s="5">
        <f t="shared" si="237"/>
        <v>1.4333333333333333</v>
      </c>
      <c r="Q3822" s="8">
        <f t="shared" si="238"/>
        <v>21.5</v>
      </c>
      <c r="R3822" s="12">
        <f t="shared" si="239"/>
        <v>42160.443483796298</v>
      </c>
      <c r="S3822" s="12">
        <f t="shared" si="240"/>
        <v>42190.443483796298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8274</v>
      </c>
      <c r="O3823" t="s">
        <v>8275</v>
      </c>
      <c r="P3823" s="5">
        <f t="shared" si="237"/>
        <v>1.0454285714285714</v>
      </c>
      <c r="Q3823" s="8">
        <f t="shared" si="238"/>
        <v>79.543478260869563</v>
      </c>
      <c r="R3823" s="12">
        <f t="shared" si="239"/>
        <v>42340.972303240742</v>
      </c>
      <c r="S3823" s="12">
        <f t="shared" si="240"/>
        <v>42372.972303240742</v>
      </c>
    </row>
    <row r="3824" spans="1:19" ht="64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8274</v>
      </c>
      <c r="O3824" t="s">
        <v>8275</v>
      </c>
      <c r="P3824" s="5">
        <f t="shared" si="237"/>
        <v>1.1002000000000001</v>
      </c>
      <c r="Q3824" s="8">
        <f t="shared" si="238"/>
        <v>72.381578947368425</v>
      </c>
      <c r="R3824" s="12">
        <f t="shared" si="239"/>
        <v>42329.629826388882</v>
      </c>
      <c r="S3824" s="12">
        <f t="shared" si="240"/>
        <v>42388.749305555553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8274</v>
      </c>
      <c r="O3825" t="s">
        <v>8275</v>
      </c>
      <c r="P3825" s="5">
        <f t="shared" si="237"/>
        <v>1.06</v>
      </c>
      <c r="Q3825" s="8">
        <f t="shared" si="238"/>
        <v>64.634146341463421</v>
      </c>
      <c r="R3825" s="12">
        <f t="shared" si="239"/>
        <v>42170.701898148145</v>
      </c>
      <c r="S3825" s="12">
        <f t="shared" si="240"/>
        <v>42204.957638888889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8274</v>
      </c>
      <c r="O3826" t="s">
        <v>8275</v>
      </c>
      <c r="P3826" s="5">
        <f t="shared" si="237"/>
        <v>1.08</v>
      </c>
      <c r="Q3826" s="8">
        <f t="shared" si="238"/>
        <v>38.571428571428569</v>
      </c>
      <c r="R3826" s="12">
        <f t="shared" si="239"/>
        <v>42571.417858796289</v>
      </c>
      <c r="S3826" s="12">
        <f t="shared" si="240"/>
        <v>42583.361805555549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8274</v>
      </c>
      <c r="O3827" t="s">
        <v>8275</v>
      </c>
      <c r="P3827" s="5">
        <f t="shared" si="237"/>
        <v>1.0542</v>
      </c>
      <c r="Q3827" s="8">
        <f t="shared" si="238"/>
        <v>107.57142857142857</v>
      </c>
      <c r="R3827" s="12">
        <f t="shared" si="239"/>
        <v>42150.861273148148</v>
      </c>
      <c r="S3827" s="12">
        <f t="shared" si="240"/>
        <v>42171.861273148148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8274</v>
      </c>
      <c r="O3828" t="s">
        <v>8275</v>
      </c>
      <c r="P3828" s="5">
        <f t="shared" si="237"/>
        <v>1.1916666666666667</v>
      </c>
      <c r="Q3828" s="8">
        <f t="shared" si="238"/>
        <v>27.5</v>
      </c>
      <c r="R3828" s="12">
        <f t="shared" si="239"/>
        <v>42101.215208333328</v>
      </c>
      <c r="S3828" s="12">
        <f t="shared" si="240"/>
        <v>42131.215208333328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8274</v>
      </c>
      <c r="O3829" t="s">
        <v>8275</v>
      </c>
      <c r="P3829" s="5">
        <f t="shared" si="237"/>
        <v>1.5266666666666666</v>
      </c>
      <c r="Q3829" s="8">
        <f t="shared" si="238"/>
        <v>70.461538461538467</v>
      </c>
      <c r="R3829" s="12">
        <f t="shared" si="239"/>
        <v>42034.719918981478</v>
      </c>
      <c r="S3829" s="12">
        <f t="shared" si="240"/>
        <v>42089.791666666664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8274</v>
      </c>
      <c r="O3830" t="s">
        <v>8275</v>
      </c>
      <c r="P3830" s="5">
        <f t="shared" si="237"/>
        <v>1</v>
      </c>
      <c r="Q3830" s="8">
        <f t="shared" si="238"/>
        <v>178.57142857142858</v>
      </c>
      <c r="R3830" s="12">
        <f t="shared" si="239"/>
        <v>41944.319293981483</v>
      </c>
      <c r="S3830" s="12">
        <f t="shared" si="240"/>
        <v>42004.36096064814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8274</v>
      </c>
      <c r="O3831" t="s">
        <v>8275</v>
      </c>
      <c r="P3831" s="5">
        <f t="shared" si="237"/>
        <v>1.002</v>
      </c>
      <c r="Q3831" s="8">
        <f t="shared" si="238"/>
        <v>62.625</v>
      </c>
      <c r="R3831" s="12">
        <f t="shared" si="239"/>
        <v>42593.657071759262</v>
      </c>
      <c r="S3831" s="12">
        <f t="shared" si="240"/>
        <v>42613.657071759262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8274</v>
      </c>
      <c r="O3832" t="s">
        <v>8275</v>
      </c>
      <c r="P3832" s="5">
        <f t="shared" si="237"/>
        <v>2.25</v>
      </c>
      <c r="Q3832" s="8">
        <f t="shared" si="238"/>
        <v>75</v>
      </c>
      <c r="R3832" s="12">
        <f t="shared" si="239"/>
        <v>42503.532534722217</v>
      </c>
      <c r="S3832" s="12">
        <f t="shared" si="240"/>
        <v>42517.532534722217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8274</v>
      </c>
      <c r="O3833" t="s">
        <v>8275</v>
      </c>
      <c r="P3833" s="5">
        <f t="shared" si="237"/>
        <v>1.0602199999999999</v>
      </c>
      <c r="Q3833" s="8">
        <f t="shared" si="238"/>
        <v>58.901111111111113</v>
      </c>
      <c r="R3833" s="12">
        <f t="shared" si="239"/>
        <v>41927.640567129631</v>
      </c>
      <c r="S3833" s="12">
        <f t="shared" si="240"/>
        <v>41948.682233796295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8274</v>
      </c>
      <c r="O3834" t="s">
        <v>8275</v>
      </c>
      <c r="P3834" s="5">
        <f t="shared" si="237"/>
        <v>1.0466666666666666</v>
      </c>
      <c r="Q3834" s="8">
        <f t="shared" si="238"/>
        <v>139.55555555555554</v>
      </c>
      <c r="R3834" s="12">
        <f t="shared" si="239"/>
        <v>42374.906655092585</v>
      </c>
      <c r="S3834" s="12">
        <f t="shared" si="240"/>
        <v>42419.906655092585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8274</v>
      </c>
      <c r="O3835" t="s">
        <v>8275</v>
      </c>
      <c r="P3835" s="5">
        <f t="shared" si="237"/>
        <v>1.1666666666666667</v>
      </c>
      <c r="Q3835" s="8">
        <f t="shared" si="238"/>
        <v>70</v>
      </c>
      <c r="R3835" s="12">
        <f t="shared" si="239"/>
        <v>41963.664027777777</v>
      </c>
      <c r="S3835" s="12">
        <f t="shared" si="240"/>
        <v>41974.589583333327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8274</v>
      </c>
      <c r="O3836" t="s">
        <v>8275</v>
      </c>
      <c r="P3836" s="5">
        <f t="shared" si="237"/>
        <v>1.0903333333333334</v>
      </c>
      <c r="Q3836" s="8">
        <f t="shared" si="238"/>
        <v>57.385964912280699</v>
      </c>
      <c r="R3836" s="12">
        <f t="shared" si="239"/>
        <v>42143.236886574072</v>
      </c>
      <c r="S3836" s="12">
        <f t="shared" si="240"/>
        <v>42173.236886574072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8274</v>
      </c>
      <c r="O3837" t="s">
        <v>8275</v>
      </c>
      <c r="P3837" s="5">
        <f t="shared" si="237"/>
        <v>1.6</v>
      </c>
      <c r="Q3837" s="8">
        <f t="shared" si="238"/>
        <v>40</v>
      </c>
      <c r="R3837" s="12">
        <f t="shared" si="239"/>
        <v>42460.733888888884</v>
      </c>
      <c r="S3837" s="12">
        <f t="shared" si="240"/>
        <v>42481.733888888884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8274</v>
      </c>
      <c r="O3838" t="s">
        <v>8275</v>
      </c>
      <c r="P3838" s="5">
        <f t="shared" si="237"/>
        <v>1.125</v>
      </c>
      <c r="Q3838" s="8">
        <f t="shared" si="238"/>
        <v>64.285714285714292</v>
      </c>
      <c r="R3838" s="12">
        <f t="shared" si="239"/>
        <v>42553.718194444438</v>
      </c>
      <c r="S3838" s="12">
        <f t="shared" si="240"/>
        <v>42584.964583333327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8274</v>
      </c>
      <c r="O3839" t="s">
        <v>8275</v>
      </c>
      <c r="P3839" s="5">
        <f t="shared" si="237"/>
        <v>1.0209999999999999</v>
      </c>
      <c r="Q3839" s="8">
        <f t="shared" si="238"/>
        <v>120.11764705882354</v>
      </c>
      <c r="R3839" s="12">
        <f t="shared" si="239"/>
        <v>42152.557384259257</v>
      </c>
      <c r="S3839" s="12">
        <f t="shared" si="240"/>
        <v>42188.557384259257</v>
      </c>
    </row>
    <row r="3840" spans="1:19" ht="64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8274</v>
      </c>
      <c r="O3840" t="s">
        <v>8275</v>
      </c>
      <c r="P3840" s="5">
        <f t="shared" si="237"/>
        <v>1.00824</v>
      </c>
      <c r="Q3840" s="8">
        <f t="shared" si="238"/>
        <v>1008.24</v>
      </c>
      <c r="R3840" s="12">
        <f t="shared" si="239"/>
        <v>42116.502418981479</v>
      </c>
      <c r="S3840" s="12">
        <f t="shared" si="240"/>
        <v>42146.502418981479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8274</v>
      </c>
      <c r="O3841" t="s">
        <v>8275</v>
      </c>
      <c r="P3841" s="5">
        <f t="shared" si="237"/>
        <v>1.0125</v>
      </c>
      <c r="Q3841" s="8">
        <f t="shared" si="238"/>
        <v>63.28125</v>
      </c>
      <c r="R3841" s="12">
        <f t="shared" si="239"/>
        <v>42154.934305555558</v>
      </c>
      <c r="S3841" s="12">
        <f t="shared" si="240"/>
        <v>42214.934305555558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8274</v>
      </c>
      <c r="O3842" t="s">
        <v>8275</v>
      </c>
      <c r="P3842" s="5">
        <f t="shared" si="237"/>
        <v>65</v>
      </c>
      <c r="Q3842" s="8">
        <f t="shared" si="238"/>
        <v>21.666666666666668</v>
      </c>
      <c r="R3842" s="12">
        <f t="shared" si="239"/>
        <v>42432.493391203701</v>
      </c>
      <c r="S3842" s="12">
        <f t="shared" si="240"/>
        <v>42457.45172453703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8274</v>
      </c>
      <c r="O3843" t="s">
        <v>8275</v>
      </c>
      <c r="P3843" s="5">
        <f t="shared" ref="P3843:P3906" si="241">(E3843/D3843)</f>
        <v>8.72E-2</v>
      </c>
      <c r="Q3843" s="8">
        <f t="shared" ref="Q3843:Q3906" si="242">IF(L3843=0,"$0",(E3843/L3843))</f>
        <v>25.647058823529413</v>
      </c>
      <c r="R3843" s="12">
        <f t="shared" ref="R3843:R3906" si="243">(J3843/86400)+25569+(-5/24)</f>
        <v>41780.57739583333</v>
      </c>
      <c r="S3843" s="12">
        <f t="shared" ref="S3843:S3906" si="244">(I3843/86400)+25569+(-5/24)</f>
        <v>41840.57739583333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8274</v>
      </c>
      <c r="O3844" t="s">
        <v>8275</v>
      </c>
      <c r="P3844" s="5">
        <f t="shared" si="241"/>
        <v>0.21940000000000001</v>
      </c>
      <c r="Q3844" s="8">
        <f t="shared" si="242"/>
        <v>47.695652173913047</v>
      </c>
      <c r="R3844" s="12">
        <f t="shared" si="243"/>
        <v>41740.285324074073</v>
      </c>
      <c r="S3844" s="12">
        <f t="shared" si="244"/>
        <v>41770.285324074073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8274</v>
      </c>
      <c r="O3845" t="s">
        <v>8275</v>
      </c>
      <c r="P3845" s="5">
        <f t="shared" si="241"/>
        <v>0.21299999999999999</v>
      </c>
      <c r="Q3845" s="8">
        <f t="shared" si="242"/>
        <v>56.05263157894737</v>
      </c>
      <c r="R3845" s="12">
        <f t="shared" si="243"/>
        <v>41765.864166666666</v>
      </c>
      <c r="S3845" s="12">
        <f t="shared" si="244"/>
        <v>41790.864166666666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8274</v>
      </c>
      <c r="O3846" t="s">
        <v>8275</v>
      </c>
      <c r="P3846" s="5">
        <f t="shared" si="241"/>
        <v>0.41489795918367345</v>
      </c>
      <c r="Q3846" s="8">
        <f t="shared" si="242"/>
        <v>81.319999999999993</v>
      </c>
      <c r="R3846" s="12">
        <f t="shared" si="243"/>
        <v>41766.408958333333</v>
      </c>
      <c r="S3846" s="12">
        <f t="shared" si="244"/>
        <v>41793.082638888889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8274</v>
      </c>
      <c r="O3847" t="s">
        <v>8275</v>
      </c>
      <c r="P3847" s="5">
        <f t="shared" si="241"/>
        <v>2.1049999999999999E-2</v>
      </c>
      <c r="Q3847" s="8">
        <f t="shared" si="242"/>
        <v>70.166666666666671</v>
      </c>
      <c r="R3847" s="12">
        <f t="shared" si="243"/>
        <v>42248.418680555558</v>
      </c>
      <c r="S3847" s="12">
        <f t="shared" si="244"/>
        <v>42278.418680555558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8274</v>
      </c>
      <c r="O3848" t="s">
        <v>8275</v>
      </c>
      <c r="P3848" s="5">
        <f t="shared" si="241"/>
        <v>2.7E-2</v>
      </c>
      <c r="Q3848" s="8">
        <f t="shared" si="242"/>
        <v>23.625</v>
      </c>
      <c r="R3848" s="12">
        <f t="shared" si="243"/>
        <v>41885.01321759259</v>
      </c>
      <c r="S3848" s="12">
        <f t="shared" si="244"/>
        <v>41916.082638888889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8274</v>
      </c>
      <c r="O3849" t="s">
        <v>8275</v>
      </c>
      <c r="P3849" s="5">
        <f t="shared" si="241"/>
        <v>0.16161904761904761</v>
      </c>
      <c r="Q3849" s="8">
        <f t="shared" si="242"/>
        <v>188.55555555555554</v>
      </c>
      <c r="R3849" s="12">
        <f t="shared" si="243"/>
        <v>42159.016099537032</v>
      </c>
      <c r="S3849" s="12">
        <f t="shared" si="244"/>
        <v>42204.016099537032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8274</v>
      </c>
      <c r="O3850" t="s">
        <v>8275</v>
      </c>
      <c r="P3850" s="5">
        <f t="shared" si="241"/>
        <v>0.16376923076923078</v>
      </c>
      <c r="Q3850" s="8">
        <f t="shared" si="242"/>
        <v>49.511627906976742</v>
      </c>
      <c r="R3850" s="12">
        <f t="shared" si="243"/>
        <v>42265.608668981477</v>
      </c>
      <c r="S3850" s="12">
        <f t="shared" si="244"/>
        <v>42295.608668981477</v>
      </c>
    </row>
    <row r="3851" spans="1:19" ht="64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8274</v>
      </c>
      <c r="O3851" t="s">
        <v>8275</v>
      </c>
      <c r="P3851" s="5">
        <f t="shared" si="241"/>
        <v>7.0433333333333334E-2</v>
      </c>
      <c r="Q3851" s="8">
        <f t="shared" si="242"/>
        <v>75.464285714285708</v>
      </c>
      <c r="R3851" s="12">
        <f t="shared" si="243"/>
        <v>42136.558842592589</v>
      </c>
      <c r="S3851" s="12">
        <f t="shared" si="244"/>
        <v>42166.558842592589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8274</v>
      </c>
      <c r="O3852" t="s">
        <v>8275</v>
      </c>
      <c r="P3852" s="5">
        <f t="shared" si="241"/>
        <v>3.7999999999999999E-2</v>
      </c>
      <c r="Q3852" s="8">
        <f t="shared" si="242"/>
        <v>9.5</v>
      </c>
      <c r="R3852" s="12">
        <f t="shared" si="243"/>
        <v>41974.916006944441</v>
      </c>
      <c r="S3852" s="12">
        <f t="shared" si="244"/>
        <v>42004.916006944441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8274</v>
      </c>
      <c r="O3853" t="s">
        <v>8275</v>
      </c>
      <c r="P3853" s="5">
        <f t="shared" si="241"/>
        <v>0.34079999999999999</v>
      </c>
      <c r="Q3853" s="8">
        <f t="shared" si="242"/>
        <v>35.5</v>
      </c>
      <c r="R3853" s="12">
        <f t="shared" si="243"/>
        <v>42172.23123842592</v>
      </c>
      <c r="S3853" s="12">
        <f t="shared" si="244"/>
        <v>42202.23123842592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8274</v>
      </c>
      <c r="O3854" t="s">
        <v>8275</v>
      </c>
      <c r="P3854" s="5">
        <f t="shared" si="241"/>
        <v>2E-3</v>
      </c>
      <c r="Q3854" s="8">
        <f t="shared" si="242"/>
        <v>10</v>
      </c>
      <c r="R3854" s="12">
        <f t="shared" si="243"/>
        <v>42064.982361111113</v>
      </c>
      <c r="S3854" s="12">
        <f t="shared" si="244"/>
        <v>42089.940694444442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8274</v>
      </c>
      <c r="O3855" t="s">
        <v>8275</v>
      </c>
      <c r="P3855" s="5">
        <f t="shared" si="241"/>
        <v>2.5999999999999998E-4</v>
      </c>
      <c r="Q3855" s="8">
        <f t="shared" si="242"/>
        <v>13</v>
      </c>
      <c r="R3855" s="12">
        <f t="shared" si="243"/>
        <v>41848.631689814814</v>
      </c>
      <c r="S3855" s="12">
        <f t="shared" si="244"/>
        <v>41883.631689814814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8274</v>
      </c>
      <c r="O3856" t="s">
        <v>8275</v>
      </c>
      <c r="P3856" s="5">
        <f t="shared" si="241"/>
        <v>0.16254545454545455</v>
      </c>
      <c r="Q3856" s="8">
        <f t="shared" si="242"/>
        <v>89.4</v>
      </c>
      <c r="R3856" s="12">
        <f t="shared" si="243"/>
        <v>42103.67659722222</v>
      </c>
      <c r="S3856" s="12">
        <f t="shared" si="244"/>
        <v>42133.67659722222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8274</v>
      </c>
      <c r="O3857" t="s">
        <v>8275</v>
      </c>
      <c r="P3857" s="5">
        <f t="shared" si="241"/>
        <v>2.5000000000000001E-2</v>
      </c>
      <c r="Q3857" s="8">
        <f t="shared" si="242"/>
        <v>25</v>
      </c>
      <c r="R3857" s="12">
        <f t="shared" si="243"/>
        <v>42059.762395833335</v>
      </c>
      <c r="S3857" s="12">
        <f t="shared" si="244"/>
        <v>42089.720729166664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8274</v>
      </c>
      <c r="O3858" t="s">
        <v>8275</v>
      </c>
      <c r="P3858" s="5">
        <f t="shared" si="241"/>
        <v>2.0000000000000001E-4</v>
      </c>
      <c r="Q3858" s="8">
        <f t="shared" si="242"/>
        <v>1</v>
      </c>
      <c r="R3858" s="12">
        <f t="shared" si="243"/>
        <v>42041.534756944442</v>
      </c>
      <c r="S3858" s="12">
        <f t="shared" si="244"/>
        <v>42071.493090277778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8274</v>
      </c>
      <c r="O3859" t="s">
        <v>8275</v>
      </c>
      <c r="P3859" s="5">
        <f t="shared" si="241"/>
        <v>5.1999999999999998E-2</v>
      </c>
      <c r="Q3859" s="8">
        <f t="shared" si="242"/>
        <v>65</v>
      </c>
      <c r="R3859" s="12">
        <f t="shared" si="243"/>
        <v>41829.528819444444</v>
      </c>
      <c r="S3859" s="12">
        <f t="shared" si="244"/>
        <v>41852.508333333331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8274</v>
      </c>
      <c r="O3860" t="s">
        <v>8275</v>
      </c>
      <c r="P3860" s="5">
        <f t="shared" si="241"/>
        <v>0.02</v>
      </c>
      <c r="Q3860" s="8">
        <f t="shared" si="242"/>
        <v>10</v>
      </c>
      <c r="R3860" s="12">
        <f t="shared" si="243"/>
        <v>42128.222731481474</v>
      </c>
      <c r="S3860" s="12">
        <f t="shared" si="244"/>
        <v>42146.666666666664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8274</v>
      </c>
      <c r="O3861" t="s">
        <v>8275</v>
      </c>
      <c r="P3861" s="5">
        <f t="shared" si="241"/>
        <v>4.0000000000000002E-4</v>
      </c>
      <c r="Q3861" s="8">
        <f t="shared" si="242"/>
        <v>1</v>
      </c>
      <c r="R3861" s="12">
        <f t="shared" si="243"/>
        <v>41789.685266203705</v>
      </c>
      <c r="S3861" s="12">
        <f t="shared" si="244"/>
        <v>41815.666666666664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8274</v>
      </c>
      <c r="O3862" t="s">
        <v>8275</v>
      </c>
      <c r="P3862" s="5">
        <f t="shared" si="241"/>
        <v>0.17666666666666667</v>
      </c>
      <c r="Q3862" s="8">
        <f t="shared" si="242"/>
        <v>81.538461538461533</v>
      </c>
      <c r="R3862" s="12">
        <f t="shared" si="243"/>
        <v>41833.452662037038</v>
      </c>
      <c r="S3862" s="12">
        <f t="shared" si="244"/>
        <v>41863.452662037038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8274</v>
      </c>
      <c r="O3863" t="s">
        <v>8275</v>
      </c>
      <c r="P3863" s="5">
        <f t="shared" si="241"/>
        <v>0.05</v>
      </c>
      <c r="Q3863" s="8">
        <f t="shared" si="242"/>
        <v>100</v>
      </c>
      <c r="R3863" s="12">
        <f t="shared" si="243"/>
        <v>41914.381678240738</v>
      </c>
      <c r="S3863" s="12">
        <f t="shared" si="244"/>
        <v>41955.699305555558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8274</v>
      </c>
      <c r="O3864" t="s">
        <v>8275</v>
      </c>
      <c r="P3864" s="5">
        <f t="shared" si="241"/>
        <v>1.3333333333333334E-4</v>
      </c>
      <c r="Q3864" s="8">
        <f t="shared" si="242"/>
        <v>1</v>
      </c>
      <c r="R3864" s="12">
        <f t="shared" si="243"/>
        <v>42611.052731481475</v>
      </c>
      <c r="S3864" s="12">
        <f t="shared" si="244"/>
        <v>42625.499305555553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8274</v>
      </c>
      <c r="O3865" t="s">
        <v>8275</v>
      </c>
      <c r="P3865" s="5">
        <f t="shared" si="241"/>
        <v>0</v>
      </c>
      <c r="Q3865" s="8" t="str">
        <f t="shared" si="242"/>
        <v>$0</v>
      </c>
      <c r="R3865" s="12">
        <f t="shared" si="243"/>
        <v>42253.424826388888</v>
      </c>
      <c r="S3865" s="12">
        <f t="shared" si="244"/>
        <v>42313.466493055552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8274</v>
      </c>
      <c r="O3866" t="s">
        <v>8275</v>
      </c>
      <c r="P3866" s="5">
        <f t="shared" si="241"/>
        <v>1.2E-2</v>
      </c>
      <c r="Q3866" s="8">
        <f t="shared" si="242"/>
        <v>20</v>
      </c>
      <c r="R3866" s="12">
        <f t="shared" si="243"/>
        <v>42295.683495370373</v>
      </c>
      <c r="S3866" s="12">
        <f t="shared" si="244"/>
        <v>42325.72516203703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8274</v>
      </c>
      <c r="O3867" t="s">
        <v>8275</v>
      </c>
      <c r="P3867" s="5">
        <f t="shared" si="241"/>
        <v>0.26937422295897223</v>
      </c>
      <c r="Q3867" s="8">
        <f t="shared" si="242"/>
        <v>46.428571428571431</v>
      </c>
      <c r="R3867" s="12">
        <f t="shared" si="243"/>
        <v>41841.44326388889</v>
      </c>
      <c r="S3867" s="12">
        <f t="shared" si="244"/>
        <v>41881.020833333328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8274</v>
      </c>
      <c r="O3868" t="s">
        <v>8275</v>
      </c>
      <c r="P3868" s="5">
        <f t="shared" si="241"/>
        <v>5.4999999999999997E-3</v>
      </c>
      <c r="Q3868" s="8">
        <f t="shared" si="242"/>
        <v>5.5</v>
      </c>
      <c r="R3868" s="12">
        <f t="shared" si="243"/>
        <v>42402.738668981481</v>
      </c>
      <c r="S3868" s="12">
        <f t="shared" si="244"/>
        <v>42451.936805555553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8274</v>
      </c>
      <c r="O3869" t="s">
        <v>8275</v>
      </c>
      <c r="P3869" s="5">
        <f t="shared" si="241"/>
        <v>0.1255</v>
      </c>
      <c r="Q3869" s="8">
        <f t="shared" si="242"/>
        <v>50.2</v>
      </c>
      <c r="R3869" s="12">
        <f t="shared" si="243"/>
        <v>42509.605775462966</v>
      </c>
      <c r="S3869" s="12">
        <f t="shared" si="244"/>
        <v>42539.605775462966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8274</v>
      </c>
      <c r="O3870" t="s">
        <v>8316</v>
      </c>
      <c r="P3870" s="5">
        <f t="shared" si="241"/>
        <v>2E-3</v>
      </c>
      <c r="Q3870" s="8">
        <f t="shared" si="242"/>
        <v>10</v>
      </c>
      <c r="R3870" s="12">
        <f t="shared" si="243"/>
        <v>41865.45144675926</v>
      </c>
      <c r="S3870" s="12">
        <f t="shared" si="244"/>
        <v>41890.45144675926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8274</v>
      </c>
      <c r="O3871" t="s">
        <v>8316</v>
      </c>
      <c r="P3871" s="5">
        <f t="shared" si="241"/>
        <v>3.44748684310884E-2</v>
      </c>
      <c r="Q3871" s="8">
        <f t="shared" si="242"/>
        <v>30.133333333333333</v>
      </c>
      <c r="R3871" s="12">
        <f t="shared" si="243"/>
        <v>42047.516111111108</v>
      </c>
      <c r="S3871" s="12">
        <f t="shared" si="244"/>
        <v>42076.924305555549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8274</v>
      </c>
      <c r="O3872" t="s">
        <v>8316</v>
      </c>
      <c r="P3872" s="5">
        <f t="shared" si="241"/>
        <v>0.15</v>
      </c>
      <c r="Q3872" s="8">
        <f t="shared" si="242"/>
        <v>150</v>
      </c>
      <c r="R3872" s="12">
        <f t="shared" si="243"/>
        <v>41792.963865740741</v>
      </c>
      <c r="S3872" s="12">
        <f t="shared" si="244"/>
        <v>41822.963865740741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8274</v>
      </c>
      <c r="O3873" t="s">
        <v>8316</v>
      </c>
      <c r="P3873" s="5">
        <f t="shared" si="241"/>
        <v>2.6666666666666668E-2</v>
      </c>
      <c r="Q3873" s="8">
        <f t="shared" si="242"/>
        <v>13.333333333333334</v>
      </c>
      <c r="R3873" s="12">
        <f t="shared" si="243"/>
        <v>42763.572337962956</v>
      </c>
      <c r="S3873" s="12">
        <f t="shared" si="244"/>
        <v>42823.530671296299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8274</v>
      </c>
      <c r="O3874" t="s">
        <v>8316</v>
      </c>
      <c r="P3874" s="5">
        <f t="shared" si="241"/>
        <v>0</v>
      </c>
      <c r="Q3874" s="8" t="str">
        <f t="shared" si="242"/>
        <v>$0</v>
      </c>
      <c r="R3874" s="12">
        <f t="shared" si="243"/>
        <v>42179.9374537037</v>
      </c>
      <c r="S3874" s="12">
        <f t="shared" si="244"/>
        <v>42229.9374537037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8274</v>
      </c>
      <c r="O3875" t="s">
        <v>8316</v>
      </c>
      <c r="P3875" s="5">
        <f t="shared" si="241"/>
        <v>0</v>
      </c>
      <c r="Q3875" s="8" t="str">
        <f t="shared" si="242"/>
        <v>$0</v>
      </c>
      <c r="R3875" s="12">
        <f t="shared" si="243"/>
        <v>42255.487673611111</v>
      </c>
      <c r="S3875" s="12">
        <f t="shared" si="244"/>
        <v>42285.487673611111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8274</v>
      </c>
      <c r="O3876" t="s">
        <v>8316</v>
      </c>
      <c r="P3876" s="5">
        <f t="shared" si="241"/>
        <v>0</v>
      </c>
      <c r="Q3876" s="8" t="str">
        <f t="shared" si="242"/>
        <v>$0</v>
      </c>
      <c r="R3876" s="12">
        <f t="shared" si="243"/>
        <v>42006.808124999996</v>
      </c>
      <c r="S3876" s="12">
        <f t="shared" si="244"/>
        <v>42027.833333333336</v>
      </c>
    </row>
    <row r="3877" spans="1:19" ht="64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8274</v>
      </c>
      <c r="O3877" t="s">
        <v>8316</v>
      </c>
      <c r="P3877" s="5">
        <f t="shared" si="241"/>
        <v>0</v>
      </c>
      <c r="Q3877" s="8" t="str">
        <f t="shared" si="242"/>
        <v>$0</v>
      </c>
      <c r="R3877" s="12">
        <f t="shared" si="243"/>
        <v>42615.138483796291</v>
      </c>
      <c r="S3877" s="12">
        <f t="shared" si="244"/>
        <v>42616.208333333336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8274</v>
      </c>
      <c r="O3878" t="s">
        <v>8316</v>
      </c>
      <c r="P3878" s="5">
        <f t="shared" si="241"/>
        <v>0.52794871794871789</v>
      </c>
      <c r="Q3878" s="8">
        <f t="shared" si="242"/>
        <v>44.760869565217391</v>
      </c>
      <c r="R3878" s="12">
        <f t="shared" si="243"/>
        <v>42372.415833333333</v>
      </c>
      <c r="S3878" s="12">
        <f t="shared" si="244"/>
        <v>42402.415833333333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8274</v>
      </c>
      <c r="O3879" t="s">
        <v>8316</v>
      </c>
      <c r="P3879" s="5">
        <f t="shared" si="241"/>
        <v>4.9639999999999997E-2</v>
      </c>
      <c r="Q3879" s="8">
        <f t="shared" si="242"/>
        <v>88.642857142857139</v>
      </c>
      <c r="R3879" s="12">
        <f t="shared" si="243"/>
        <v>42682.469351851854</v>
      </c>
      <c r="S3879" s="12">
        <f t="shared" si="244"/>
        <v>42712.469351851854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8274</v>
      </c>
      <c r="O3880" t="s">
        <v>8316</v>
      </c>
      <c r="P3880" s="5">
        <f t="shared" si="241"/>
        <v>5.5555555555555556E-4</v>
      </c>
      <c r="Q3880" s="8">
        <f t="shared" si="242"/>
        <v>10</v>
      </c>
      <c r="R3880" s="12">
        <f t="shared" si="243"/>
        <v>42154.610486111109</v>
      </c>
      <c r="S3880" s="12">
        <f t="shared" si="244"/>
        <v>42184.957638888889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8274</v>
      </c>
      <c r="O3881" t="s">
        <v>8316</v>
      </c>
      <c r="P3881" s="5">
        <f t="shared" si="241"/>
        <v>0</v>
      </c>
      <c r="Q3881" s="8" t="str">
        <f t="shared" si="242"/>
        <v>$0</v>
      </c>
      <c r="R3881" s="12">
        <f t="shared" si="243"/>
        <v>41999.652731481481</v>
      </c>
      <c r="S3881" s="12">
        <f t="shared" si="244"/>
        <v>42029.652731481481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8274</v>
      </c>
      <c r="O3882" t="s">
        <v>8316</v>
      </c>
      <c r="P3882" s="5">
        <f t="shared" si="241"/>
        <v>0.13066666666666665</v>
      </c>
      <c r="Q3882" s="8">
        <f t="shared" si="242"/>
        <v>57.647058823529413</v>
      </c>
      <c r="R3882" s="12">
        <f t="shared" si="243"/>
        <v>41815.606712962959</v>
      </c>
      <c r="S3882" s="12">
        <f t="shared" si="244"/>
        <v>41850.75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8274</v>
      </c>
      <c r="O3883" t="s">
        <v>8316</v>
      </c>
      <c r="P3883" s="5">
        <f t="shared" si="241"/>
        <v>0.05</v>
      </c>
      <c r="Q3883" s="8">
        <f t="shared" si="242"/>
        <v>25</v>
      </c>
      <c r="R3883" s="12">
        <f t="shared" si="243"/>
        <v>42755.810173611106</v>
      </c>
      <c r="S3883" s="12">
        <f t="shared" si="244"/>
        <v>42785.810173611106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8274</v>
      </c>
      <c r="O3884" t="s">
        <v>8316</v>
      </c>
      <c r="P3884" s="5">
        <f t="shared" si="241"/>
        <v>0</v>
      </c>
      <c r="Q3884" s="8" t="str">
        <f t="shared" si="242"/>
        <v>$0</v>
      </c>
      <c r="R3884" s="12">
        <f t="shared" si="243"/>
        <v>42373.77511574074</v>
      </c>
      <c r="S3884" s="12">
        <f t="shared" si="244"/>
        <v>42400.752083333333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8274</v>
      </c>
      <c r="O3885" t="s">
        <v>8316</v>
      </c>
      <c r="P3885" s="5">
        <f t="shared" si="241"/>
        <v>0</v>
      </c>
      <c r="Q3885" s="8" t="str">
        <f t="shared" si="242"/>
        <v>$0</v>
      </c>
      <c r="R3885" s="12">
        <f t="shared" si="243"/>
        <v>41854.394317129627</v>
      </c>
      <c r="S3885" s="12">
        <f t="shared" si="244"/>
        <v>41884.394317129627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8274</v>
      </c>
      <c r="O3886" t="s">
        <v>8316</v>
      </c>
      <c r="P3886" s="5">
        <f t="shared" si="241"/>
        <v>0</v>
      </c>
      <c r="Q3886" s="8" t="str">
        <f t="shared" si="242"/>
        <v>$0</v>
      </c>
      <c r="R3886" s="12">
        <f t="shared" si="243"/>
        <v>42065.583240740736</v>
      </c>
      <c r="S3886" s="12">
        <f t="shared" si="244"/>
        <v>42090.541574074072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8274</v>
      </c>
      <c r="O3887" t="s">
        <v>8316</v>
      </c>
      <c r="P3887" s="5">
        <f t="shared" si="241"/>
        <v>0</v>
      </c>
      <c r="Q3887" s="8" t="str">
        <f t="shared" si="242"/>
        <v>$0</v>
      </c>
      <c r="R3887" s="12">
        <f t="shared" si="243"/>
        <v>42469.742951388886</v>
      </c>
      <c r="S3887" s="12">
        <f t="shared" si="244"/>
        <v>42499.742951388886</v>
      </c>
    </row>
    <row r="3888" spans="1:19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8274</v>
      </c>
      <c r="O3888" t="s">
        <v>8316</v>
      </c>
      <c r="P3888" s="5">
        <f t="shared" si="241"/>
        <v>0</v>
      </c>
      <c r="Q3888" s="8" t="str">
        <f t="shared" si="242"/>
        <v>$0</v>
      </c>
      <c r="R3888" s="12">
        <f t="shared" si="243"/>
        <v>41954.019699074073</v>
      </c>
      <c r="S3888" s="12">
        <f t="shared" si="244"/>
        <v>41984.019699074073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8274</v>
      </c>
      <c r="O3889" t="s">
        <v>8316</v>
      </c>
      <c r="P3889" s="5">
        <f t="shared" si="241"/>
        <v>1.7500000000000002E-2</v>
      </c>
      <c r="Q3889" s="8">
        <f t="shared" si="242"/>
        <v>17.5</v>
      </c>
      <c r="R3889" s="12">
        <f t="shared" si="243"/>
        <v>42079.649641203701</v>
      </c>
      <c r="S3889" s="12">
        <f t="shared" si="244"/>
        <v>42125.708333333336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8274</v>
      </c>
      <c r="O3890" t="s">
        <v>8275</v>
      </c>
      <c r="P3890" s="5">
        <f t="shared" si="241"/>
        <v>0.27100000000000002</v>
      </c>
      <c r="Q3890" s="8">
        <f t="shared" si="242"/>
        <v>38.714285714285715</v>
      </c>
      <c r="R3890" s="12">
        <f t="shared" si="243"/>
        <v>42762.337476851848</v>
      </c>
      <c r="S3890" s="12">
        <f t="shared" si="244"/>
        <v>42792.337476851848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8274</v>
      </c>
      <c r="O3891" t="s">
        <v>8275</v>
      </c>
      <c r="P3891" s="5">
        <f t="shared" si="241"/>
        <v>1.4749999999999999E-2</v>
      </c>
      <c r="Q3891" s="8">
        <f t="shared" si="242"/>
        <v>13.111111111111111</v>
      </c>
      <c r="R3891" s="12">
        <f t="shared" si="243"/>
        <v>41976.796643518515</v>
      </c>
      <c r="S3891" s="12">
        <f t="shared" si="244"/>
        <v>42008.768055555549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8274</v>
      </c>
      <c r="O3892" t="s">
        <v>8275</v>
      </c>
      <c r="P3892" s="5">
        <f t="shared" si="241"/>
        <v>0.16826666666666668</v>
      </c>
      <c r="Q3892" s="8">
        <f t="shared" si="242"/>
        <v>315.5</v>
      </c>
      <c r="R3892" s="12">
        <f t="shared" si="243"/>
        <v>42171.55027777778</v>
      </c>
      <c r="S3892" s="12">
        <f t="shared" si="244"/>
        <v>42231.55027777778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8274</v>
      </c>
      <c r="O3893" t="s">
        <v>8275</v>
      </c>
      <c r="P3893" s="5">
        <f t="shared" si="241"/>
        <v>0.32500000000000001</v>
      </c>
      <c r="Q3893" s="8">
        <f t="shared" si="242"/>
        <v>37.142857142857146</v>
      </c>
      <c r="R3893" s="12">
        <f t="shared" si="243"/>
        <v>42055.924120370364</v>
      </c>
      <c r="S3893" s="12">
        <f t="shared" si="244"/>
        <v>42085.999305555553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8274</v>
      </c>
      <c r="O3894" t="s">
        <v>8275</v>
      </c>
      <c r="P3894" s="5">
        <f t="shared" si="241"/>
        <v>0</v>
      </c>
      <c r="Q3894" s="8" t="str">
        <f t="shared" si="242"/>
        <v>$0</v>
      </c>
      <c r="R3894" s="12">
        <f t="shared" si="243"/>
        <v>41867.443946759253</v>
      </c>
      <c r="S3894" s="12">
        <f t="shared" si="244"/>
        <v>41875.083333333328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8274</v>
      </c>
      <c r="O3895" t="s">
        <v>8275</v>
      </c>
      <c r="P3895" s="5">
        <f t="shared" si="241"/>
        <v>0.2155</v>
      </c>
      <c r="Q3895" s="8">
        <f t="shared" si="242"/>
        <v>128.27380952380952</v>
      </c>
      <c r="R3895" s="12">
        <f t="shared" si="243"/>
        <v>41779.449537037035</v>
      </c>
      <c r="S3895" s="12">
        <f t="shared" si="244"/>
        <v>41821.041666666664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8274</v>
      </c>
      <c r="O3896" t="s">
        <v>8275</v>
      </c>
      <c r="P3896" s="5">
        <f t="shared" si="241"/>
        <v>3.4666666666666665E-2</v>
      </c>
      <c r="Q3896" s="8">
        <f t="shared" si="242"/>
        <v>47.272727272727273</v>
      </c>
      <c r="R3896" s="12">
        <f t="shared" si="243"/>
        <v>42679.750138888885</v>
      </c>
      <c r="S3896" s="12">
        <f t="shared" si="244"/>
        <v>42709.999305555553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8274</v>
      </c>
      <c r="O3897" t="s">
        <v>8275</v>
      </c>
      <c r="P3897" s="5">
        <f t="shared" si="241"/>
        <v>0.05</v>
      </c>
      <c r="Q3897" s="8">
        <f t="shared" si="242"/>
        <v>50</v>
      </c>
      <c r="R3897" s="12">
        <f t="shared" si="243"/>
        <v>42032.041875000003</v>
      </c>
      <c r="S3897" s="12">
        <f t="shared" si="244"/>
        <v>42063.041875000003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8274</v>
      </c>
      <c r="O3898" t="s">
        <v>8275</v>
      </c>
      <c r="P3898" s="5">
        <f t="shared" si="241"/>
        <v>0.10625</v>
      </c>
      <c r="Q3898" s="8">
        <f t="shared" si="242"/>
        <v>42.5</v>
      </c>
      <c r="R3898" s="12">
        <f t="shared" si="243"/>
        <v>41792.983541666668</v>
      </c>
      <c r="S3898" s="12">
        <f t="shared" si="244"/>
        <v>41806.983541666668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8274</v>
      </c>
      <c r="O3899" t="s">
        <v>8275</v>
      </c>
      <c r="P3899" s="5">
        <f t="shared" si="241"/>
        <v>0.17599999999999999</v>
      </c>
      <c r="Q3899" s="8">
        <f t="shared" si="242"/>
        <v>44</v>
      </c>
      <c r="R3899" s="12">
        <f t="shared" si="243"/>
        <v>41982.665312499994</v>
      </c>
      <c r="S3899" s="12">
        <f t="shared" si="244"/>
        <v>42012.665312499994</v>
      </c>
    </row>
    <row r="3900" spans="1:19" ht="8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8274</v>
      </c>
      <c r="O3900" t="s">
        <v>8275</v>
      </c>
      <c r="P3900" s="5">
        <f t="shared" si="241"/>
        <v>0.3256</v>
      </c>
      <c r="Q3900" s="8">
        <f t="shared" si="242"/>
        <v>50.875</v>
      </c>
      <c r="R3900" s="12">
        <f t="shared" si="243"/>
        <v>42193.273958333331</v>
      </c>
      <c r="S3900" s="12">
        <f t="shared" si="244"/>
        <v>42233.458333333336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8274</v>
      </c>
      <c r="O3901" t="s">
        <v>8275</v>
      </c>
      <c r="P3901" s="5">
        <f t="shared" si="241"/>
        <v>1.2500000000000001E-2</v>
      </c>
      <c r="Q3901" s="8">
        <f t="shared" si="242"/>
        <v>62.5</v>
      </c>
      <c r="R3901" s="12">
        <f t="shared" si="243"/>
        <v>41843.566678240742</v>
      </c>
      <c r="S3901" s="12">
        <f t="shared" si="244"/>
        <v>41863.566678240742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8274</v>
      </c>
      <c r="O3902" t="s">
        <v>8275</v>
      </c>
      <c r="P3902" s="5">
        <f t="shared" si="241"/>
        <v>5.3999999999999999E-2</v>
      </c>
      <c r="Q3902" s="8">
        <f t="shared" si="242"/>
        <v>27</v>
      </c>
      <c r="R3902" s="12">
        <f t="shared" si="243"/>
        <v>42135.884155092594</v>
      </c>
      <c r="S3902" s="12">
        <f t="shared" si="244"/>
        <v>42165.884155092594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8274</v>
      </c>
      <c r="O3903" t="s">
        <v>8275</v>
      </c>
      <c r="P3903" s="5">
        <f t="shared" si="241"/>
        <v>8.3333333333333332E-3</v>
      </c>
      <c r="Q3903" s="8">
        <f t="shared" si="242"/>
        <v>25</v>
      </c>
      <c r="R3903" s="12">
        <f t="shared" si="243"/>
        <v>42317.618043981478</v>
      </c>
      <c r="S3903" s="12">
        <f t="shared" si="244"/>
        <v>42357.618043981478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8274</v>
      </c>
      <c r="O3904" t="s">
        <v>8275</v>
      </c>
      <c r="P3904" s="5">
        <f t="shared" si="241"/>
        <v>0.48833333333333334</v>
      </c>
      <c r="Q3904" s="8">
        <f t="shared" si="242"/>
        <v>47.258064516129032</v>
      </c>
      <c r="R3904" s="12">
        <f t="shared" si="243"/>
        <v>42663.259745370371</v>
      </c>
      <c r="S3904" s="12">
        <f t="shared" si="244"/>
        <v>42688.301412037035</v>
      </c>
    </row>
    <row r="3905" spans="1:19" ht="64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8274</v>
      </c>
      <c r="O3905" t="s">
        <v>8275</v>
      </c>
      <c r="P3905" s="5">
        <f t="shared" si="241"/>
        <v>0</v>
      </c>
      <c r="Q3905" s="8" t="str">
        <f t="shared" si="242"/>
        <v>$0</v>
      </c>
      <c r="R3905" s="12">
        <f t="shared" si="243"/>
        <v>42185.802835648145</v>
      </c>
      <c r="S3905" s="12">
        <f t="shared" si="244"/>
        <v>42230.609722222223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8274</v>
      </c>
      <c r="O3906" t="s">
        <v>8275</v>
      </c>
      <c r="P3906" s="5">
        <f t="shared" si="241"/>
        <v>2.9999999999999997E-4</v>
      </c>
      <c r="Q3906" s="8">
        <f t="shared" si="242"/>
        <v>1.5</v>
      </c>
      <c r="R3906" s="12">
        <f t="shared" si="243"/>
        <v>42095.020833333336</v>
      </c>
      <c r="S3906" s="12">
        <f t="shared" si="244"/>
        <v>42109.00277777778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8274</v>
      </c>
      <c r="O3907" t="s">
        <v>8275</v>
      </c>
      <c r="P3907" s="5">
        <f t="shared" ref="P3907:P3970" si="245">(E3907/D3907)</f>
        <v>0.11533333333333333</v>
      </c>
      <c r="Q3907" s="8">
        <f t="shared" ref="Q3907:Q3970" si="246">IF(L3907=0,"$0",(E3907/L3907))</f>
        <v>24.714285714285715</v>
      </c>
      <c r="R3907" s="12">
        <f t="shared" ref="R3907:R3970" si="247">(J3907/86400)+25569+(-5/24)</f>
        <v>42124.415543981479</v>
      </c>
      <c r="S3907" s="12">
        <f t="shared" ref="S3907:S3970" si="248">(I3907/86400)+25569+(-5/24)</f>
        <v>42166.749999999993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8274</v>
      </c>
      <c r="O3908" t="s">
        <v>8275</v>
      </c>
      <c r="P3908" s="5">
        <f t="shared" si="245"/>
        <v>0.67333333333333334</v>
      </c>
      <c r="Q3908" s="8">
        <f t="shared" si="246"/>
        <v>63.125</v>
      </c>
      <c r="R3908" s="12">
        <f t="shared" si="247"/>
        <v>42143.709409722222</v>
      </c>
      <c r="S3908" s="12">
        <f t="shared" si="248"/>
        <v>42181.350694444445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8274</v>
      </c>
      <c r="O3909" t="s">
        <v>8275</v>
      </c>
      <c r="P3909" s="5">
        <f t="shared" si="245"/>
        <v>0.153</v>
      </c>
      <c r="Q3909" s="8">
        <f t="shared" si="246"/>
        <v>38.25</v>
      </c>
      <c r="R3909" s="12">
        <f t="shared" si="247"/>
        <v>41906.611180555556</v>
      </c>
      <c r="S3909" s="12">
        <f t="shared" si="248"/>
        <v>41938.630555555552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8274</v>
      </c>
      <c r="O3910" t="s">
        <v>8275</v>
      </c>
      <c r="P3910" s="5">
        <f t="shared" si="245"/>
        <v>8.666666666666667E-2</v>
      </c>
      <c r="Q3910" s="8">
        <f t="shared" si="246"/>
        <v>16.25</v>
      </c>
      <c r="R3910" s="12">
        <f t="shared" si="247"/>
        <v>41833.927037037036</v>
      </c>
      <c r="S3910" s="12">
        <f t="shared" si="248"/>
        <v>41848.927037037036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8274</v>
      </c>
      <c r="O3911" t="s">
        <v>8275</v>
      </c>
      <c r="P3911" s="5">
        <f t="shared" si="245"/>
        <v>2.2499999999999998E-3</v>
      </c>
      <c r="Q3911" s="8">
        <f t="shared" si="246"/>
        <v>33.75</v>
      </c>
      <c r="R3911" s="12">
        <f t="shared" si="247"/>
        <v>41863.150949074072</v>
      </c>
      <c r="S3911" s="12">
        <f t="shared" si="248"/>
        <v>41893.150949074072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8274</v>
      </c>
      <c r="O3912" t="s">
        <v>8275</v>
      </c>
      <c r="P3912" s="5">
        <f t="shared" si="245"/>
        <v>3.0833333333333334E-2</v>
      </c>
      <c r="Q3912" s="8">
        <f t="shared" si="246"/>
        <v>61.666666666666664</v>
      </c>
      <c r="R3912" s="12">
        <f t="shared" si="247"/>
        <v>42224.548576388886</v>
      </c>
      <c r="S3912" s="12">
        <f t="shared" si="248"/>
        <v>42254.548576388886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8274</v>
      </c>
      <c r="O3913" t="s">
        <v>8275</v>
      </c>
      <c r="P3913" s="5">
        <f t="shared" si="245"/>
        <v>0.37412499999999999</v>
      </c>
      <c r="Q3913" s="8">
        <f t="shared" si="246"/>
        <v>83.138888888888886</v>
      </c>
      <c r="R3913" s="12">
        <f t="shared" si="247"/>
        <v>41939.603900462964</v>
      </c>
      <c r="S3913" s="12">
        <f t="shared" si="248"/>
        <v>41969.645567129628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8274</v>
      </c>
      <c r="O3914" t="s">
        <v>8275</v>
      </c>
      <c r="P3914" s="5">
        <f t="shared" si="245"/>
        <v>6.666666666666667E-5</v>
      </c>
      <c r="Q3914" s="8">
        <f t="shared" si="246"/>
        <v>1</v>
      </c>
      <c r="R3914" s="12">
        <f t="shared" si="247"/>
        <v>42059.061689814807</v>
      </c>
      <c r="S3914" s="12">
        <f t="shared" si="248"/>
        <v>42118.982638888883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8274</v>
      </c>
      <c r="O3915" t="s">
        <v>8275</v>
      </c>
      <c r="P3915" s="5">
        <f t="shared" si="245"/>
        <v>0.1</v>
      </c>
      <c r="Q3915" s="8">
        <f t="shared" si="246"/>
        <v>142.85714285714286</v>
      </c>
      <c r="R3915" s="12">
        <f t="shared" si="247"/>
        <v>42308.002881944441</v>
      </c>
      <c r="S3915" s="12">
        <f t="shared" si="248"/>
        <v>42338.044548611106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8274</v>
      </c>
      <c r="O3916" t="s">
        <v>8275</v>
      </c>
      <c r="P3916" s="5">
        <f t="shared" si="245"/>
        <v>0.36359999999999998</v>
      </c>
      <c r="Q3916" s="8">
        <f t="shared" si="246"/>
        <v>33.666666666666664</v>
      </c>
      <c r="R3916" s="12">
        <f t="shared" si="247"/>
        <v>42114.610601851855</v>
      </c>
      <c r="S3916" s="12">
        <f t="shared" si="248"/>
        <v>42134.749305555553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8274</v>
      </c>
      <c r="O3917" t="s">
        <v>8275</v>
      </c>
      <c r="P3917" s="5">
        <f t="shared" si="245"/>
        <v>3.3333333333333335E-3</v>
      </c>
      <c r="Q3917" s="8">
        <f t="shared" si="246"/>
        <v>5</v>
      </c>
      <c r="R3917" s="12">
        <f t="shared" si="247"/>
        <v>42492.776724537034</v>
      </c>
      <c r="S3917" s="12">
        <f t="shared" si="248"/>
        <v>42522.776724537034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8274</v>
      </c>
      <c r="O3918" t="s">
        <v>8275</v>
      </c>
      <c r="P3918" s="5">
        <f t="shared" si="245"/>
        <v>0</v>
      </c>
      <c r="Q3918" s="8" t="str">
        <f t="shared" si="246"/>
        <v>$0</v>
      </c>
      <c r="R3918" s="12">
        <f t="shared" si="247"/>
        <v>42494.263333333329</v>
      </c>
      <c r="S3918" s="12">
        <f t="shared" si="248"/>
        <v>42524.263333333329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8274</v>
      </c>
      <c r="O3919" t="s">
        <v>8275</v>
      </c>
      <c r="P3919" s="5">
        <f t="shared" si="245"/>
        <v>2.8571428571428571E-3</v>
      </c>
      <c r="Q3919" s="8">
        <f t="shared" si="246"/>
        <v>10</v>
      </c>
      <c r="R3919" s="12">
        <f t="shared" si="247"/>
        <v>41863.318993055553</v>
      </c>
      <c r="S3919" s="12">
        <f t="shared" si="248"/>
        <v>41893.318993055553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8274</v>
      </c>
      <c r="O3920" t="s">
        <v>8275</v>
      </c>
      <c r="P3920" s="5">
        <f t="shared" si="245"/>
        <v>2E-3</v>
      </c>
      <c r="Q3920" s="8">
        <f t="shared" si="246"/>
        <v>40</v>
      </c>
      <c r="R3920" s="12">
        <f t="shared" si="247"/>
        <v>41843.456284722219</v>
      </c>
      <c r="S3920" s="12">
        <f t="shared" si="248"/>
        <v>41855.458333333328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8274</v>
      </c>
      <c r="O3921" t="s">
        <v>8275</v>
      </c>
      <c r="P3921" s="5">
        <f t="shared" si="245"/>
        <v>1.7999999999999999E-2</v>
      </c>
      <c r="Q3921" s="8">
        <f t="shared" si="246"/>
        <v>30</v>
      </c>
      <c r="R3921" s="12">
        <f t="shared" si="247"/>
        <v>42358.476539351854</v>
      </c>
      <c r="S3921" s="12">
        <f t="shared" si="248"/>
        <v>42386.791666666664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8274</v>
      </c>
      <c r="O3922" t="s">
        <v>8275</v>
      </c>
      <c r="P3922" s="5">
        <f t="shared" si="245"/>
        <v>5.3999999999999999E-2</v>
      </c>
      <c r="Q3922" s="8">
        <f t="shared" si="246"/>
        <v>45</v>
      </c>
      <c r="R3922" s="12">
        <f t="shared" si="247"/>
        <v>42657.178935185184</v>
      </c>
      <c r="S3922" s="12">
        <f t="shared" si="248"/>
        <v>42687.220601851848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8274</v>
      </c>
      <c r="O3923" t="s">
        <v>8275</v>
      </c>
      <c r="P3923" s="5">
        <f t="shared" si="245"/>
        <v>0</v>
      </c>
      <c r="Q3923" s="8" t="str">
        <f t="shared" si="246"/>
        <v>$0</v>
      </c>
      <c r="R3923" s="12">
        <f t="shared" si="247"/>
        <v>41926.333969907406</v>
      </c>
      <c r="S3923" s="12">
        <f t="shared" si="248"/>
        <v>41938.541666666664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8274</v>
      </c>
      <c r="O3924" t="s">
        <v>8275</v>
      </c>
      <c r="P3924" s="5">
        <f t="shared" si="245"/>
        <v>8.1333333333333327E-2</v>
      </c>
      <c r="Q3924" s="8">
        <f t="shared" si="246"/>
        <v>10.166666666666666</v>
      </c>
      <c r="R3924" s="12">
        <f t="shared" si="247"/>
        <v>42020.560300925928</v>
      </c>
      <c r="S3924" s="12">
        <f t="shared" si="248"/>
        <v>42065.749999999993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8274</v>
      </c>
      <c r="O3925" t="s">
        <v>8275</v>
      </c>
      <c r="P3925" s="5">
        <f t="shared" si="245"/>
        <v>0.12034782608695652</v>
      </c>
      <c r="Q3925" s="8">
        <f t="shared" si="246"/>
        <v>81.411764705882348</v>
      </c>
      <c r="R3925" s="12">
        <f t="shared" si="247"/>
        <v>42075.771655092591</v>
      </c>
      <c r="S3925" s="12">
        <f t="shared" si="248"/>
        <v>42103.771655092591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8274</v>
      </c>
      <c r="O3926" t="s">
        <v>8275</v>
      </c>
      <c r="P3926" s="5">
        <f t="shared" si="245"/>
        <v>0.15266666666666667</v>
      </c>
      <c r="Q3926" s="8">
        <f t="shared" si="246"/>
        <v>57.25</v>
      </c>
      <c r="R3926" s="12">
        <f t="shared" si="247"/>
        <v>41786.751412037032</v>
      </c>
      <c r="S3926" s="12">
        <f t="shared" si="248"/>
        <v>41816.751412037032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8274</v>
      </c>
      <c r="O3927" t="s">
        <v>8275</v>
      </c>
      <c r="P3927" s="5">
        <f t="shared" si="245"/>
        <v>0.1</v>
      </c>
      <c r="Q3927" s="8">
        <f t="shared" si="246"/>
        <v>5</v>
      </c>
      <c r="R3927" s="12">
        <f t="shared" si="247"/>
        <v>41820.662488425922</v>
      </c>
      <c r="S3927" s="12">
        <f t="shared" si="248"/>
        <v>41850.662488425922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8274</v>
      </c>
      <c r="O3928" t="s">
        <v>8275</v>
      </c>
      <c r="P3928" s="5">
        <f t="shared" si="245"/>
        <v>3.0000000000000001E-3</v>
      </c>
      <c r="Q3928" s="8">
        <f t="shared" si="246"/>
        <v>15</v>
      </c>
      <c r="R3928" s="12">
        <f t="shared" si="247"/>
        <v>41969.876712962963</v>
      </c>
      <c r="S3928" s="12">
        <f t="shared" si="248"/>
        <v>41999.876712962963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8274</v>
      </c>
      <c r="O3929" t="s">
        <v>8275</v>
      </c>
      <c r="P3929" s="5">
        <f t="shared" si="245"/>
        <v>0.01</v>
      </c>
      <c r="Q3929" s="8">
        <f t="shared" si="246"/>
        <v>12.5</v>
      </c>
      <c r="R3929" s="12">
        <f t="shared" si="247"/>
        <v>41830.059074074074</v>
      </c>
      <c r="S3929" s="12">
        <f t="shared" si="248"/>
        <v>41860.059074074074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8274</v>
      </c>
      <c r="O3930" t="s">
        <v>8275</v>
      </c>
      <c r="P3930" s="5">
        <f t="shared" si="245"/>
        <v>0.13020000000000001</v>
      </c>
      <c r="Q3930" s="8">
        <f t="shared" si="246"/>
        <v>93</v>
      </c>
      <c r="R3930" s="12">
        <f t="shared" si="247"/>
        <v>42265.474849537037</v>
      </c>
      <c r="S3930" s="12">
        <f t="shared" si="248"/>
        <v>42292.999305555553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8274</v>
      </c>
      <c r="O3931" t="s">
        <v>8275</v>
      </c>
      <c r="P3931" s="5">
        <f t="shared" si="245"/>
        <v>2.265E-2</v>
      </c>
      <c r="Q3931" s="8">
        <f t="shared" si="246"/>
        <v>32.357142857142854</v>
      </c>
      <c r="R3931" s="12">
        <f t="shared" si="247"/>
        <v>42601.618807870364</v>
      </c>
      <c r="S3931" s="12">
        <f t="shared" si="248"/>
        <v>42631.618807870364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8274</v>
      </c>
      <c r="O3932" t="s">
        <v>8275</v>
      </c>
      <c r="P3932" s="5">
        <f t="shared" si="245"/>
        <v>0</v>
      </c>
      <c r="Q3932" s="8" t="str">
        <f t="shared" si="246"/>
        <v>$0</v>
      </c>
      <c r="R3932" s="12">
        <f t="shared" si="247"/>
        <v>42433.13041666666</v>
      </c>
      <c r="S3932" s="12">
        <f t="shared" si="248"/>
        <v>42461.041666666664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8274</v>
      </c>
      <c r="O3933" t="s">
        <v>8275</v>
      </c>
      <c r="P3933" s="5">
        <f t="shared" si="245"/>
        <v>0</v>
      </c>
      <c r="Q3933" s="8" t="str">
        <f t="shared" si="246"/>
        <v>$0</v>
      </c>
      <c r="R3933" s="12">
        <f t="shared" si="247"/>
        <v>42227.943368055552</v>
      </c>
      <c r="S3933" s="12">
        <f t="shared" si="248"/>
        <v>42252.943368055552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8274</v>
      </c>
      <c r="O3934" t="s">
        <v>8275</v>
      </c>
      <c r="P3934" s="5">
        <f t="shared" si="245"/>
        <v>8.3333333333333331E-5</v>
      </c>
      <c r="Q3934" s="8">
        <f t="shared" si="246"/>
        <v>1</v>
      </c>
      <c r="R3934" s="12">
        <f t="shared" si="247"/>
        <v>42414.960231481477</v>
      </c>
      <c r="S3934" s="12">
        <f t="shared" si="248"/>
        <v>42444.918564814812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8274</v>
      </c>
      <c r="O3935" t="s">
        <v>8275</v>
      </c>
      <c r="P3935" s="5">
        <f t="shared" si="245"/>
        <v>0.15742857142857142</v>
      </c>
      <c r="Q3935" s="8">
        <f t="shared" si="246"/>
        <v>91.833333333333329</v>
      </c>
      <c r="R3935" s="12">
        <f t="shared" si="247"/>
        <v>42538.759976851848</v>
      </c>
      <c r="S3935" s="12">
        <f t="shared" si="248"/>
        <v>42567.821527777771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8274</v>
      </c>
      <c r="O3936" t="s">
        <v>8275</v>
      </c>
      <c r="P3936" s="5">
        <f t="shared" si="245"/>
        <v>0.11</v>
      </c>
      <c r="Q3936" s="8">
        <f t="shared" si="246"/>
        <v>45.833333333333336</v>
      </c>
      <c r="R3936" s="12">
        <f t="shared" si="247"/>
        <v>42233.463414351849</v>
      </c>
      <c r="S3936" s="12">
        <f t="shared" si="248"/>
        <v>42278.333333333336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8274</v>
      </c>
      <c r="O3937" t="s">
        <v>8275</v>
      </c>
      <c r="P3937" s="5">
        <f t="shared" si="245"/>
        <v>0.43833333333333335</v>
      </c>
      <c r="Q3937" s="8">
        <f t="shared" si="246"/>
        <v>57.173913043478258</v>
      </c>
      <c r="R3937" s="12">
        <f t="shared" si="247"/>
        <v>42221.448449074072</v>
      </c>
      <c r="S3937" s="12">
        <f t="shared" si="248"/>
        <v>42281.448449074072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8274</v>
      </c>
      <c r="O3938" t="s">
        <v>8275</v>
      </c>
      <c r="P3938" s="5">
        <f t="shared" si="245"/>
        <v>0</v>
      </c>
      <c r="Q3938" s="8" t="str">
        <f t="shared" si="246"/>
        <v>$0</v>
      </c>
      <c r="R3938" s="12">
        <f t="shared" si="247"/>
        <v>42675.054629629631</v>
      </c>
      <c r="S3938" s="12">
        <f t="shared" si="248"/>
        <v>42705.096296296295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8274</v>
      </c>
      <c r="O3939" t="s">
        <v>8275</v>
      </c>
      <c r="P3939" s="5">
        <f t="shared" si="245"/>
        <v>0.86135181975736563</v>
      </c>
      <c r="Q3939" s="8">
        <f t="shared" si="246"/>
        <v>248.5</v>
      </c>
      <c r="R3939" s="12">
        <f t="shared" si="247"/>
        <v>42534.423148148147</v>
      </c>
      <c r="S3939" s="12">
        <f t="shared" si="248"/>
        <v>42562.423148148147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8274</v>
      </c>
      <c r="O3940" t="s">
        <v>8275</v>
      </c>
      <c r="P3940" s="5">
        <f t="shared" si="245"/>
        <v>0.12196620583717357</v>
      </c>
      <c r="Q3940" s="8">
        <f t="shared" si="246"/>
        <v>79.400000000000006</v>
      </c>
      <c r="R3940" s="12">
        <f t="shared" si="247"/>
        <v>42151.697384259256</v>
      </c>
      <c r="S3940" s="12">
        <f t="shared" si="248"/>
        <v>42182.697384259256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8274</v>
      </c>
      <c r="O3941" t="s">
        <v>8275</v>
      </c>
      <c r="P3941" s="5">
        <f t="shared" si="245"/>
        <v>1E-3</v>
      </c>
      <c r="Q3941" s="8">
        <f t="shared" si="246"/>
        <v>5</v>
      </c>
      <c r="R3941" s="12">
        <f t="shared" si="247"/>
        <v>41915.191886574074</v>
      </c>
      <c r="S3941" s="12">
        <f t="shared" si="248"/>
        <v>41918.979166666664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8274</v>
      </c>
      <c r="O3942" t="s">
        <v>8275</v>
      </c>
      <c r="P3942" s="5">
        <f t="shared" si="245"/>
        <v>2.2000000000000001E-3</v>
      </c>
      <c r="Q3942" s="8">
        <f t="shared" si="246"/>
        <v>5.5</v>
      </c>
      <c r="R3942" s="12">
        <f t="shared" si="247"/>
        <v>41961.284155092588</v>
      </c>
      <c r="S3942" s="12">
        <f t="shared" si="248"/>
        <v>42006.284155092588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8274</v>
      </c>
      <c r="O3943" t="s">
        <v>8275</v>
      </c>
      <c r="P3943" s="5">
        <f t="shared" si="245"/>
        <v>9.0909090909090905E-3</v>
      </c>
      <c r="Q3943" s="8">
        <f t="shared" si="246"/>
        <v>25</v>
      </c>
      <c r="R3943" s="12">
        <f t="shared" si="247"/>
        <v>41940.378900462958</v>
      </c>
      <c r="S3943" s="12">
        <f t="shared" si="248"/>
        <v>41967.833333333336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8274</v>
      </c>
      <c r="O3944" t="s">
        <v>8275</v>
      </c>
      <c r="P3944" s="5">
        <f t="shared" si="245"/>
        <v>0</v>
      </c>
      <c r="Q3944" s="8" t="str">
        <f t="shared" si="246"/>
        <v>$0</v>
      </c>
      <c r="R3944" s="12">
        <f t="shared" si="247"/>
        <v>42111.695763888885</v>
      </c>
      <c r="S3944" s="12">
        <f t="shared" si="248"/>
        <v>42171.695763888885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8274</v>
      </c>
      <c r="O3945" t="s">
        <v>8275</v>
      </c>
      <c r="P3945" s="5">
        <f t="shared" si="245"/>
        <v>0.35639999999999999</v>
      </c>
      <c r="Q3945" s="8">
        <f t="shared" si="246"/>
        <v>137.07692307692307</v>
      </c>
      <c r="R3945" s="12">
        <f t="shared" si="247"/>
        <v>42279.570231481477</v>
      </c>
      <c r="S3945" s="12">
        <f t="shared" si="248"/>
        <v>42310.493055555555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8274</v>
      </c>
      <c r="O3946" t="s">
        <v>8275</v>
      </c>
      <c r="P3946" s="5">
        <f t="shared" si="245"/>
        <v>0</v>
      </c>
      <c r="Q3946" s="8" t="str">
        <f t="shared" si="246"/>
        <v>$0</v>
      </c>
      <c r="R3946" s="12">
        <f t="shared" si="247"/>
        <v>42213.454571759255</v>
      </c>
      <c r="S3946" s="12">
        <f t="shared" si="248"/>
        <v>42243.454571759255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8274</v>
      </c>
      <c r="O3947" t="s">
        <v>8275</v>
      </c>
      <c r="P3947" s="5">
        <f t="shared" si="245"/>
        <v>2.5000000000000001E-3</v>
      </c>
      <c r="Q3947" s="8">
        <f t="shared" si="246"/>
        <v>5</v>
      </c>
      <c r="R3947" s="12">
        <f t="shared" si="247"/>
        <v>42109.593379629623</v>
      </c>
      <c r="S3947" s="12">
        <f t="shared" si="248"/>
        <v>42139.593379629623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8274</v>
      </c>
      <c r="O3948" t="s">
        <v>8275</v>
      </c>
      <c r="P3948" s="5">
        <f t="shared" si="245"/>
        <v>3.2500000000000001E-2</v>
      </c>
      <c r="Q3948" s="8">
        <f t="shared" si="246"/>
        <v>39</v>
      </c>
      <c r="R3948" s="12">
        <f t="shared" si="247"/>
        <v>42031.625254629624</v>
      </c>
      <c r="S3948" s="12">
        <f t="shared" si="248"/>
        <v>42063.124999999993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8274</v>
      </c>
      <c r="O3949" t="s">
        <v>8275</v>
      </c>
      <c r="P3949" s="5">
        <f t="shared" si="245"/>
        <v>3.3666666666666664E-2</v>
      </c>
      <c r="Q3949" s="8">
        <f t="shared" si="246"/>
        <v>50.5</v>
      </c>
      <c r="R3949" s="12">
        <f t="shared" si="247"/>
        <v>42614.934537037036</v>
      </c>
      <c r="S3949" s="12">
        <f t="shared" si="248"/>
        <v>42644.934537037036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8274</v>
      </c>
      <c r="O3950" t="s">
        <v>8275</v>
      </c>
      <c r="P3950" s="5">
        <f t="shared" si="245"/>
        <v>0</v>
      </c>
      <c r="Q3950" s="8" t="str">
        <f t="shared" si="246"/>
        <v>$0</v>
      </c>
      <c r="R3950" s="12">
        <f t="shared" si="247"/>
        <v>41829.117164351854</v>
      </c>
      <c r="S3950" s="12">
        <f t="shared" si="248"/>
        <v>41889.117164351854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8274</v>
      </c>
      <c r="O3951" t="s">
        <v>8275</v>
      </c>
      <c r="P3951" s="5">
        <f t="shared" si="245"/>
        <v>0.15770000000000001</v>
      </c>
      <c r="Q3951" s="8">
        <f t="shared" si="246"/>
        <v>49.28125</v>
      </c>
      <c r="R3951" s="12">
        <f t="shared" si="247"/>
        <v>42015.912280092591</v>
      </c>
      <c r="S3951" s="12">
        <f t="shared" si="248"/>
        <v>42045.912280092591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8274</v>
      </c>
      <c r="O3952" t="s">
        <v>8275</v>
      </c>
      <c r="P3952" s="5">
        <f t="shared" si="245"/>
        <v>6.2500000000000003E-3</v>
      </c>
      <c r="Q3952" s="8">
        <f t="shared" si="246"/>
        <v>25</v>
      </c>
      <c r="R3952" s="12">
        <f t="shared" si="247"/>
        <v>42439.493981481479</v>
      </c>
      <c r="S3952" s="12">
        <f t="shared" si="248"/>
        <v>42468.565972222219</v>
      </c>
    </row>
    <row r="3953" spans="1:19" ht="64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8274</v>
      </c>
      <c r="O3953" t="s">
        <v>8275</v>
      </c>
      <c r="P3953" s="5">
        <f t="shared" si="245"/>
        <v>5.0000000000000004E-6</v>
      </c>
      <c r="Q3953" s="8">
        <f t="shared" si="246"/>
        <v>1</v>
      </c>
      <c r="R3953" s="12">
        <f t="shared" si="247"/>
        <v>42433.617384259262</v>
      </c>
      <c r="S3953" s="12">
        <f t="shared" si="248"/>
        <v>42493.57571759259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8274</v>
      </c>
      <c r="O3954" t="s">
        <v>8275</v>
      </c>
      <c r="P3954" s="5">
        <f t="shared" si="245"/>
        <v>9.6153846153846159E-4</v>
      </c>
      <c r="Q3954" s="8">
        <f t="shared" si="246"/>
        <v>25</v>
      </c>
      <c r="R3954" s="12">
        <f t="shared" si="247"/>
        <v>42243.582060185181</v>
      </c>
      <c r="S3954" s="12">
        <f t="shared" si="248"/>
        <v>42303.582060185181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8274</v>
      </c>
      <c r="O3955" t="s">
        <v>8275</v>
      </c>
      <c r="P3955" s="5">
        <f t="shared" si="245"/>
        <v>0</v>
      </c>
      <c r="Q3955" s="8" t="str">
        <f t="shared" si="246"/>
        <v>$0</v>
      </c>
      <c r="R3955" s="12">
        <f t="shared" si="247"/>
        <v>42549.840115740742</v>
      </c>
      <c r="S3955" s="12">
        <f t="shared" si="248"/>
        <v>42580.770138888889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8274</v>
      </c>
      <c r="O3956" t="s">
        <v>8275</v>
      </c>
      <c r="P3956" s="5">
        <f t="shared" si="245"/>
        <v>0</v>
      </c>
      <c r="Q3956" s="8" t="str">
        <f t="shared" si="246"/>
        <v>$0</v>
      </c>
      <c r="R3956" s="12">
        <f t="shared" si="247"/>
        <v>41774.442870370367</v>
      </c>
      <c r="S3956" s="12">
        <f t="shared" si="248"/>
        <v>41834.442870370367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8274</v>
      </c>
      <c r="O3957" t="s">
        <v>8275</v>
      </c>
      <c r="P3957" s="5">
        <f t="shared" si="245"/>
        <v>0.24285714285714285</v>
      </c>
      <c r="Q3957" s="8">
        <f t="shared" si="246"/>
        <v>53.125</v>
      </c>
      <c r="R3957" s="12">
        <f t="shared" si="247"/>
        <v>42306.640520833331</v>
      </c>
      <c r="S3957" s="12">
        <f t="shared" si="248"/>
        <v>42336.682187499995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8274</v>
      </c>
      <c r="O3958" t="s">
        <v>8275</v>
      </c>
      <c r="P3958" s="5">
        <f t="shared" si="245"/>
        <v>0</v>
      </c>
      <c r="Q3958" s="8" t="str">
        <f t="shared" si="246"/>
        <v>$0</v>
      </c>
      <c r="R3958" s="12">
        <f t="shared" si="247"/>
        <v>42457.723692129628</v>
      </c>
      <c r="S3958" s="12">
        <f t="shared" si="248"/>
        <v>42484.805555555555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8274</v>
      </c>
      <c r="O3959" t="s">
        <v>8275</v>
      </c>
      <c r="P3959" s="5">
        <f t="shared" si="245"/>
        <v>2.5000000000000001E-4</v>
      </c>
      <c r="Q3959" s="8">
        <f t="shared" si="246"/>
        <v>7</v>
      </c>
      <c r="R3959" s="12">
        <f t="shared" si="247"/>
        <v>42513.76798611111</v>
      </c>
      <c r="S3959" s="12">
        <f t="shared" si="248"/>
        <v>42559.76798611111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8274</v>
      </c>
      <c r="O3960" t="s">
        <v>8275</v>
      </c>
      <c r="P3960" s="5">
        <f t="shared" si="245"/>
        <v>0.32050000000000001</v>
      </c>
      <c r="Q3960" s="8">
        <f t="shared" si="246"/>
        <v>40.0625</v>
      </c>
      <c r="R3960" s="12">
        <f t="shared" si="247"/>
        <v>41816.742037037031</v>
      </c>
      <c r="S3960" s="12">
        <f t="shared" si="248"/>
        <v>41853.375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8274</v>
      </c>
      <c r="O3961" t="s">
        <v>8275</v>
      </c>
      <c r="P3961" s="5">
        <f t="shared" si="245"/>
        <v>0.24333333333333335</v>
      </c>
      <c r="Q3961" s="8">
        <f t="shared" si="246"/>
        <v>24.333333333333332</v>
      </c>
      <c r="R3961" s="12">
        <f t="shared" si="247"/>
        <v>41880.580509259256</v>
      </c>
      <c r="S3961" s="12">
        <f t="shared" si="248"/>
        <v>41910.580509259256</v>
      </c>
    </row>
    <row r="3962" spans="1:19" ht="64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8274</v>
      </c>
      <c r="O3962" t="s">
        <v>8275</v>
      </c>
      <c r="P3962" s="5">
        <f t="shared" si="245"/>
        <v>1.4999999999999999E-2</v>
      </c>
      <c r="Q3962" s="8">
        <f t="shared" si="246"/>
        <v>11.25</v>
      </c>
      <c r="R3962" s="12">
        <f t="shared" si="247"/>
        <v>42342.63722222222</v>
      </c>
      <c r="S3962" s="12">
        <f t="shared" si="248"/>
        <v>42372.63722222222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8274</v>
      </c>
      <c r="O3963" t="s">
        <v>8275</v>
      </c>
      <c r="P3963" s="5">
        <f t="shared" si="245"/>
        <v>4.1999999999999997E-3</v>
      </c>
      <c r="Q3963" s="8">
        <f t="shared" si="246"/>
        <v>10.5</v>
      </c>
      <c r="R3963" s="12">
        <f t="shared" si="247"/>
        <v>41745.682986111111</v>
      </c>
      <c r="S3963" s="12">
        <f t="shared" si="248"/>
        <v>41767.682986111111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8274</v>
      </c>
      <c r="O3964" t="s">
        <v>8275</v>
      </c>
      <c r="P3964" s="5">
        <f t="shared" si="245"/>
        <v>3.214285714285714E-2</v>
      </c>
      <c r="Q3964" s="8">
        <f t="shared" si="246"/>
        <v>15</v>
      </c>
      <c r="R3964" s="12">
        <f t="shared" si="247"/>
        <v>42311.413124999999</v>
      </c>
      <c r="S3964" s="12">
        <f t="shared" si="248"/>
        <v>42336.413124999999</v>
      </c>
    </row>
    <row r="3965" spans="1:19" ht="8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8274</v>
      </c>
      <c r="O3965" t="s">
        <v>8275</v>
      </c>
      <c r="P3965" s="5">
        <f t="shared" si="245"/>
        <v>0</v>
      </c>
      <c r="Q3965" s="8" t="str">
        <f t="shared" si="246"/>
        <v>$0</v>
      </c>
      <c r="R3965" s="12">
        <f t="shared" si="247"/>
        <v>42295.945798611108</v>
      </c>
      <c r="S3965" s="12">
        <f t="shared" si="248"/>
        <v>42325.987465277773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8274</v>
      </c>
      <c r="O3966" t="s">
        <v>8275</v>
      </c>
      <c r="P3966" s="5">
        <f t="shared" si="245"/>
        <v>6.3E-2</v>
      </c>
      <c r="Q3966" s="8">
        <f t="shared" si="246"/>
        <v>42</v>
      </c>
      <c r="R3966" s="12">
        <f t="shared" si="247"/>
        <v>42053.513726851852</v>
      </c>
      <c r="S3966" s="12">
        <f t="shared" si="248"/>
        <v>42113.47206018518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8274</v>
      </c>
      <c r="O3967" t="s">
        <v>8275</v>
      </c>
      <c r="P3967" s="5">
        <f t="shared" si="245"/>
        <v>0.14249999999999999</v>
      </c>
      <c r="Q3967" s="8">
        <f t="shared" si="246"/>
        <v>71.25</v>
      </c>
      <c r="R3967" s="12">
        <f t="shared" si="247"/>
        <v>42414.027546296296</v>
      </c>
      <c r="S3967" s="12">
        <f t="shared" si="248"/>
        <v>42473.985879629625</v>
      </c>
    </row>
    <row r="3968" spans="1:19" ht="64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8274</v>
      </c>
      <c r="O3968" t="s">
        <v>8275</v>
      </c>
      <c r="P3968" s="5">
        <f t="shared" si="245"/>
        <v>6.0000000000000001E-3</v>
      </c>
      <c r="Q3968" s="8">
        <f t="shared" si="246"/>
        <v>22.5</v>
      </c>
      <c r="R3968" s="12">
        <f t="shared" si="247"/>
        <v>41801.503217592588</v>
      </c>
      <c r="S3968" s="12">
        <f t="shared" si="248"/>
        <v>41843.915972222218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8274</v>
      </c>
      <c r="O3969" t="s">
        <v>8275</v>
      </c>
      <c r="P3969" s="5">
        <f t="shared" si="245"/>
        <v>0.2411764705882353</v>
      </c>
      <c r="Q3969" s="8">
        <f t="shared" si="246"/>
        <v>41</v>
      </c>
      <c r="R3969" s="12">
        <f t="shared" si="247"/>
        <v>42770.082256944443</v>
      </c>
      <c r="S3969" s="12">
        <f t="shared" si="248"/>
        <v>42800.082256944443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8274</v>
      </c>
      <c r="O3970" t="s">
        <v>8275</v>
      </c>
      <c r="P3970" s="5">
        <f t="shared" si="245"/>
        <v>0.10539999999999999</v>
      </c>
      <c r="Q3970" s="8">
        <f t="shared" si="246"/>
        <v>47.909090909090907</v>
      </c>
      <c r="R3970" s="12">
        <f t="shared" si="247"/>
        <v>42452.60732638889</v>
      </c>
      <c r="S3970" s="12">
        <f t="shared" si="248"/>
        <v>42512.60732638889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8274</v>
      </c>
      <c r="O3971" t="s">
        <v>8275</v>
      </c>
      <c r="P3971" s="5">
        <f t="shared" ref="P3971:P4034" si="249">(E3971/D3971)</f>
        <v>7.4690265486725665E-2</v>
      </c>
      <c r="Q3971" s="8">
        <f t="shared" ref="Q3971:Q4034" si="250">IF(L3971=0,"$0",(E3971/L3971))</f>
        <v>35.166666666666664</v>
      </c>
      <c r="R3971" s="12">
        <f t="shared" ref="R3971:R4034" si="251">(J3971/86400)+25569+(-5/24)</f>
        <v>42601.646365740737</v>
      </c>
      <c r="S3971" s="12">
        <f t="shared" ref="S3971:S4034" si="252">(I3971/86400)+25569+(-5/24)</f>
        <v>42610.954861111109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8274</v>
      </c>
      <c r="O3972" t="s">
        <v>8275</v>
      </c>
      <c r="P3972" s="5">
        <f t="shared" si="249"/>
        <v>7.3333333333333334E-4</v>
      </c>
      <c r="Q3972" s="8">
        <f t="shared" si="250"/>
        <v>5.5</v>
      </c>
      <c r="R3972" s="12">
        <f t="shared" si="251"/>
        <v>42447.655219907407</v>
      </c>
      <c r="S3972" s="12">
        <f t="shared" si="252"/>
        <v>42477.655219907407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8274</v>
      </c>
      <c r="O3973" t="s">
        <v>8275</v>
      </c>
      <c r="P3973" s="5">
        <f t="shared" si="249"/>
        <v>9.7142857142857135E-3</v>
      </c>
      <c r="Q3973" s="8">
        <f t="shared" si="250"/>
        <v>22.666666666666668</v>
      </c>
      <c r="R3973" s="12">
        <f t="shared" si="251"/>
        <v>41811.327847222223</v>
      </c>
      <c r="S3973" s="12">
        <f t="shared" si="252"/>
        <v>41841.327847222223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8274</v>
      </c>
      <c r="O3974" t="s">
        <v>8275</v>
      </c>
      <c r="P3974" s="5">
        <f t="shared" si="249"/>
        <v>0.21099999999999999</v>
      </c>
      <c r="Q3974" s="8">
        <f t="shared" si="250"/>
        <v>26.375</v>
      </c>
      <c r="R3974" s="12">
        <f t="shared" si="251"/>
        <v>41980.859189814808</v>
      </c>
      <c r="S3974" s="12">
        <f t="shared" si="252"/>
        <v>42040.859189814808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8274</v>
      </c>
      <c r="O3975" t="s">
        <v>8275</v>
      </c>
      <c r="P3975" s="5">
        <f t="shared" si="249"/>
        <v>0.78100000000000003</v>
      </c>
      <c r="Q3975" s="8">
        <f t="shared" si="250"/>
        <v>105.54054054054055</v>
      </c>
      <c r="R3975" s="12">
        <f t="shared" si="251"/>
        <v>42469.475810185184</v>
      </c>
      <c r="S3975" s="12">
        <f t="shared" si="252"/>
        <v>42498.958333333336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8274</v>
      </c>
      <c r="O3976" t="s">
        <v>8275</v>
      </c>
      <c r="P3976" s="5">
        <f t="shared" si="249"/>
        <v>0.32</v>
      </c>
      <c r="Q3976" s="8">
        <f t="shared" si="250"/>
        <v>29.09090909090909</v>
      </c>
      <c r="R3976" s="12">
        <f t="shared" si="251"/>
        <v>42493.338518518511</v>
      </c>
      <c r="S3976" s="12">
        <f t="shared" si="252"/>
        <v>42523.338518518511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8274</v>
      </c>
      <c r="O3977" t="s">
        <v>8275</v>
      </c>
      <c r="P3977" s="5">
        <f t="shared" si="249"/>
        <v>0</v>
      </c>
      <c r="Q3977" s="8" t="str">
        <f t="shared" si="250"/>
        <v>$0</v>
      </c>
      <c r="R3977" s="12">
        <f t="shared" si="251"/>
        <v>42534.658541666664</v>
      </c>
      <c r="S3977" s="12">
        <f t="shared" si="252"/>
        <v>42564.658541666664</v>
      </c>
    </row>
    <row r="3978" spans="1:19" ht="64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8274</v>
      </c>
      <c r="O3978" t="s">
        <v>8275</v>
      </c>
      <c r="P3978" s="5">
        <f t="shared" si="249"/>
        <v>0.47692307692307695</v>
      </c>
      <c r="Q3978" s="8">
        <f t="shared" si="250"/>
        <v>62</v>
      </c>
      <c r="R3978" s="12">
        <f t="shared" si="251"/>
        <v>41830.650011574071</v>
      </c>
      <c r="S3978" s="12">
        <f t="shared" si="252"/>
        <v>41852.083333333328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8274</v>
      </c>
      <c r="O3979" t="s">
        <v>8275</v>
      </c>
      <c r="P3979" s="5">
        <f t="shared" si="249"/>
        <v>1.4500000000000001E-2</v>
      </c>
      <c r="Q3979" s="8">
        <f t="shared" si="250"/>
        <v>217.5</v>
      </c>
      <c r="R3979" s="12">
        <f t="shared" si="251"/>
        <v>42543.580231481479</v>
      </c>
      <c r="S3979" s="12">
        <f t="shared" si="252"/>
        <v>42573.580231481479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8274</v>
      </c>
      <c r="O3980" t="s">
        <v>8275</v>
      </c>
      <c r="P3980" s="5">
        <f t="shared" si="249"/>
        <v>0.107</v>
      </c>
      <c r="Q3980" s="8">
        <f t="shared" si="250"/>
        <v>26.75</v>
      </c>
      <c r="R3980" s="12">
        <f t="shared" si="251"/>
        <v>41975.434641203705</v>
      </c>
      <c r="S3980" s="12">
        <f t="shared" si="252"/>
        <v>42035.434641203705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8274</v>
      </c>
      <c r="O3981" t="s">
        <v>8275</v>
      </c>
      <c r="P3981" s="5">
        <f t="shared" si="249"/>
        <v>1.8333333333333333E-2</v>
      </c>
      <c r="Q3981" s="8">
        <f t="shared" si="250"/>
        <v>18.333333333333332</v>
      </c>
      <c r="R3981" s="12">
        <f t="shared" si="251"/>
        <v>42069.695104166669</v>
      </c>
      <c r="S3981" s="12">
        <f t="shared" si="252"/>
        <v>42092.624999999993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8274</v>
      </c>
      <c r="O3982" t="s">
        <v>8275</v>
      </c>
      <c r="P3982" s="5">
        <f t="shared" si="249"/>
        <v>0.18</v>
      </c>
      <c r="Q3982" s="8">
        <f t="shared" si="250"/>
        <v>64.285714285714292</v>
      </c>
      <c r="R3982" s="12">
        <f t="shared" si="251"/>
        <v>41795.390590277777</v>
      </c>
      <c r="S3982" s="12">
        <f t="shared" si="252"/>
        <v>41825.390590277777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8274</v>
      </c>
      <c r="O3983" t="s">
        <v>8275</v>
      </c>
      <c r="P3983" s="5">
        <f t="shared" si="249"/>
        <v>4.0833333333333333E-2</v>
      </c>
      <c r="Q3983" s="8">
        <f t="shared" si="250"/>
        <v>175</v>
      </c>
      <c r="R3983" s="12">
        <f t="shared" si="251"/>
        <v>42507.971631944441</v>
      </c>
      <c r="S3983" s="12">
        <f t="shared" si="252"/>
        <v>42567.971631944441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8274</v>
      </c>
      <c r="O3984" t="s">
        <v>8275</v>
      </c>
      <c r="P3984" s="5">
        <f t="shared" si="249"/>
        <v>0.2</v>
      </c>
      <c r="Q3984" s="8">
        <f t="shared" si="250"/>
        <v>34</v>
      </c>
      <c r="R3984" s="12">
        <f t="shared" si="251"/>
        <v>42132.601620370369</v>
      </c>
      <c r="S3984" s="12">
        <f t="shared" si="252"/>
        <v>42192.601620370369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8274</v>
      </c>
      <c r="O3985" t="s">
        <v>8275</v>
      </c>
      <c r="P3985" s="5">
        <f t="shared" si="249"/>
        <v>0.34802513464991025</v>
      </c>
      <c r="Q3985" s="8">
        <f t="shared" si="250"/>
        <v>84.282608695652172</v>
      </c>
      <c r="R3985" s="12">
        <f t="shared" si="251"/>
        <v>41747.661527777775</v>
      </c>
      <c r="S3985" s="12">
        <f t="shared" si="252"/>
        <v>41779.082638888889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8274</v>
      </c>
      <c r="O3986" t="s">
        <v>8275</v>
      </c>
      <c r="P3986" s="5">
        <f t="shared" si="249"/>
        <v>6.3333333333333339E-2</v>
      </c>
      <c r="Q3986" s="8">
        <f t="shared" si="250"/>
        <v>9.5</v>
      </c>
      <c r="R3986" s="12">
        <f t="shared" si="251"/>
        <v>41920.75513888889</v>
      </c>
      <c r="S3986" s="12">
        <f t="shared" si="252"/>
        <v>41950.791666666664</v>
      </c>
    </row>
    <row r="3987" spans="1:19" ht="64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8274</v>
      </c>
      <c r="O3987" t="s">
        <v>8275</v>
      </c>
      <c r="P3987" s="5">
        <f t="shared" si="249"/>
        <v>0.32050000000000001</v>
      </c>
      <c r="Q3987" s="8">
        <f t="shared" si="250"/>
        <v>33.736842105263158</v>
      </c>
      <c r="R3987" s="12">
        <f t="shared" si="251"/>
        <v>42399.499074074069</v>
      </c>
      <c r="S3987" s="12">
        <f t="shared" si="252"/>
        <v>42420.670138888883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8274</v>
      </c>
      <c r="O3988" t="s">
        <v>8275</v>
      </c>
      <c r="P3988" s="5">
        <f t="shared" si="249"/>
        <v>9.7600000000000006E-2</v>
      </c>
      <c r="Q3988" s="8">
        <f t="shared" si="250"/>
        <v>37.53846153846154</v>
      </c>
      <c r="R3988" s="12">
        <f t="shared" si="251"/>
        <v>42467.340208333328</v>
      </c>
      <c r="S3988" s="12">
        <f t="shared" si="252"/>
        <v>42496.336111111108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8274</v>
      </c>
      <c r="O3989" t="s">
        <v>8275</v>
      </c>
      <c r="P3989" s="5">
        <f t="shared" si="249"/>
        <v>0.3775</v>
      </c>
      <c r="Q3989" s="8">
        <f t="shared" si="250"/>
        <v>11.615384615384615</v>
      </c>
      <c r="R3989" s="12">
        <f t="shared" si="251"/>
        <v>41765.716319444444</v>
      </c>
      <c r="S3989" s="12">
        <f t="shared" si="252"/>
        <v>41775.716319444444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8274</v>
      </c>
      <c r="O3990" t="s">
        <v>8275</v>
      </c>
      <c r="P3990" s="5">
        <f t="shared" si="249"/>
        <v>2.1333333333333333E-2</v>
      </c>
      <c r="Q3990" s="8">
        <f t="shared" si="250"/>
        <v>8</v>
      </c>
      <c r="R3990" s="12">
        <f t="shared" si="251"/>
        <v>42229.872835648144</v>
      </c>
      <c r="S3990" s="12">
        <f t="shared" si="252"/>
        <v>42244.872835648144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8274</v>
      </c>
      <c r="O3991" t="s">
        <v>8275</v>
      </c>
      <c r="P3991" s="5">
        <f t="shared" si="249"/>
        <v>0</v>
      </c>
      <c r="Q3991" s="8" t="str">
        <f t="shared" si="250"/>
        <v>$0</v>
      </c>
      <c r="R3991" s="12">
        <f t="shared" si="251"/>
        <v>42286.541446759256</v>
      </c>
      <c r="S3991" s="12">
        <f t="shared" si="252"/>
        <v>42316.583113425928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8274</v>
      </c>
      <c r="O3992" t="s">
        <v>8275</v>
      </c>
      <c r="P3992" s="5">
        <f t="shared" si="249"/>
        <v>4.1818181818181817E-2</v>
      </c>
      <c r="Q3992" s="8">
        <f t="shared" si="250"/>
        <v>23</v>
      </c>
      <c r="R3992" s="12">
        <f t="shared" si="251"/>
        <v>42401.464039351849</v>
      </c>
      <c r="S3992" s="12">
        <f t="shared" si="252"/>
        <v>42431.464039351849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8274</v>
      </c>
      <c r="O3993" t="s">
        <v>8275</v>
      </c>
      <c r="P3993" s="5">
        <f t="shared" si="249"/>
        <v>0.2</v>
      </c>
      <c r="Q3993" s="8">
        <f t="shared" si="250"/>
        <v>100</v>
      </c>
      <c r="R3993" s="12">
        <f t="shared" si="251"/>
        <v>42125.436134259253</v>
      </c>
      <c r="S3993" s="12">
        <f t="shared" si="252"/>
        <v>42155.436134259253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8274</v>
      </c>
      <c r="O3994" t="s">
        <v>8275</v>
      </c>
      <c r="P3994" s="5">
        <f t="shared" si="249"/>
        <v>5.4100000000000002E-2</v>
      </c>
      <c r="Q3994" s="8">
        <f t="shared" si="250"/>
        <v>60.111111111111114</v>
      </c>
      <c r="R3994" s="12">
        <f t="shared" si="251"/>
        <v>42289.732164351844</v>
      </c>
      <c r="S3994" s="12">
        <f t="shared" si="252"/>
        <v>42349.773831018516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8274</v>
      </c>
      <c r="O3995" t="s">
        <v>8275</v>
      </c>
      <c r="P3995" s="5">
        <f t="shared" si="249"/>
        <v>6.0000000000000002E-5</v>
      </c>
      <c r="Q3995" s="8">
        <f t="shared" si="250"/>
        <v>3</v>
      </c>
      <c r="R3995" s="12">
        <f t="shared" si="251"/>
        <v>42107.656388888885</v>
      </c>
      <c r="S3995" s="12">
        <f t="shared" si="252"/>
        <v>42137.656388888885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8274</v>
      </c>
      <c r="O3996" t="s">
        <v>8275</v>
      </c>
      <c r="P3996" s="5">
        <f t="shared" si="249"/>
        <v>2.5000000000000001E-3</v>
      </c>
      <c r="Q3996" s="8">
        <f t="shared" si="250"/>
        <v>5</v>
      </c>
      <c r="R3996" s="12">
        <f t="shared" si="251"/>
        <v>41809.181597222218</v>
      </c>
      <c r="S3996" s="12">
        <f t="shared" si="252"/>
        <v>41839.181597222218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8274</v>
      </c>
      <c r="O3997" t="s">
        <v>8275</v>
      </c>
      <c r="P3997" s="5">
        <f t="shared" si="249"/>
        <v>0.35</v>
      </c>
      <c r="Q3997" s="8">
        <f t="shared" si="250"/>
        <v>17.5</v>
      </c>
      <c r="R3997" s="12">
        <f t="shared" si="251"/>
        <v>42019.475428240738</v>
      </c>
      <c r="S3997" s="12">
        <f t="shared" si="252"/>
        <v>42049.268749999996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8274</v>
      </c>
      <c r="O3998" t="s">
        <v>8275</v>
      </c>
      <c r="P3998" s="5">
        <f t="shared" si="249"/>
        <v>0.16566666666666666</v>
      </c>
      <c r="Q3998" s="8">
        <f t="shared" si="250"/>
        <v>29.235294117647058</v>
      </c>
      <c r="R3998" s="12">
        <f t="shared" si="251"/>
        <v>41950.058611111112</v>
      </c>
      <c r="S3998" s="12">
        <f t="shared" si="252"/>
        <v>41963.461111111108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8274</v>
      </c>
      <c r="O3999" t="s">
        <v>8275</v>
      </c>
      <c r="P3999" s="5">
        <f t="shared" si="249"/>
        <v>0</v>
      </c>
      <c r="Q3999" s="8" t="str">
        <f t="shared" si="250"/>
        <v>$0</v>
      </c>
      <c r="R3999" s="12">
        <f t="shared" si="251"/>
        <v>42069.183113425919</v>
      </c>
      <c r="S3999" s="12">
        <f t="shared" si="252"/>
        <v>42099.141446759262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8274</v>
      </c>
      <c r="O4000" t="s">
        <v>8275</v>
      </c>
      <c r="P4000" s="5">
        <f t="shared" si="249"/>
        <v>0.57199999999999995</v>
      </c>
      <c r="Q4000" s="8">
        <f t="shared" si="250"/>
        <v>59.583333333333336</v>
      </c>
      <c r="R4000" s="12">
        <f t="shared" si="251"/>
        <v>42061.754930555551</v>
      </c>
      <c r="S4000" s="12">
        <f t="shared" si="252"/>
        <v>42091.713263888887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8274</v>
      </c>
      <c r="O4001" t="s">
        <v>8275</v>
      </c>
      <c r="P4001" s="5">
        <f t="shared" si="249"/>
        <v>0.16514285714285715</v>
      </c>
      <c r="Q4001" s="8">
        <f t="shared" si="250"/>
        <v>82.571428571428569</v>
      </c>
      <c r="R4001" s="12">
        <f t="shared" si="251"/>
        <v>41842.620347222219</v>
      </c>
      <c r="S4001" s="12">
        <f t="shared" si="252"/>
        <v>41882.619317129625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8274</v>
      </c>
      <c r="O4002" t="s">
        <v>8275</v>
      </c>
      <c r="P4002" s="5">
        <f t="shared" si="249"/>
        <v>1.25E-3</v>
      </c>
      <c r="Q4002" s="8">
        <f t="shared" si="250"/>
        <v>10</v>
      </c>
      <c r="R4002" s="12">
        <f t="shared" si="251"/>
        <v>42437.437013888884</v>
      </c>
      <c r="S4002" s="12">
        <f t="shared" si="252"/>
        <v>42497.39534722222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8274</v>
      </c>
      <c r="O4003" t="s">
        <v>8275</v>
      </c>
      <c r="P4003" s="5">
        <f t="shared" si="249"/>
        <v>0.3775</v>
      </c>
      <c r="Q4003" s="8">
        <f t="shared" si="250"/>
        <v>32.357142857142854</v>
      </c>
      <c r="R4003" s="12">
        <f t="shared" si="251"/>
        <v>42775.755879629629</v>
      </c>
      <c r="S4003" s="12">
        <f t="shared" si="252"/>
        <v>42795.583333333336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8274</v>
      </c>
      <c r="O4004" t="s">
        <v>8275</v>
      </c>
      <c r="P4004" s="5">
        <f t="shared" si="249"/>
        <v>1.84E-2</v>
      </c>
      <c r="Q4004" s="8">
        <f t="shared" si="250"/>
        <v>5.75</v>
      </c>
      <c r="R4004" s="12">
        <f t="shared" si="251"/>
        <v>41878.835196759253</v>
      </c>
      <c r="S4004" s="12">
        <f t="shared" si="252"/>
        <v>41908.835196759253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8274</v>
      </c>
      <c r="O4005" t="s">
        <v>8275</v>
      </c>
      <c r="P4005" s="5">
        <f t="shared" si="249"/>
        <v>0.10050000000000001</v>
      </c>
      <c r="Q4005" s="8">
        <f t="shared" si="250"/>
        <v>100.5</v>
      </c>
      <c r="R4005" s="12">
        <f t="shared" si="251"/>
        <v>42020.379016203697</v>
      </c>
      <c r="S4005" s="12">
        <f t="shared" si="252"/>
        <v>42050.379016203697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8274</v>
      </c>
      <c r="O4006" t="s">
        <v>8275</v>
      </c>
      <c r="P4006" s="5">
        <f t="shared" si="249"/>
        <v>2E-3</v>
      </c>
      <c r="Q4006" s="8">
        <f t="shared" si="250"/>
        <v>1</v>
      </c>
      <c r="R4006" s="12">
        <f t="shared" si="251"/>
        <v>41889.954363425924</v>
      </c>
      <c r="S4006" s="12">
        <f t="shared" si="252"/>
        <v>41919.954363425924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8274</v>
      </c>
      <c r="O4007" t="s">
        <v>8275</v>
      </c>
      <c r="P4007" s="5">
        <f t="shared" si="249"/>
        <v>1.3333333333333334E-2</v>
      </c>
      <c r="Q4007" s="8">
        <f t="shared" si="250"/>
        <v>20</v>
      </c>
      <c r="R4007" s="12">
        <f t="shared" si="251"/>
        <v>41872.599363425921</v>
      </c>
      <c r="S4007" s="12">
        <f t="shared" si="252"/>
        <v>41932.599363425921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8274</v>
      </c>
      <c r="O4008" t="s">
        <v>8275</v>
      </c>
      <c r="P4008" s="5">
        <f t="shared" si="249"/>
        <v>6.666666666666667E-5</v>
      </c>
      <c r="Q4008" s="8">
        <f t="shared" si="250"/>
        <v>2</v>
      </c>
      <c r="R4008" s="12">
        <f t="shared" si="251"/>
        <v>42391.564664351848</v>
      </c>
      <c r="S4008" s="12">
        <f t="shared" si="252"/>
        <v>42416.564664351848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8274</v>
      </c>
      <c r="O4009" t="s">
        <v>8275</v>
      </c>
      <c r="P4009" s="5">
        <f t="shared" si="249"/>
        <v>2.5000000000000001E-3</v>
      </c>
      <c r="Q4009" s="8">
        <f t="shared" si="250"/>
        <v>5</v>
      </c>
      <c r="R4009" s="12">
        <f t="shared" si="251"/>
        <v>41848.564594907402</v>
      </c>
      <c r="S4009" s="12">
        <f t="shared" si="252"/>
        <v>41877.477777777771</v>
      </c>
    </row>
    <row r="4010" spans="1:19" ht="64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8274</v>
      </c>
      <c r="O4010" t="s">
        <v>8275</v>
      </c>
      <c r="P4010" s="5">
        <f t="shared" si="249"/>
        <v>0.06</v>
      </c>
      <c r="Q4010" s="8">
        <f t="shared" si="250"/>
        <v>15</v>
      </c>
      <c r="R4010" s="12">
        <f t="shared" si="251"/>
        <v>42177.755868055552</v>
      </c>
      <c r="S4010" s="12">
        <f t="shared" si="252"/>
        <v>42207.755868055552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8274</v>
      </c>
      <c r="O4011" t="s">
        <v>8275</v>
      </c>
      <c r="P4011" s="5">
        <f t="shared" si="249"/>
        <v>3.8860103626943004E-2</v>
      </c>
      <c r="Q4011" s="8">
        <f t="shared" si="250"/>
        <v>25</v>
      </c>
      <c r="R4011" s="12">
        <f t="shared" si="251"/>
        <v>41851.492592592593</v>
      </c>
      <c r="S4011" s="12">
        <f t="shared" si="252"/>
        <v>41891.492592592593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8274</v>
      </c>
      <c r="O4012" t="s">
        <v>8275</v>
      </c>
      <c r="P4012" s="5">
        <f t="shared" si="249"/>
        <v>0.24194444444444443</v>
      </c>
      <c r="Q4012" s="8">
        <f t="shared" si="250"/>
        <v>45.842105263157897</v>
      </c>
      <c r="R4012" s="12">
        <f t="shared" si="251"/>
        <v>41921.562106481477</v>
      </c>
      <c r="S4012" s="12">
        <f t="shared" si="252"/>
        <v>41938.562106481477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8274</v>
      </c>
      <c r="O4013" t="s">
        <v>8275</v>
      </c>
      <c r="P4013" s="5">
        <f t="shared" si="249"/>
        <v>7.5999999999999998E-2</v>
      </c>
      <c r="Q4013" s="8">
        <f t="shared" si="250"/>
        <v>4.75</v>
      </c>
      <c r="R4013" s="12">
        <f t="shared" si="251"/>
        <v>42002.336550925924</v>
      </c>
      <c r="S4013" s="12">
        <f t="shared" si="252"/>
        <v>42032.336550925924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8274</v>
      </c>
      <c r="O4014" t="s">
        <v>8275</v>
      </c>
      <c r="P4014" s="5">
        <f t="shared" si="249"/>
        <v>0</v>
      </c>
      <c r="Q4014" s="8" t="str">
        <f t="shared" si="250"/>
        <v>$0</v>
      </c>
      <c r="R4014" s="12">
        <f t="shared" si="251"/>
        <v>42096.336215277777</v>
      </c>
      <c r="S4014" s="12">
        <f t="shared" si="252"/>
        <v>42126.336215277777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8274</v>
      </c>
      <c r="O4015" t="s">
        <v>8275</v>
      </c>
      <c r="P4015" s="5">
        <f t="shared" si="249"/>
        <v>1.2999999999999999E-2</v>
      </c>
      <c r="Q4015" s="8">
        <f t="shared" si="250"/>
        <v>13</v>
      </c>
      <c r="R4015" s="12">
        <f t="shared" si="251"/>
        <v>42021.092858796292</v>
      </c>
      <c r="S4015" s="12">
        <f t="shared" si="252"/>
        <v>42051.092858796292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8274</v>
      </c>
      <c r="O4016" t="s">
        <v>8275</v>
      </c>
      <c r="P4016" s="5">
        <f t="shared" si="249"/>
        <v>0</v>
      </c>
      <c r="Q4016" s="8" t="str">
        <f t="shared" si="250"/>
        <v>$0</v>
      </c>
      <c r="R4016" s="12">
        <f t="shared" si="251"/>
        <v>42419.037835648145</v>
      </c>
      <c r="S4016" s="12">
        <f t="shared" si="252"/>
        <v>42434.037835648145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8274</v>
      </c>
      <c r="O4017" t="s">
        <v>8275</v>
      </c>
      <c r="P4017" s="5">
        <f t="shared" si="249"/>
        <v>1.4285714285714287E-4</v>
      </c>
      <c r="Q4017" s="8">
        <f t="shared" si="250"/>
        <v>1</v>
      </c>
      <c r="R4017" s="12">
        <f t="shared" si="251"/>
        <v>42174.572488425925</v>
      </c>
      <c r="S4017" s="12">
        <f t="shared" si="252"/>
        <v>42204.572488425925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8274</v>
      </c>
      <c r="O4018" t="s">
        <v>8275</v>
      </c>
      <c r="P4018" s="5">
        <f t="shared" si="249"/>
        <v>0.14000000000000001</v>
      </c>
      <c r="Q4018" s="8">
        <f t="shared" si="250"/>
        <v>10</v>
      </c>
      <c r="R4018" s="12">
        <f t="shared" si="251"/>
        <v>41869.664351851847</v>
      </c>
      <c r="S4018" s="12">
        <f t="shared" si="252"/>
        <v>41899.664351851847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8274</v>
      </c>
      <c r="O4019" t="s">
        <v>8275</v>
      </c>
      <c r="P4019" s="5">
        <f t="shared" si="249"/>
        <v>1.0500000000000001E-2</v>
      </c>
      <c r="Q4019" s="8">
        <f t="shared" si="250"/>
        <v>52.5</v>
      </c>
      <c r="R4019" s="12">
        <f t="shared" si="251"/>
        <v>41856.463819444441</v>
      </c>
      <c r="S4019" s="12">
        <f t="shared" si="252"/>
        <v>41886.463819444441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8274</v>
      </c>
      <c r="O4020" t="s">
        <v>8275</v>
      </c>
      <c r="P4020" s="5">
        <f t="shared" si="249"/>
        <v>8.666666666666667E-2</v>
      </c>
      <c r="Q4020" s="8">
        <f t="shared" si="250"/>
        <v>32.5</v>
      </c>
      <c r="R4020" s="12">
        <f t="shared" si="251"/>
        <v>42620.702638888884</v>
      </c>
      <c r="S4020" s="12">
        <f t="shared" si="252"/>
        <v>42650.702638888884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8274</v>
      </c>
      <c r="O4021" t="s">
        <v>8275</v>
      </c>
      <c r="P4021" s="5">
        <f t="shared" si="249"/>
        <v>8.2857142857142851E-3</v>
      </c>
      <c r="Q4021" s="8">
        <f t="shared" si="250"/>
        <v>7.25</v>
      </c>
      <c r="R4021" s="12">
        <f t="shared" si="251"/>
        <v>42417.467546296299</v>
      </c>
      <c r="S4021" s="12">
        <f t="shared" si="252"/>
        <v>42475.477777777771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8274</v>
      </c>
      <c r="O4022" t="s">
        <v>8275</v>
      </c>
      <c r="P4022" s="5">
        <f t="shared" si="249"/>
        <v>0.16666666666666666</v>
      </c>
      <c r="Q4022" s="8">
        <f t="shared" si="250"/>
        <v>33.333333333333336</v>
      </c>
      <c r="R4022" s="12">
        <f t="shared" si="251"/>
        <v>42056.982627314814</v>
      </c>
      <c r="S4022" s="12">
        <f t="shared" si="252"/>
        <v>42086.940960648142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8274</v>
      </c>
      <c r="O4023" t="s">
        <v>8275</v>
      </c>
      <c r="P4023" s="5">
        <f t="shared" si="249"/>
        <v>8.3333333333333332E-3</v>
      </c>
      <c r="Q4023" s="8">
        <f t="shared" si="250"/>
        <v>62.5</v>
      </c>
      <c r="R4023" s="12">
        <f t="shared" si="251"/>
        <v>41878.703217592592</v>
      </c>
      <c r="S4023" s="12">
        <f t="shared" si="252"/>
        <v>41938.703217592592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8274</v>
      </c>
      <c r="O4024" t="s">
        <v>8275</v>
      </c>
      <c r="P4024" s="5">
        <f t="shared" si="249"/>
        <v>0.69561111111111107</v>
      </c>
      <c r="Q4024" s="8">
        <f t="shared" si="250"/>
        <v>63.558375634517766</v>
      </c>
      <c r="R4024" s="12">
        <f t="shared" si="251"/>
        <v>41990.375775462962</v>
      </c>
      <c r="S4024" s="12">
        <f t="shared" si="252"/>
        <v>42035.912499999999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8274</v>
      </c>
      <c r="O4025" t="s">
        <v>8275</v>
      </c>
      <c r="P4025" s="5">
        <f t="shared" si="249"/>
        <v>0</v>
      </c>
      <c r="Q4025" s="8" t="str">
        <f t="shared" si="250"/>
        <v>$0</v>
      </c>
      <c r="R4025" s="12">
        <f t="shared" si="251"/>
        <v>42408.791238425925</v>
      </c>
      <c r="S4025" s="12">
        <f t="shared" si="252"/>
        <v>42453.749571759261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8274</v>
      </c>
      <c r="O4026" t="s">
        <v>8275</v>
      </c>
      <c r="P4026" s="5">
        <f t="shared" si="249"/>
        <v>1.2500000000000001E-2</v>
      </c>
      <c r="Q4026" s="8">
        <f t="shared" si="250"/>
        <v>10</v>
      </c>
      <c r="R4026" s="12">
        <f t="shared" si="251"/>
        <v>42217.461770833332</v>
      </c>
      <c r="S4026" s="12">
        <f t="shared" si="252"/>
        <v>42247.461770833332</v>
      </c>
    </row>
    <row r="4027" spans="1:19" ht="64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8274</v>
      </c>
      <c r="O4027" t="s">
        <v>8275</v>
      </c>
      <c r="P4027" s="5">
        <f t="shared" si="249"/>
        <v>0.05</v>
      </c>
      <c r="Q4027" s="8">
        <f t="shared" si="250"/>
        <v>62.5</v>
      </c>
      <c r="R4027" s="12">
        <f t="shared" si="251"/>
        <v>42151.029351851852</v>
      </c>
      <c r="S4027" s="12">
        <f t="shared" si="252"/>
        <v>42211.029351851852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8274</v>
      </c>
      <c r="O4028" t="s">
        <v>8275</v>
      </c>
      <c r="P4028" s="5">
        <f t="shared" si="249"/>
        <v>0</v>
      </c>
      <c r="Q4028" s="8" t="str">
        <f t="shared" si="250"/>
        <v>$0</v>
      </c>
      <c r="R4028" s="12">
        <f t="shared" si="251"/>
        <v>42282.447210648148</v>
      </c>
      <c r="S4028" s="12">
        <f t="shared" si="252"/>
        <v>42342.488877314812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8274</v>
      </c>
      <c r="O4029" t="s">
        <v>8275</v>
      </c>
      <c r="P4029" s="5">
        <f t="shared" si="249"/>
        <v>7.166666666666667E-2</v>
      </c>
      <c r="Q4029" s="8">
        <f t="shared" si="250"/>
        <v>30.714285714285715</v>
      </c>
      <c r="R4029" s="12">
        <f t="shared" si="251"/>
        <v>42768.762511574074</v>
      </c>
      <c r="S4029" s="12">
        <f t="shared" si="252"/>
        <v>42788.833333333336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8274</v>
      </c>
      <c r="O4030" t="s">
        <v>8275</v>
      </c>
      <c r="P4030" s="5">
        <f t="shared" si="249"/>
        <v>0.28050000000000003</v>
      </c>
      <c r="Q4030" s="8">
        <f t="shared" si="250"/>
        <v>51</v>
      </c>
      <c r="R4030" s="12">
        <f t="shared" si="251"/>
        <v>41765.730324074073</v>
      </c>
      <c r="S4030" s="12">
        <f t="shared" si="252"/>
        <v>41795.730324074073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8274</v>
      </c>
      <c r="O4031" t="s">
        <v>8275</v>
      </c>
      <c r="P4031" s="5">
        <f t="shared" si="249"/>
        <v>0</v>
      </c>
      <c r="Q4031" s="8" t="str">
        <f t="shared" si="250"/>
        <v>$0</v>
      </c>
      <c r="R4031" s="12">
        <f t="shared" si="251"/>
        <v>42321.816782407404</v>
      </c>
      <c r="S4031" s="12">
        <f t="shared" si="252"/>
        <v>42351.816782407404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8274</v>
      </c>
      <c r="O4032" t="s">
        <v>8275</v>
      </c>
      <c r="P4032" s="5">
        <f t="shared" si="249"/>
        <v>0.16</v>
      </c>
      <c r="Q4032" s="8">
        <f t="shared" si="250"/>
        <v>66.666666666666671</v>
      </c>
      <c r="R4032" s="12">
        <f t="shared" si="251"/>
        <v>42374.446747685179</v>
      </c>
      <c r="S4032" s="12">
        <f t="shared" si="252"/>
        <v>42403.575694444444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8274</v>
      </c>
      <c r="O4033" t="s">
        <v>8275</v>
      </c>
      <c r="P4033" s="5">
        <f t="shared" si="249"/>
        <v>0</v>
      </c>
      <c r="Q4033" s="8" t="str">
        <f t="shared" si="250"/>
        <v>$0</v>
      </c>
      <c r="R4033" s="12">
        <f t="shared" si="251"/>
        <v>41941.376898148148</v>
      </c>
      <c r="S4033" s="12">
        <f t="shared" si="252"/>
        <v>41991.418564814812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8274</v>
      </c>
      <c r="O4034" t="s">
        <v>8275</v>
      </c>
      <c r="P4034" s="5">
        <f t="shared" si="249"/>
        <v>6.8287037037037035E-2</v>
      </c>
      <c r="Q4034" s="8">
        <f t="shared" si="250"/>
        <v>59</v>
      </c>
      <c r="R4034" s="12">
        <f t="shared" si="251"/>
        <v>42293.60087962963</v>
      </c>
      <c r="S4034" s="12">
        <f t="shared" si="252"/>
        <v>42353.642546296294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8274</v>
      </c>
      <c r="O4035" t="s">
        <v>8275</v>
      </c>
      <c r="P4035" s="5">
        <f t="shared" ref="P4035:P4098" si="253">(E4035/D4035)</f>
        <v>0.25698702928870293</v>
      </c>
      <c r="Q4035" s="8">
        <f t="shared" ref="Q4035:Q4098" si="254">IF(L4035=0,"$0",(E4035/L4035))</f>
        <v>65.340319148936175</v>
      </c>
      <c r="R4035" s="12">
        <f t="shared" ref="R4035:R4098" si="255">(J4035/86400)+25569+(-5/24)</f>
        <v>42614.06046296296</v>
      </c>
      <c r="S4035" s="12">
        <f t="shared" ref="S4035:S4098" si="256">(I4035/86400)+25569+(-5/24)</f>
        <v>42645.166666666664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8274</v>
      </c>
      <c r="O4036" t="s">
        <v>8275</v>
      </c>
      <c r="P4036" s="5">
        <f t="shared" si="253"/>
        <v>1.4814814814814815E-2</v>
      </c>
      <c r="Q4036" s="8">
        <f t="shared" si="254"/>
        <v>100</v>
      </c>
      <c r="R4036" s="12">
        <f t="shared" si="255"/>
        <v>42067.739004629628</v>
      </c>
      <c r="S4036" s="12">
        <f t="shared" si="256"/>
        <v>42097.697337962956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8274</v>
      </c>
      <c r="O4037" t="s">
        <v>8275</v>
      </c>
      <c r="P4037" s="5">
        <f t="shared" si="253"/>
        <v>0.36849999999999999</v>
      </c>
      <c r="Q4037" s="8">
        <f t="shared" si="254"/>
        <v>147.4</v>
      </c>
      <c r="R4037" s="12">
        <f t="shared" si="255"/>
        <v>41903.674618055556</v>
      </c>
      <c r="S4037" s="12">
        <f t="shared" si="256"/>
        <v>41933.674618055556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8274</v>
      </c>
      <c r="O4038" t="s">
        <v>8275</v>
      </c>
      <c r="P4038" s="5">
        <f t="shared" si="253"/>
        <v>0.47049999999999997</v>
      </c>
      <c r="Q4038" s="8">
        <f t="shared" si="254"/>
        <v>166.05882352941177</v>
      </c>
      <c r="R4038" s="12">
        <f t="shared" si="255"/>
        <v>41804.728750000002</v>
      </c>
      <c r="S4038" s="12">
        <f t="shared" si="256"/>
        <v>41821.729166666664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8274</v>
      </c>
      <c r="O4039" t="s">
        <v>8275</v>
      </c>
      <c r="P4039" s="5">
        <f t="shared" si="253"/>
        <v>0.11428571428571428</v>
      </c>
      <c r="Q4039" s="8">
        <f t="shared" si="254"/>
        <v>40</v>
      </c>
      <c r="R4039" s="12">
        <f t="shared" si="255"/>
        <v>42496.862442129626</v>
      </c>
      <c r="S4039" s="12">
        <f t="shared" si="256"/>
        <v>42514.392361111109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8274</v>
      </c>
      <c r="O4040" t="s">
        <v>8275</v>
      </c>
      <c r="P4040" s="5">
        <f t="shared" si="253"/>
        <v>0.12039999999999999</v>
      </c>
      <c r="Q4040" s="8">
        <f t="shared" si="254"/>
        <v>75.25</v>
      </c>
      <c r="R4040" s="12">
        <f t="shared" si="255"/>
        <v>41869.590393518512</v>
      </c>
      <c r="S4040" s="12">
        <f t="shared" si="256"/>
        <v>41929.590393518512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8274</v>
      </c>
      <c r="O4041" t="s">
        <v>8275</v>
      </c>
      <c r="P4041" s="5">
        <f t="shared" si="253"/>
        <v>0.6</v>
      </c>
      <c r="Q4041" s="8">
        <f t="shared" si="254"/>
        <v>60</v>
      </c>
      <c r="R4041" s="12">
        <f t="shared" si="255"/>
        <v>42305.462581018517</v>
      </c>
      <c r="S4041" s="12">
        <f t="shared" si="256"/>
        <v>42339.040972222218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8274</v>
      </c>
      <c r="O4042" t="s">
        <v>8275</v>
      </c>
      <c r="P4042" s="5">
        <f t="shared" si="253"/>
        <v>0.3125</v>
      </c>
      <c r="Q4042" s="8">
        <f t="shared" si="254"/>
        <v>1250</v>
      </c>
      <c r="R4042" s="12">
        <f t="shared" si="255"/>
        <v>42144.023194444446</v>
      </c>
      <c r="S4042" s="12">
        <f t="shared" si="256"/>
        <v>42202.916666666664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8274</v>
      </c>
      <c r="O4043" t="s">
        <v>8275</v>
      </c>
      <c r="P4043" s="5">
        <f t="shared" si="253"/>
        <v>4.1999999999999997E-3</v>
      </c>
      <c r="Q4043" s="8">
        <f t="shared" si="254"/>
        <v>10.5</v>
      </c>
      <c r="R4043" s="12">
        <f t="shared" si="255"/>
        <v>42559.265671296293</v>
      </c>
      <c r="S4043" s="12">
        <f t="shared" si="256"/>
        <v>42619.265671296293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8274</v>
      </c>
      <c r="O4044" t="s">
        <v>8275</v>
      </c>
      <c r="P4044" s="5">
        <f t="shared" si="253"/>
        <v>2.0999999999999999E-3</v>
      </c>
      <c r="Q4044" s="8">
        <f t="shared" si="254"/>
        <v>7</v>
      </c>
      <c r="R4044" s="12">
        <f t="shared" si="255"/>
        <v>41994.875740740739</v>
      </c>
      <c r="S4044" s="12">
        <f t="shared" si="256"/>
        <v>42024.594444444439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8274</v>
      </c>
      <c r="O4045" t="s">
        <v>8275</v>
      </c>
      <c r="P4045" s="5">
        <f t="shared" si="253"/>
        <v>0</v>
      </c>
      <c r="Q4045" s="8" t="str">
        <f t="shared" si="254"/>
        <v>$0</v>
      </c>
      <c r="R4045" s="12">
        <f t="shared" si="255"/>
        <v>41948.749131944445</v>
      </c>
      <c r="S4045" s="12">
        <f t="shared" si="256"/>
        <v>41963.749131944445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8274</v>
      </c>
      <c r="O4046" t="s">
        <v>8275</v>
      </c>
      <c r="P4046" s="5">
        <f t="shared" si="253"/>
        <v>0.375</v>
      </c>
      <c r="Q4046" s="8">
        <f t="shared" si="254"/>
        <v>56.25</v>
      </c>
      <c r="R4046" s="12">
        <f t="shared" si="255"/>
        <v>42074.011365740742</v>
      </c>
      <c r="S4046" s="12">
        <f t="shared" si="256"/>
        <v>42103.999999999993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8274</v>
      </c>
      <c r="O4047" t="s">
        <v>8275</v>
      </c>
      <c r="P4047" s="5">
        <f t="shared" si="253"/>
        <v>2.0000000000000001E-4</v>
      </c>
      <c r="Q4047" s="8">
        <f t="shared" si="254"/>
        <v>1</v>
      </c>
      <c r="R4047" s="12">
        <f t="shared" si="255"/>
        <v>41841.992928240739</v>
      </c>
      <c r="S4047" s="12">
        <f t="shared" si="256"/>
        <v>41871.992928240739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8274</v>
      </c>
      <c r="O4048" t="s">
        <v>8275</v>
      </c>
      <c r="P4048" s="5">
        <f t="shared" si="253"/>
        <v>8.2142857142857142E-2</v>
      </c>
      <c r="Q4048" s="8">
        <f t="shared" si="254"/>
        <v>38.333333333333336</v>
      </c>
      <c r="R4048" s="12">
        <f t="shared" si="255"/>
        <v>41904.442245370366</v>
      </c>
      <c r="S4048" s="12">
        <f t="shared" si="256"/>
        <v>41934.442245370366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8274</v>
      </c>
      <c r="O4049" t="s">
        <v>8275</v>
      </c>
      <c r="P4049" s="5">
        <f t="shared" si="253"/>
        <v>2.1999999999999999E-2</v>
      </c>
      <c r="Q4049" s="8">
        <f t="shared" si="254"/>
        <v>27.5</v>
      </c>
      <c r="R4049" s="12">
        <f t="shared" si="255"/>
        <v>41990.814155092587</v>
      </c>
      <c r="S4049" s="12">
        <f t="shared" si="256"/>
        <v>42014.833333333336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8274</v>
      </c>
      <c r="O4050" t="s">
        <v>8275</v>
      </c>
      <c r="P4050" s="5">
        <f t="shared" si="253"/>
        <v>0.17652941176470588</v>
      </c>
      <c r="Q4050" s="8">
        <f t="shared" si="254"/>
        <v>32.978021978021978</v>
      </c>
      <c r="R4050" s="12">
        <f t="shared" si="255"/>
        <v>42436.300775462958</v>
      </c>
      <c r="S4050" s="12">
        <f t="shared" si="256"/>
        <v>42471.259108796294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8274</v>
      </c>
      <c r="O4051" t="s">
        <v>8275</v>
      </c>
      <c r="P4051" s="5">
        <f t="shared" si="253"/>
        <v>8.0000000000000004E-4</v>
      </c>
      <c r="Q4051" s="8">
        <f t="shared" si="254"/>
        <v>16</v>
      </c>
      <c r="R4051" s="12">
        <f t="shared" si="255"/>
        <v>42169.750173611108</v>
      </c>
      <c r="S4051" s="12">
        <f t="shared" si="256"/>
        <v>42199.750173611108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8274</v>
      </c>
      <c r="O4052" t="s">
        <v>8275</v>
      </c>
      <c r="P4052" s="5">
        <f t="shared" si="253"/>
        <v>6.6666666666666664E-4</v>
      </c>
      <c r="Q4052" s="8">
        <f t="shared" si="254"/>
        <v>1</v>
      </c>
      <c r="R4052" s="12">
        <f t="shared" si="255"/>
        <v>41905.428136574068</v>
      </c>
      <c r="S4052" s="12">
        <f t="shared" si="256"/>
        <v>41935.428136574068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8274</v>
      </c>
      <c r="O4053" t="s">
        <v>8275</v>
      </c>
      <c r="P4053" s="5">
        <f t="shared" si="253"/>
        <v>0</v>
      </c>
      <c r="Q4053" s="8" t="str">
        <f t="shared" si="254"/>
        <v>$0</v>
      </c>
      <c r="R4053" s="12">
        <f t="shared" si="255"/>
        <v>41761.601817129624</v>
      </c>
      <c r="S4053" s="12">
        <f t="shared" si="256"/>
        <v>41768.078472222223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8274</v>
      </c>
      <c r="O4054" t="s">
        <v>8275</v>
      </c>
      <c r="P4054" s="5">
        <f t="shared" si="253"/>
        <v>0.37533333333333335</v>
      </c>
      <c r="Q4054" s="8">
        <f t="shared" si="254"/>
        <v>86.615384615384613</v>
      </c>
      <c r="R4054" s="12">
        <f t="shared" si="255"/>
        <v>41865.670324074068</v>
      </c>
      <c r="S4054" s="12">
        <f t="shared" si="256"/>
        <v>41925.670324074068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8274</v>
      </c>
      <c r="O4055" t="s">
        <v>8275</v>
      </c>
      <c r="P4055" s="5">
        <f t="shared" si="253"/>
        <v>0.22</v>
      </c>
      <c r="Q4055" s="8">
        <f t="shared" si="254"/>
        <v>55</v>
      </c>
      <c r="R4055" s="12">
        <f t="shared" si="255"/>
        <v>41928.481805555552</v>
      </c>
      <c r="S4055" s="12">
        <f t="shared" si="256"/>
        <v>41958.624999999993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8274</v>
      </c>
      <c r="O4056" t="s">
        <v>8275</v>
      </c>
      <c r="P4056" s="5">
        <f t="shared" si="253"/>
        <v>0</v>
      </c>
      <c r="Q4056" s="8" t="str">
        <f t="shared" si="254"/>
        <v>$0</v>
      </c>
      <c r="R4056" s="12">
        <f t="shared" si="255"/>
        <v>42613.632928240739</v>
      </c>
      <c r="S4056" s="12">
        <f t="shared" si="256"/>
        <v>42643.958333333336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8274</v>
      </c>
      <c r="O4057" t="s">
        <v>8275</v>
      </c>
      <c r="P4057" s="5">
        <f t="shared" si="253"/>
        <v>0.1762</v>
      </c>
      <c r="Q4057" s="8">
        <f t="shared" si="254"/>
        <v>41.952380952380949</v>
      </c>
      <c r="R4057" s="12">
        <f t="shared" si="255"/>
        <v>41779.44017361111</v>
      </c>
      <c r="S4057" s="12">
        <f t="shared" si="256"/>
        <v>41809.44017361111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8274</v>
      </c>
      <c r="O4058" t="s">
        <v>8275</v>
      </c>
      <c r="P4058" s="5">
        <f t="shared" si="253"/>
        <v>0.53</v>
      </c>
      <c r="Q4058" s="8">
        <f t="shared" si="254"/>
        <v>88.333333333333329</v>
      </c>
      <c r="R4058" s="12">
        <f t="shared" si="255"/>
        <v>42534.724988425922</v>
      </c>
      <c r="S4058" s="12">
        <f t="shared" si="256"/>
        <v>42554.624305555553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8274</v>
      </c>
      <c r="O4059" t="s">
        <v>8275</v>
      </c>
      <c r="P4059" s="5">
        <f t="shared" si="253"/>
        <v>0.22142857142857142</v>
      </c>
      <c r="Q4059" s="8">
        <f t="shared" si="254"/>
        <v>129.16666666666666</v>
      </c>
      <c r="R4059" s="12">
        <f t="shared" si="255"/>
        <v>42310.760185185187</v>
      </c>
      <c r="S4059" s="12">
        <f t="shared" si="256"/>
        <v>42333.749999999993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8274</v>
      </c>
      <c r="O4060" t="s">
        <v>8275</v>
      </c>
      <c r="P4060" s="5">
        <f t="shared" si="253"/>
        <v>2.5333333333333333E-2</v>
      </c>
      <c r="Q4060" s="8">
        <f t="shared" si="254"/>
        <v>23.75</v>
      </c>
      <c r="R4060" s="12">
        <f t="shared" si="255"/>
        <v>42445.852361111109</v>
      </c>
      <c r="S4060" s="12">
        <f t="shared" si="256"/>
        <v>42460.957638888889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8274</v>
      </c>
      <c r="O4061" t="s">
        <v>8275</v>
      </c>
      <c r="P4061" s="5">
        <f t="shared" si="253"/>
        <v>2.5000000000000001E-2</v>
      </c>
      <c r="Q4061" s="8">
        <f t="shared" si="254"/>
        <v>35.714285714285715</v>
      </c>
      <c r="R4061" s="12">
        <f t="shared" si="255"/>
        <v>41866.432314814811</v>
      </c>
      <c r="S4061" s="12">
        <f t="shared" si="256"/>
        <v>41897.916666666664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8274</v>
      </c>
      <c r="O4062" t="s">
        <v>8275</v>
      </c>
      <c r="P4062" s="5">
        <f t="shared" si="253"/>
        <v>2.8500000000000001E-2</v>
      </c>
      <c r="Q4062" s="8">
        <f t="shared" si="254"/>
        <v>57</v>
      </c>
      <c r="R4062" s="12">
        <f t="shared" si="255"/>
        <v>41779.486759259256</v>
      </c>
      <c r="S4062" s="12">
        <f t="shared" si="256"/>
        <v>41813.458333333328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8274</v>
      </c>
      <c r="O4063" t="s">
        <v>8275</v>
      </c>
      <c r="P4063" s="5">
        <f t="shared" si="253"/>
        <v>0</v>
      </c>
      <c r="Q4063" s="8" t="str">
        <f t="shared" si="254"/>
        <v>$0</v>
      </c>
      <c r="R4063" s="12">
        <f t="shared" si="255"/>
        <v>42420.933136574073</v>
      </c>
      <c r="S4063" s="12">
        <f t="shared" si="256"/>
        <v>42480.891469907401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8274</v>
      </c>
      <c r="O4064" t="s">
        <v>8275</v>
      </c>
      <c r="P4064" s="5">
        <f t="shared" si="253"/>
        <v>2.4500000000000001E-2</v>
      </c>
      <c r="Q4064" s="8">
        <f t="shared" si="254"/>
        <v>163.33333333333334</v>
      </c>
      <c r="R4064" s="12">
        <f t="shared" si="255"/>
        <v>42523.530879629623</v>
      </c>
      <c r="S4064" s="12">
        <f t="shared" si="256"/>
        <v>42553.530879629623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8274</v>
      </c>
      <c r="O4065" t="s">
        <v>8275</v>
      </c>
      <c r="P4065" s="5">
        <f t="shared" si="253"/>
        <v>1.4210526315789474E-2</v>
      </c>
      <c r="Q4065" s="8">
        <f t="shared" si="254"/>
        <v>15</v>
      </c>
      <c r="R4065" s="12">
        <f t="shared" si="255"/>
        <v>41787.473194444443</v>
      </c>
      <c r="S4065" s="12">
        <f t="shared" si="256"/>
        <v>41817.473194444443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8274</v>
      </c>
      <c r="O4066" t="s">
        <v>8275</v>
      </c>
      <c r="P4066" s="5">
        <f t="shared" si="253"/>
        <v>0.1925</v>
      </c>
      <c r="Q4066" s="8">
        <f t="shared" si="254"/>
        <v>64.166666666666671</v>
      </c>
      <c r="R4066" s="12">
        <f t="shared" si="255"/>
        <v>42093.379930555551</v>
      </c>
      <c r="S4066" s="12">
        <f t="shared" si="256"/>
        <v>42123.379930555551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8274</v>
      </c>
      <c r="O4067" t="s">
        <v>8275</v>
      </c>
      <c r="P4067" s="5">
        <f t="shared" si="253"/>
        <v>6.7499999999999999E-3</v>
      </c>
      <c r="Q4067" s="8">
        <f t="shared" si="254"/>
        <v>6.75</v>
      </c>
      <c r="R4067" s="12">
        <f t="shared" si="255"/>
        <v>41833.74318287037</v>
      </c>
      <c r="S4067" s="12">
        <f t="shared" si="256"/>
        <v>41863.74318287037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8274</v>
      </c>
      <c r="O4068" t="s">
        <v>8275</v>
      </c>
      <c r="P4068" s="5">
        <f t="shared" si="253"/>
        <v>1.6666666666666668E-3</v>
      </c>
      <c r="Q4068" s="8">
        <f t="shared" si="254"/>
        <v>25</v>
      </c>
      <c r="R4068" s="12">
        <f t="shared" si="255"/>
        <v>42478.830879629626</v>
      </c>
      <c r="S4068" s="12">
        <f t="shared" si="256"/>
        <v>42508.830879629626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8274</v>
      </c>
      <c r="O4069" t="s">
        <v>8275</v>
      </c>
      <c r="P4069" s="5">
        <f t="shared" si="253"/>
        <v>0.60899999999999999</v>
      </c>
      <c r="Q4069" s="8">
        <f t="shared" si="254"/>
        <v>179.11764705882354</v>
      </c>
      <c r="R4069" s="12">
        <f t="shared" si="255"/>
        <v>42234.909143518518</v>
      </c>
      <c r="S4069" s="12">
        <f t="shared" si="256"/>
        <v>42274.909143518518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8274</v>
      </c>
      <c r="O4070" t="s">
        <v>8275</v>
      </c>
      <c r="P4070" s="5">
        <f t="shared" si="253"/>
        <v>0.01</v>
      </c>
      <c r="Q4070" s="8">
        <f t="shared" si="254"/>
        <v>34.950000000000003</v>
      </c>
      <c r="R4070" s="12">
        <f t="shared" si="255"/>
        <v>42718.755266203698</v>
      </c>
      <c r="S4070" s="12">
        <f t="shared" si="256"/>
        <v>42748.753472222219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8274</v>
      </c>
      <c r="O4071" t="s">
        <v>8275</v>
      </c>
      <c r="P4071" s="5">
        <f t="shared" si="253"/>
        <v>0.34399999999999997</v>
      </c>
      <c r="Q4071" s="8">
        <f t="shared" si="254"/>
        <v>33.07692307692308</v>
      </c>
      <c r="R4071" s="12">
        <f t="shared" si="255"/>
        <v>42022.453194444439</v>
      </c>
      <c r="S4071" s="12">
        <f t="shared" si="256"/>
        <v>42063.291666666664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8274</v>
      </c>
      <c r="O4072" t="s">
        <v>8275</v>
      </c>
      <c r="P4072" s="5">
        <f t="shared" si="253"/>
        <v>0.16500000000000001</v>
      </c>
      <c r="Q4072" s="8">
        <f t="shared" si="254"/>
        <v>27.5</v>
      </c>
      <c r="R4072" s="12">
        <f t="shared" si="255"/>
        <v>42031.458564814813</v>
      </c>
      <c r="S4072" s="12">
        <f t="shared" si="256"/>
        <v>42063.916666666664</v>
      </c>
    </row>
    <row r="4073" spans="1:19" ht="64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8274</v>
      </c>
      <c r="O4073" t="s">
        <v>8275</v>
      </c>
      <c r="P4073" s="5">
        <f t="shared" si="253"/>
        <v>0</v>
      </c>
      <c r="Q4073" s="8" t="str">
        <f t="shared" si="254"/>
        <v>$0</v>
      </c>
      <c r="R4073" s="12">
        <f t="shared" si="255"/>
        <v>42700.59642361111</v>
      </c>
      <c r="S4073" s="12">
        <f t="shared" si="256"/>
        <v>42730.59642361111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8274</v>
      </c>
      <c r="O4074" t="s">
        <v>8275</v>
      </c>
      <c r="P4074" s="5">
        <f t="shared" si="253"/>
        <v>4.0000000000000001E-3</v>
      </c>
      <c r="Q4074" s="8">
        <f t="shared" si="254"/>
        <v>2</v>
      </c>
      <c r="R4074" s="12">
        <f t="shared" si="255"/>
        <v>41812.566099537034</v>
      </c>
      <c r="S4074" s="12">
        <f t="shared" si="256"/>
        <v>41872.566099537034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8274</v>
      </c>
      <c r="O4075" t="s">
        <v>8275</v>
      </c>
      <c r="P4075" s="5">
        <f t="shared" si="253"/>
        <v>1.0571428571428572E-2</v>
      </c>
      <c r="Q4075" s="8">
        <f t="shared" si="254"/>
        <v>18.5</v>
      </c>
      <c r="R4075" s="12">
        <f t="shared" si="255"/>
        <v>42078.136874999997</v>
      </c>
      <c r="S4075" s="12">
        <f t="shared" si="256"/>
        <v>42132.958333333336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8274</v>
      </c>
      <c r="O4076" t="s">
        <v>8275</v>
      </c>
      <c r="P4076" s="5">
        <f t="shared" si="253"/>
        <v>0.26727272727272727</v>
      </c>
      <c r="Q4076" s="8">
        <f t="shared" si="254"/>
        <v>35</v>
      </c>
      <c r="R4076" s="12">
        <f t="shared" si="255"/>
        <v>42283.344618055555</v>
      </c>
      <c r="S4076" s="12">
        <f t="shared" si="256"/>
        <v>42313.386284722219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8274</v>
      </c>
      <c r="O4077" t="s">
        <v>8275</v>
      </c>
      <c r="P4077" s="5">
        <f t="shared" si="253"/>
        <v>0.28799999999999998</v>
      </c>
      <c r="Q4077" s="8">
        <f t="shared" si="254"/>
        <v>44.307692307692307</v>
      </c>
      <c r="R4077" s="12">
        <f t="shared" si="255"/>
        <v>41778.837604166663</v>
      </c>
      <c r="S4077" s="12">
        <f t="shared" si="256"/>
        <v>41820.519444444442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8274</v>
      </c>
      <c r="O4078" t="s">
        <v>8275</v>
      </c>
      <c r="P4078" s="5">
        <f t="shared" si="253"/>
        <v>0</v>
      </c>
      <c r="Q4078" s="8" t="str">
        <f t="shared" si="254"/>
        <v>$0</v>
      </c>
      <c r="R4078" s="12">
        <f t="shared" si="255"/>
        <v>41905.587372685179</v>
      </c>
      <c r="S4078" s="12">
        <f t="shared" si="256"/>
        <v>41933.618750000001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8274</v>
      </c>
      <c r="O4079" t="s">
        <v>8275</v>
      </c>
      <c r="P4079" s="5">
        <f t="shared" si="253"/>
        <v>8.8999999999999996E-2</v>
      </c>
      <c r="Q4079" s="8">
        <f t="shared" si="254"/>
        <v>222.5</v>
      </c>
      <c r="R4079" s="12">
        <f t="shared" si="255"/>
        <v>42695.502245370364</v>
      </c>
      <c r="S4079" s="12">
        <f t="shared" si="256"/>
        <v>42725.502245370364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8274</v>
      </c>
      <c r="O4080" t="s">
        <v>8275</v>
      </c>
      <c r="P4080" s="5">
        <f t="shared" si="253"/>
        <v>0</v>
      </c>
      <c r="Q4080" s="8" t="str">
        <f t="shared" si="254"/>
        <v>$0</v>
      </c>
      <c r="R4080" s="12">
        <f t="shared" si="255"/>
        <v>42732.579189814809</v>
      </c>
      <c r="S4080" s="12">
        <f t="shared" si="256"/>
        <v>42762.579189814809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8274</v>
      </c>
      <c r="O4081" t="s">
        <v>8275</v>
      </c>
      <c r="P4081" s="5">
        <f t="shared" si="253"/>
        <v>1.6666666666666668E-3</v>
      </c>
      <c r="Q4081" s="8">
        <f t="shared" si="254"/>
        <v>5</v>
      </c>
      <c r="R4081" s="12">
        <f t="shared" si="255"/>
        <v>42510.730567129627</v>
      </c>
      <c r="S4081" s="12">
        <f t="shared" si="256"/>
        <v>42540.730567129627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8274</v>
      </c>
      <c r="O4082" t="s">
        <v>8275</v>
      </c>
      <c r="P4082" s="5">
        <f t="shared" si="253"/>
        <v>0</v>
      </c>
      <c r="Q4082" s="8" t="str">
        <f t="shared" si="254"/>
        <v>$0</v>
      </c>
      <c r="R4082" s="12">
        <f t="shared" si="255"/>
        <v>42511.489768518521</v>
      </c>
      <c r="S4082" s="12">
        <f t="shared" si="256"/>
        <v>42535.579166666663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8274</v>
      </c>
      <c r="O4083" t="s">
        <v>8275</v>
      </c>
      <c r="P4083" s="5">
        <f t="shared" si="253"/>
        <v>0.15737410071942445</v>
      </c>
      <c r="Q4083" s="8">
        <f t="shared" si="254"/>
        <v>29.166666666666668</v>
      </c>
      <c r="R4083" s="12">
        <f t="shared" si="255"/>
        <v>42041.372974537029</v>
      </c>
      <c r="S4083" s="12">
        <f t="shared" si="256"/>
        <v>42071.331307870372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8274</v>
      </c>
      <c r="O4084" t="s">
        <v>8275</v>
      </c>
      <c r="P4084" s="5">
        <f t="shared" si="253"/>
        <v>0.02</v>
      </c>
      <c r="Q4084" s="8">
        <f t="shared" si="254"/>
        <v>1.5</v>
      </c>
      <c r="R4084" s="12">
        <f t="shared" si="255"/>
        <v>42306.980937499997</v>
      </c>
      <c r="S4084" s="12">
        <f t="shared" si="256"/>
        <v>42322.749999999993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8274</v>
      </c>
      <c r="O4085" t="s">
        <v>8275</v>
      </c>
      <c r="P4085" s="5">
        <f t="shared" si="253"/>
        <v>0.21685714285714286</v>
      </c>
      <c r="Q4085" s="8">
        <f t="shared" si="254"/>
        <v>126.5</v>
      </c>
      <c r="R4085" s="12">
        <f t="shared" si="255"/>
        <v>42353.553425925922</v>
      </c>
      <c r="S4085" s="12">
        <f t="shared" si="256"/>
        <v>42383.553425925922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8274</v>
      </c>
      <c r="O4086" t="s">
        <v>8275</v>
      </c>
      <c r="P4086" s="5">
        <f t="shared" si="253"/>
        <v>3.3333333333333335E-3</v>
      </c>
      <c r="Q4086" s="8">
        <f t="shared" si="254"/>
        <v>10</v>
      </c>
      <c r="R4086" s="12">
        <f t="shared" si="255"/>
        <v>42622.228078703702</v>
      </c>
      <c r="S4086" s="12">
        <f t="shared" si="256"/>
        <v>42652.228078703702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8274</v>
      </c>
      <c r="O4087" t="s">
        <v>8275</v>
      </c>
      <c r="P4087" s="5">
        <f t="shared" si="253"/>
        <v>2.8571428571428571E-3</v>
      </c>
      <c r="Q4087" s="8">
        <f t="shared" si="254"/>
        <v>10</v>
      </c>
      <c r="R4087" s="12">
        <f t="shared" si="255"/>
        <v>42058.395543981482</v>
      </c>
      <c r="S4087" s="12">
        <f t="shared" si="256"/>
        <v>42086.957638888889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8274</v>
      </c>
      <c r="O4088" t="s">
        <v>8275</v>
      </c>
      <c r="P4088" s="5">
        <f t="shared" si="253"/>
        <v>4.7E-2</v>
      </c>
      <c r="Q4088" s="8">
        <f t="shared" si="254"/>
        <v>9.4</v>
      </c>
      <c r="R4088" s="12">
        <f t="shared" si="255"/>
        <v>42304.732627314814</v>
      </c>
      <c r="S4088" s="12">
        <f t="shared" si="256"/>
        <v>42328.958333333336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8274</v>
      </c>
      <c r="O4089" t="s">
        <v>8275</v>
      </c>
      <c r="P4089" s="5">
        <f t="shared" si="253"/>
        <v>0</v>
      </c>
      <c r="Q4089" s="8" t="str">
        <f t="shared" si="254"/>
        <v>$0</v>
      </c>
      <c r="R4089" s="12">
        <f t="shared" si="255"/>
        <v>42538.53456018518</v>
      </c>
      <c r="S4089" s="12">
        <f t="shared" si="256"/>
        <v>42568.53456018518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8274</v>
      </c>
      <c r="O4090" t="s">
        <v>8275</v>
      </c>
      <c r="P4090" s="5">
        <f t="shared" si="253"/>
        <v>0.108</v>
      </c>
      <c r="Q4090" s="8">
        <f t="shared" si="254"/>
        <v>72</v>
      </c>
      <c r="R4090" s="12">
        <f t="shared" si="255"/>
        <v>41990.40421296296</v>
      </c>
      <c r="S4090" s="12">
        <f t="shared" si="256"/>
        <v>42020.226388888885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8274</v>
      </c>
      <c r="O4091" t="s">
        <v>8275</v>
      </c>
      <c r="P4091" s="5">
        <f t="shared" si="253"/>
        <v>4.8000000000000001E-2</v>
      </c>
      <c r="Q4091" s="8">
        <f t="shared" si="254"/>
        <v>30</v>
      </c>
      <c r="R4091" s="12">
        <f t="shared" si="255"/>
        <v>42122.524166666662</v>
      </c>
      <c r="S4091" s="12">
        <f t="shared" si="256"/>
        <v>42155.524305555555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8274</v>
      </c>
      <c r="O4092" t="s">
        <v>8275</v>
      </c>
      <c r="P4092" s="5">
        <f t="shared" si="253"/>
        <v>3.2000000000000001E-2</v>
      </c>
      <c r="Q4092" s="8">
        <f t="shared" si="254"/>
        <v>10.666666666666666</v>
      </c>
      <c r="R4092" s="12">
        <f t="shared" si="255"/>
        <v>42209.464548611104</v>
      </c>
      <c r="S4092" s="12">
        <f t="shared" si="256"/>
        <v>42223.416666666664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8274</v>
      </c>
      <c r="O4093" t="s">
        <v>8275</v>
      </c>
      <c r="P4093" s="5">
        <f t="shared" si="253"/>
        <v>0.1275</v>
      </c>
      <c r="Q4093" s="8">
        <f t="shared" si="254"/>
        <v>25.5</v>
      </c>
      <c r="R4093" s="12">
        <f t="shared" si="255"/>
        <v>41990.298043981478</v>
      </c>
      <c r="S4093" s="12">
        <f t="shared" si="256"/>
        <v>42020.298043981478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8274</v>
      </c>
      <c r="O4094" t="s">
        <v>8275</v>
      </c>
      <c r="P4094" s="5">
        <f t="shared" si="253"/>
        <v>1.8181818181818181E-4</v>
      </c>
      <c r="Q4094" s="8">
        <f t="shared" si="254"/>
        <v>20</v>
      </c>
      <c r="R4094" s="12">
        <f t="shared" si="255"/>
        <v>42038.986655092587</v>
      </c>
      <c r="S4094" s="12">
        <f t="shared" si="256"/>
        <v>42098.944988425923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8274</v>
      </c>
      <c r="O4095" t="s">
        <v>8275</v>
      </c>
      <c r="P4095" s="5">
        <f t="shared" si="253"/>
        <v>2.4E-2</v>
      </c>
      <c r="Q4095" s="8">
        <f t="shared" si="254"/>
        <v>15</v>
      </c>
      <c r="R4095" s="12">
        <f t="shared" si="255"/>
        <v>42178.607557870368</v>
      </c>
      <c r="S4095" s="12">
        <f t="shared" si="256"/>
        <v>42238.607557870368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8274</v>
      </c>
      <c r="O4096" t="s">
        <v>8275</v>
      </c>
      <c r="P4096" s="5">
        <f t="shared" si="253"/>
        <v>0.36499999999999999</v>
      </c>
      <c r="Q4096" s="8">
        <f t="shared" si="254"/>
        <v>91.25</v>
      </c>
      <c r="R4096" s="12">
        <f t="shared" si="255"/>
        <v>41889.878472222219</v>
      </c>
      <c r="S4096" s="12">
        <f t="shared" si="256"/>
        <v>41933.999305555553</v>
      </c>
    </row>
    <row r="4097" spans="1:19" ht="48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8274</v>
      </c>
      <c r="O4097" t="s">
        <v>8275</v>
      </c>
      <c r="P4097" s="5">
        <f t="shared" si="253"/>
        <v>2.6666666666666668E-2</v>
      </c>
      <c r="Q4097" s="8">
        <f t="shared" si="254"/>
        <v>800</v>
      </c>
      <c r="R4097" s="12">
        <f t="shared" si="255"/>
        <v>42692.823495370372</v>
      </c>
      <c r="S4097" s="12">
        <f t="shared" si="256"/>
        <v>42722.823495370372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8274</v>
      </c>
      <c r="O4098" t="s">
        <v>8275</v>
      </c>
      <c r="P4098" s="5">
        <f t="shared" si="253"/>
        <v>0.11428571428571428</v>
      </c>
      <c r="Q4098" s="8">
        <f t="shared" si="254"/>
        <v>80</v>
      </c>
      <c r="R4098" s="12">
        <f t="shared" si="255"/>
        <v>42750.321979166663</v>
      </c>
      <c r="S4098" s="12">
        <f t="shared" si="256"/>
        <v>42794.160416666666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8274</v>
      </c>
      <c r="O4099" t="s">
        <v>8275</v>
      </c>
      <c r="P4099" s="5">
        <f t="shared" ref="P4099:P4115" si="257">(E4099/D4099)</f>
        <v>0</v>
      </c>
      <c r="Q4099" s="8" t="str">
        <f t="shared" ref="Q4099:Q4115" si="258">IF(L4099=0,"$0",(E4099/L4099))</f>
        <v>$0</v>
      </c>
      <c r="R4099" s="12">
        <f t="shared" ref="R4099:R4115" si="259">(J4099/86400)+25569+(-5/24)</f>
        <v>42344.616168981483</v>
      </c>
      <c r="S4099" s="12">
        <f t="shared" ref="S4099:S4115" si="260">(I4099/86400)+25569+(-5/24)</f>
        <v>42400.788194444445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8274</v>
      </c>
      <c r="O4100" t="s">
        <v>8275</v>
      </c>
      <c r="P4100" s="5">
        <f t="shared" si="257"/>
        <v>0</v>
      </c>
      <c r="Q4100" s="8" t="str">
        <f t="shared" si="258"/>
        <v>$0</v>
      </c>
      <c r="R4100" s="12">
        <f t="shared" si="259"/>
        <v>42495.51385416666</v>
      </c>
      <c r="S4100" s="12">
        <f t="shared" si="260"/>
        <v>42525.51385416666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8274</v>
      </c>
      <c r="O4101" t="s">
        <v>8275</v>
      </c>
      <c r="P4101" s="5">
        <f t="shared" si="257"/>
        <v>1.1111111111111112E-2</v>
      </c>
      <c r="Q4101" s="8">
        <f t="shared" si="258"/>
        <v>50</v>
      </c>
      <c r="R4101" s="12">
        <f t="shared" si="259"/>
        <v>42570.642048611109</v>
      </c>
      <c r="S4101" s="12">
        <f t="shared" si="260"/>
        <v>42615.642048611109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8274</v>
      </c>
      <c r="O4102" t="s">
        <v>8275</v>
      </c>
      <c r="P4102" s="5">
        <f t="shared" si="257"/>
        <v>0</v>
      </c>
      <c r="Q4102" s="8" t="str">
        <f t="shared" si="258"/>
        <v>$0</v>
      </c>
      <c r="R4102" s="12">
        <f t="shared" si="259"/>
        <v>41926.916550925926</v>
      </c>
      <c r="S4102" s="12">
        <f t="shared" si="260"/>
        <v>41936.916550925926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8274</v>
      </c>
      <c r="O4103" t="s">
        <v>8275</v>
      </c>
      <c r="P4103" s="5">
        <f t="shared" si="257"/>
        <v>0</v>
      </c>
      <c r="Q4103" s="8" t="str">
        <f t="shared" si="258"/>
        <v>$0</v>
      </c>
      <c r="R4103" s="12">
        <f t="shared" si="259"/>
        <v>42730.695393518516</v>
      </c>
      <c r="S4103" s="12">
        <f t="shared" si="260"/>
        <v>42760.695393518516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8274</v>
      </c>
      <c r="O4104" t="s">
        <v>8275</v>
      </c>
      <c r="P4104" s="5">
        <f t="shared" si="257"/>
        <v>0.27400000000000002</v>
      </c>
      <c r="Q4104" s="8">
        <f t="shared" si="258"/>
        <v>22.833333333333332</v>
      </c>
      <c r="R4104" s="12">
        <f t="shared" si="259"/>
        <v>42475.639733796292</v>
      </c>
      <c r="S4104" s="12">
        <f t="shared" si="260"/>
        <v>42505.639733796292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8274</v>
      </c>
      <c r="O4105" t="s">
        <v>8275</v>
      </c>
      <c r="P4105" s="5">
        <f t="shared" si="257"/>
        <v>0.1</v>
      </c>
      <c r="Q4105" s="8">
        <f t="shared" si="258"/>
        <v>16.666666666666668</v>
      </c>
      <c r="R4105" s="12">
        <f t="shared" si="259"/>
        <v>42188.624606481484</v>
      </c>
      <c r="S4105" s="12">
        <f t="shared" si="260"/>
        <v>42242.563888888886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8274</v>
      </c>
      <c r="O4106" t="s">
        <v>8275</v>
      </c>
      <c r="P4106" s="5">
        <f t="shared" si="257"/>
        <v>0.21366666666666667</v>
      </c>
      <c r="Q4106" s="8">
        <f t="shared" si="258"/>
        <v>45.785714285714285</v>
      </c>
      <c r="R4106" s="12">
        <f t="shared" si="259"/>
        <v>42640.069837962961</v>
      </c>
      <c r="S4106" s="12">
        <f t="shared" si="260"/>
        <v>42670.069837962961</v>
      </c>
    </row>
    <row r="4107" spans="1:19" ht="64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8274</v>
      </c>
      <c r="O4107" t="s">
        <v>8275</v>
      </c>
      <c r="P4107" s="5">
        <f t="shared" si="257"/>
        <v>6.9696969696969702E-2</v>
      </c>
      <c r="Q4107" s="8">
        <f t="shared" si="258"/>
        <v>383.33333333333331</v>
      </c>
      <c r="R4107" s="12">
        <f t="shared" si="259"/>
        <v>42696.802187499998</v>
      </c>
      <c r="S4107" s="12">
        <f t="shared" si="260"/>
        <v>42729.802187499998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8274</v>
      </c>
      <c r="O4108" t="s">
        <v>8275</v>
      </c>
      <c r="P4108" s="5">
        <f t="shared" si="257"/>
        <v>0.70599999999999996</v>
      </c>
      <c r="Q4108" s="8">
        <f t="shared" si="258"/>
        <v>106.96969696969697</v>
      </c>
      <c r="R4108" s="12">
        <f t="shared" si="259"/>
        <v>42052.841041666667</v>
      </c>
      <c r="S4108" s="12">
        <f t="shared" si="260"/>
        <v>42095.833333333336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8274</v>
      </c>
      <c r="O4109" t="s">
        <v>8275</v>
      </c>
      <c r="P4109" s="5">
        <f t="shared" si="257"/>
        <v>2.0500000000000001E-2</v>
      </c>
      <c r="Q4109" s="8">
        <f t="shared" si="258"/>
        <v>10.25</v>
      </c>
      <c r="R4109" s="12">
        <f t="shared" si="259"/>
        <v>41883.708344907405</v>
      </c>
      <c r="S4109" s="12">
        <f t="shared" si="260"/>
        <v>41906.708344907405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8274</v>
      </c>
      <c r="O4110" t="s">
        <v>8275</v>
      </c>
      <c r="P4110" s="5">
        <f t="shared" si="257"/>
        <v>1.9666666666666666E-2</v>
      </c>
      <c r="Q4110" s="8">
        <f t="shared" si="258"/>
        <v>59</v>
      </c>
      <c r="R4110" s="12">
        <f t="shared" si="259"/>
        <v>42766.823344907403</v>
      </c>
      <c r="S4110" s="12">
        <f t="shared" si="260"/>
        <v>42796.999999999993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8274</v>
      </c>
      <c r="O4111" t="s">
        <v>8275</v>
      </c>
      <c r="P4111" s="5">
        <f t="shared" si="257"/>
        <v>0</v>
      </c>
      <c r="Q4111" s="8" t="str">
        <f t="shared" si="258"/>
        <v>$0</v>
      </c>
      <c r="R4111" s="12">
        <f t="shared" si="259"/>
        <v>42307.331064814811</v>
      </c>
      <c r="S4111" s="12">
        <f t="shared" si="260"/>
        <v>42337.372731481482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8274</v>
      </c>
      <c r="O4112" t="s">
        <v>8275</v>
      </c>
      <c r="P4112" s="5">
        <f t="shared" si="257"/>
        <v>0.28666666666666668</v>
      </c>
      <c r="Q4112" s="8">
        <f t="shared" si="258"/>
        <v>14.333333333333334</v>
      </c>
      <c r="R4112" s="12">
        <f t="shared" si="259"/>
        <v>42512.418414351851</v>
      </c>
      <c r="S4112" s="12">
        <f t="shared" si="260"/>
        <v>42572.418414351851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8274</v>
      </c>
      <c r="O4113" t="s">
        <v>8275</v>
      </c>
      <c r="P4113" s="5">
        <f t="shared" si="257"/>
        <v>3.1333333333333331E-2</v>
      </c>
      <c r="Q4113" s="8">
        <f t="shared" si="258"/>
        <v>15.666666666666666</v>
      </c>
      <c r="R4113" s="12">
        <f t="shared" si="259"/>
        <v>42028.927546296291</v>
      </c>
      <c r="S4113" s="12">
        <f t="shared" si="260"/>
        <v>42058.927546296291</v>
      </c>
    </row>
    <row r="4114" spans="1:19" ht="64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8274</v>
      </c>
      <c r="O4114" t="s">
        <v>8275</v>
      </c>
      <c r="P4114" s="5">
        <f t="shared" si="257"/>
        <v>4.0000000000000002E-4</v>
      </c>
      <c r="Q4114" s="8">
        <f t="shared" si="258"/>
        <v>1</v>
      </c>
      <c r="R4114" s="12">
        <f t="shared" si="259"/>
        <v>42400.738263888888</v>
      </c>
      <c r="S4114" s="12">
        <f t="shared" si="260"/>
        <v>42427.791666666664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8274</v>
      </c>
      <c r="O4115" t="s">
        <v>8275</v>
      </c>
      <c r="P4115" s="5">
        <f t="shared" si="257"/>
        <v>2E-3</v>
      </c>
      <c r="Q4115" s="8">
        <f t="shared" si="258"/>
        <v>1</v>
      </c>
      <c r="R4115" s="12">
        <f t="shared" si="259"/>
        <v>42358.364849537036</v>
      </c>
      <c r="S4115" s="12">
        <f t="shared" si="260"/>
        <v>42377.06527777778</v>
      </c>
    </row>
  </sheetData>
  <conditionalFormatting sqref="F1:F1048576">
    <cfRule type="containsText" dxfId="7" priority="8" operator="containsText" text="live">
      <formula>NOT(ISERROR(SEARCH("live",F1)))</formula>
    </cfRule>
    <cfRule type="containsText" dxfId="6" priority="9" operator="containsText" text="failed">
      <formula>NOT(ISERROR(SEARCH("failed",F1)))</formula>
    </cfRule>
    <cfRule type="containsText" dxfId="5" priority="10" operator="containsText" text="canceled">
      <formula>NOT(ISERROR(SEARCH("canceled",F1)))</formula>
    </cfRule>
    <cfRule type="containsText" dxfId="4" priority="11" operator="containsText" text="successful">
      <formula>NOT(ISERROR(SEARCH("successful",F1)))</formula>
    </cfRule>
  </conditionalFormatting>
  <conditionalFormatting sqref="P1:P1048576">
    <cfRule type="colorScale" priority="1">
      <colorScale>
        <cfvo type="min"/>
        <cfvo type="num" val="1"/>
        <cfvo type="num" val="2"/>
        <color rgb="FFFF0000"/>
        <color rgb="FF00B050"/>
        <color rgb="FF0070C0"/>
      </colorScale>
    </cfRule>
    <cfRule type="colorScale" priority="2">
      <colorScale>
        <cfvo type="percentile" val="0"/>
        <cfvo type="percentile" val="100"/>
        <cfvo type="percent" val="1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7EEEB-3E7A-AA41-B1CF-CA9C5A00FEA0}">
  <dimension ref="A1:F14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8" width="15.1640625" bestFit="1" customWidth="1"/>
    <col min="9" max="9" width="18.33203125" bestFit="1" customWidth="1"/>
    <col min="10" max="10" width="19.5" bestFit="1" customWidth="1"/>
  </cols>
  <sheetData>
    <row r="1" spans="1:6" x14ac:dyDescent="0.2">
      <c r="A1" s="10" t="s">
        <v>8223</v>
      </c>
      <c r="B1" t="s">
        <v>8322</v>
      </c>
    </row>
    <row r="3" spans="1:6" x14ac:dyDescent="0.2">
      <c r="A3" s="10" t="s">
        <v>8318</v>
      </c>
      <c r="B3" s="10" t="s">
        <v>8319</v>
      </c>
    </row>
    <row r="4" spans="1:6" x14ac:dyDescent="0.2">
      <c r="A4" s="10" t="s">
        <v>8320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2">
      <c r="A5" s="11" t="s">
        <v>8267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">
      <c r="A6" s="11" t="s">
        <v>8293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11" t="s">
        <v>8290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">
      <c r="A8" s="11" t="s">
        <v>8288</v>
      </c>
      <c r="B8" s="9"/>
      <c r="C8" s="9"/>
      <c r="D8" s="9"/>
      <c r="E8" s="9">
        <v>24</v>
      </c>
      <c r="F8" s="9">
        <v>24</v>
      </c>
    </row>
    <row r="9" spans="1:6" x14ac:dyDescent="0.2">
      <c r="A9" s="11" t="s">
        <v>8282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">
      <c r="A10" s="11" t="s">
        <v>8295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">
      <c r="A11" s="11" t="s">
        <v>8279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">
      <c r="A12" s="11" t="s">
        <v>8276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">
      <c r="A13" s="11" t="s">
        <v>8274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11" t="s">
        <v>8321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DDEA5-E044-4842-A696-3AC6128C087E}">
  <dimension ref="A1:F47"/>
  <sheetViews>
    <sheetView workbookViewId="0">
      <selection activeCell="B26" sqref="B2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8322</v>
      </c>
    </row>
    <row r="2" spans="1:6" x14ac:dyDescent="0.2">
      <c r="A2" s="10" t="s">
        <v>8317</v>
      </c>
      <c r="B2" t="s">
        <v>8322</v>
      </c>
    </row>
    <row r="4" spans="1:6" x14ac:dyDescent="0.2">
      <c r="A4" s="10" t="s">
        <v>8318</v>
      </c>
      <c r="B4" s="10" t="s">
        <v>8319</v>
      </c>
    </row>
    <row r="5" spans="1:6" x14ac:dyDescent="0.2">
      <c r="A5" s="10" t="s">
        <v>8320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1" t="s">
        <v>8273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8301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8289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8315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8311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8272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8271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8287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8304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8281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8294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8305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8306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8286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8285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8313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8284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8292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8316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8300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8280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8307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8296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8302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8275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8303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8299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8310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8283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8270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8269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8309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8312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8314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8308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8268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8298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8291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8278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8277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8297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8321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24B63-76A2-9246-B269-568497293521}">
  <dimension ref="A1:F18"/>
  <sheetViews>
    <sheetView workbookViewId="0">
      <selection activeCell="B22" sqref="B22"/>
    </sheetView>
  </sheetViews>
  <sheetFormatPr baseColWidth="10" defaultRowHeight="15" x14ac:dyDescent="0.2"/>
  <cols>
    <col min="1" max="1" width="25.1640625" bestFit="1" customWidth="1"/>
    <col min="2" max="2" width="15.66406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5.1640625" bestFit="1" customWidth="1"/>
    <col min="8" max="8" width="16" bestFit="1" customWidth="1"/>
    <col min="9" max="9" width="19.5" bestFit="1" customWidth="1"/>
    <col min="10" max="12" width="27.6640625" bestFit="1" customWidth="1"/>
    <col min="13" max="13" width="32" bestFit="1" customWidth="1"/>
    <col min="14" max="14" width="16" bestFit="1" customWidth="1"/>
    <col min="15" max="16" width="30.5" bestFit="1" customWidth="1"/>
  </cols>
  <sheetData>
    <row r="1" spans="1:6" x14ac:dyDescent="0.2">
      <c r="A1" s="10" t="s">
        <v>8338</v>
      </c>
      <c r="B1" t="s">
        <v>8325</v>
      </c>
    </row>
    <row r="2" spans="1:6" x14ac:dyDescent="0.2">
      <c r="A2" s="10" t="s">
        <v>8317</v>
      </c>
      <c r="B2" t="s">
        <v>8322</v>
      </c>
    </row>
    <row r="4" spans="1:6" x14ac:dyDescent="0.2">
      <c r="A4" s="10" t="s">
        <v>8318</v>
      </c>
      <c r="B4" s="10" t="s">
        <v>8319</v>
      </c>
    </row>
    <row r="5" spans="1:6" x14ac:dyDescent="0.2">
      <c r="A5" s="10" t="s">
        <v>8320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2">
      <c r="A6" s="13" t="s">
        <v>8326</v>
      </c>
      <c r="B6" s="9">
        <v>183</v>
      </c>
      <c r="C6" s="9">
        <v>2</v>
      </c>
      <c r="D6" s="9">
        <v>149</v>
      </c>
      <c r="E6" s="9">
        <v>34</v>
      </c>
      <c r="F6" s="9">
        <v>368</v>
      </c>
    </row>
    <row r="7" spans="1:6" x14ac:dyDescent="0.2">
      <c r="A7" s="13" t="s">
        <v>8327</v>
      </c>
      <c r="B7" s="9">
        <v>202</v>
      </c>
      <c r="C7" s="9">
        <v>18</v>
      </c>
      <c r="D7" s="9">
        <v>105</v>
      </c>
      <c r="E7" s="9">
        <v>27</v>
      </c>
      <c r="F7" s="9">
        <v>352</v>
      </c>
    </row>
    <row r="8" spans="1:6" x14ac:dyDescent="0.2">
      <c r="A8" s="13" t="s">
        <v>8328</v>
      </c>
      <c r="B8" s="9">
        <v>179</v>
      </c>
      <c r="C8" s="9">
        <v>30</v>
      </c>
      <c r="D8" s="9">
        <v>108</v>
      </c>
      <c r="E8" s="9">
        <v>28</v>
      </c>
      <c r="F8" s="9">
        <v>345</v>
      </c>
    </row>
    <row r="9" spans="1:6" x14ac:dyDescent="0.2">
      <c r="A9" s="13" t="s">
        <v>8329</v>
      </c>
      <c r="B9" s="9">
        <v>193</v>
      </c>
      <c r="C9" s="9"/>
      <c r="D9" s="9">
        <v>103</v>
      </c>
      <c r="E9" s="9">
        <v>27</v>
      </c>
      <c r="F9" s="9">
        <v>323</v>
      </c>
    </row>
    <row r="10" spans="1:6" x14ac:dyDescent="0.2">
      <c r="A10" s="13" t="s">
        <v>8330</v>
      </c>
      <c r="B10" s="9">
        <v>233</v>
      </c>
      <c r="C10" s="9"/>
      <c r="D10" s="9">
        <v>126</v>
      </c>
      <c r="E10" s="9">
        <v>26</v>
      </c>
      <c r="F10" s="9">
        <v>385</v>
      </c>
    </row>
    <row r="11" spans="1:6" x14ac:dyDescent="0.2">
      <c r="A11" s="13" t="s">
        <v>8331</v>
      </c>
      <c r="B11" s="9">
        <v>213</v>
      </c>
      <c r="C11" s="9"/>
      <c r="D11" s="9">
        <v>148</v>
      </c>
      <c r="E11" s="9">
        <v>27</v>
      </c>
      <c r="F11" s="9">
        <v>388</v>
      </c>
    </row>
    <row r="12" spans="1:6" x14ac:dyDescent="0.2">
      <c r="A12" s="13" t="s">
        <v>8332</v>
      </c>
      <c r="B12" s="9">
        <v>192</v>
      </c>
      <c r="C12" s="9"/>
      <c r="D12" s="9">
        <v>148</v>
      </c>
      <c r="E12" s="9">
        <v>44</v>
      </c>
      <c r="F12" s="9">
        <v>384</v>
      </c>
    </row>
    <row r="13" spans="1:6" x14ac:dyDescent="0.2">
      <c r="A13" s="13" t="s">
        <v>8333</v>
      </c>
      <c r="B13" s="9">
        <v>167</v>
      </c>
      <c r="C13" s="9"/>
      <c r="D13" s="9">
        <v>134</v>
      </c>
      <c r="E13" s="9">
        <v>32</v>
      </c>
      <c r="F13" s="9">
        <v>333</v>
      </c>
    </row>
    <row r="14" spans="1:6" x14ac:dyDescent="0.2">
      <c r="A14" s="13" t="s">
        <v>8334</v>
      </c>
      <c r="B14" s="9">
        <v>148</v>
      </c>
      <c r="C14" s="9"/>
      <c r="D14" s="9">
        <v>127</v>
      </c>
      <c r="E14" s="9">
        <v>24</v>
      </c>
      <c r="F14" s="9">
        <v>299</v>
      </c>
    </row>
    <row r="15" spans="1:6" x14ac:dyDescent="0.2">
      <c r="A15" s="13" t="s">
        <v>8335</v>
      </c>
      <c r="B15" s="9">
        <v>184</v>
      </c>
      <c r="C15" s="9"/>
      <c r="D15" s="9">
        <v>150</v>
      </c>
      <c r="E15" s="9">
        <v>20</v>
      </c>
      <c r="F15" s="9">
        <v>354</v>
      </c>
    </row>
    <row r="16" spans="1:6" x14ac:dyDescent="0.2">
      <c r="A16" s="13" t="s">
        <v>8336</v>
      </c>
      <c r="B16" s="9">
        <v>180</v>
      </c>
      <c r="C16" s="9"/>
      <c r="D16" s="9">
        <v>113</v>
      </c>
      <c r="E16" s="9">
        <v>37</v>
      </c>
      <c r="F16" s="9">
        <v>330</v>
      </c>
    </row>
    <row r="17" spans="1:6" x14ac:dyDescent="0.2">
      <c r="A17" s="13" t="s">
        <v>8337</v>
      </c>
      <c r="B17" s="9">
        <v>111</v>
      </c>
      <c r="C17" s="9"/>
      <c r="D17" s="9">
        <v>119</v>
      </c>
      <c r="E17" s="9">
        <v>23</v>
      </c>
      <c r="F17" s="9">
        <v>253</v>
      </c>
    </row>
    <row r="18" spans="1:6" x14ac:dyDescent="0.2">
      <c r="A18" s="13" t="s">
        <v>8321</v>
      </c>
      <c r="B18" s="9">
        <v>2185</v>
      </c>
      <c r="C18" s="9">
        <v>50</v>
      </c>
      <c r="D18" s="9">
        <v>1530</v>
      </c>
      <c r="E18" s="9">
        <v>349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37D10-6E4E-4F41-A07F-B5B3F355C7D4}">
  <dimension ref="A1:H13"/>
  <sheetViews>
    <sheetView workbookViewId="0">
      <selection activeCell="H1" activeCellId="3" sqref="A1:A1048576 F1:F1048576 G1:G1048576 H1:H1048576"/>
    </sheetView>
  </sheetViews>
  <sheetFormatPr baseColWidth="10" defaultRowHeight="15" x14ac:dyDescent="0.2"/>
  <cols>
    <col min="1" max="1" width="14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style="5" bestFit="1" customWidth="1"/>
    <col min="8" max="8" width="16.83203125" bestFit="1" customWidth="1"/>
  </cols>
  <sheetData>
    <row r="1" spans="1:8" x14ac:dyDescent="0.2">
      <c r="A1" t="s">
        <v>8351</v>
      </c>
      <c r="B1" t="s">
        <v>8352</v>
      </c>
      <c r="C1" t="s">
        <v>8353</v>
      </c>
      <c r="D1" t="s">
        <v>8354</v>
      </c>
      <c r="E1" t="s">
        <v>8355</v>
      </c>
      <c r="F1" t="s">
        <v>8356</v>
      </c>
      <c r="G1" s="5" t="s">
        <v>8357</v>
      </c>
      <c r="H1" t="s">
        <v>8358</v>
      </c>
    </row>
    <row r="2" spans="1:8" x14ac:dyDescent="0.2">
      <c r="A2" t="s">
        <v>8340</v>
      </c>
      <c r="B2">
        <f>COUNTIFS(Data!$D$1:$D$4116,"&lt; 1000",Data!$F$1:$F$4116,"successful")</f>
        <v>322</v>
      </c>
      <c r="C2">
        <f>COUNTIFS(Data!$D$1:$D$4116,"&lt; 1000",Data!$F$1:$F$4116,"failed")</f>
        <v>113</v>
      </c>
      <c r="D2">
        <f>COUNTIFS(Data!$D$1:$D$4116,"&lt; 1000",Data!$F$1:$F$4116,"canceled")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8339</v>
      </c>
      <c r="B3">
        <f>COUNTIFS(Data!$D$1:$D$4116,"&lt; 5000",Data!$F$1:$F$4116,"successful")-B2</f>
        <v>932</v>
      </c>
      <c r="C3">
        <f>COUNTIFS(Data!$D$1:$D$4116,"&lt; 5000",Data!$F$1:$F$4116,"failed")-C2</f>
        <v>420</v>
      </c>
      <c r="D3">
        <f>COUNTIFS(Data!$D$1:$D$4116,"&lt; 5000",Data!$F$1:$F$4116,"canceled")-D2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8341</v>
      </c>
      <c r="B4">
        <f>COUNTIFS(Data!$D$1:$D$4116,"&lt; 10000",Data!$F$1:$F$4116,"successful")-B3-B2</f>
        <v>381</v>
      </c>
      <c r="C4">
        <f>COUNTIFS(Data!$D$1:$D$4116,"&lt; 10000",Data!$F$1:$F$4116,"failed")-C3-C2</f>
        <v>283</v>
      </c>
      <c r="D4">
        <f>COUNTIFS(Data!$D$1:$D$4116,"&lt; 10000",Data!$F$1:$F$4116,"canceled")-SUM(D2:D3)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8342</v>
      </c>
      <c r="B5">
        <f>COUNTIFS(Data!$D$1:$D$4116,"&lt; 15000",Data!$F$1:$F$4116,"successful")-SUM(B2:B4)</f>
        <v>168</v>
      </c>
      <c r="C5">
        <f>COUNTIFS(Data!$D$1:$D$4116,"&lt; 15000",Data!$F$1:$F$4116,"failed")-SUM(C2:C4)</f>
        <v>144</v>
      </c>
      <c r="D5">
        <f>COUNTIFS(Data!$D$1:$D$4116,"&lt; 15000",Data!$F$1:$F$4116,"canceled")-SUM(D2:D4)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8343</v>
      </c>
      <c r="B6">
        <f>COUNTIFS(Data!$D$1:$D$4116,"&lt; 20000",Data!$F$1:$F$4116,"successful")-SUM(B2:B5)</f>
        <v>94</v>
      </c>
      <c r="C6">
        <f>COUNTIFS(Data!$D$1:$D$4116,"&lt; 20000",Data!$F$1:$F$4116,"failed")-SUM(C2:C5)</f>
        <v>90</v>
      </c>
      <c r="D6">
        <f>COUNTIFS(Data!$D$1:$D$4116,"&lt; 20000",Data!$F$1:$F$4116,"canceled")-SUM(D2:D5)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8344</v>
      </c>
      <c r="B7">
        <f>COUNTIFS(Data!$D$1:$D$4116,"&lt; 25000",Data!$F$1:$F$4116,"successful")-SUM(B2:B6)</f>
        <v>62</v>
      </c>
      <c r="C7">
        <f>COUNTIFS(Data!$D$1:$D$4116,"&lt; 25000",Data!$F$1:$F$4116,"failed")-SUM(C2:C6)</f>
        <v>72</v>
      </c>
      <c r="D7">
        <f>COUNTIFS(Data!$D$1:$D$4116,"&lt; 25000",Data!$F$1:$F$4116,"canceled")-SUM(D2:D6)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8345</v>
      </c>
      <c r="B8">
        <f>COUNTIFS(Data!$D$1:$D$4116,"&lt; 30000",Data!$F$1:$F$4116,"successful")-SUM(B2:B7)</f>
        <v>55</v>
      </c>
      <c r="C8">
        <f>COUNTIFS(Data!$D$1:$D$4116,"&lt; 30000",Data!$F$1:$F$4116,"failed")-SUM(C2:C7)</f>
        <v>64</v>
      </c>
      <c r="D8">
        <f>COUNTIFS(Data!$D$1:$D$4116,"&lt; 30000",Data!$F$1:$F$4116,"canceled")-SUM(D2:D7)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8346</v>
      </c>
      <c r="B9">
        <f>COUNTIFS(Data!$D$1:$D$4116,"&lt; 35000",Data!$F$1:$F$4116,"successful")-SUM(B2:B8)</f>
        <v>32</v>
      </c>
      <c r="C9">
        <f>COUNTIFS(Data!$D$1:$D$4116,"&lt; 35000",Data!$F$1:$F$4116,"failed")-SUM(C2:C8)</f>
        <v>37</v>
      </c>
      <c r="D9">
        <f>COUNTIFS(Data!$D$1:$D$4116,"&lt;35000",Data!$F$1:$F$4116,"canceled")-SUM(D2:D8)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8348</v>
      </c>
      <c r="B10">
        <f>COUNTIFS(Data!$D$1:$D$4116,"&lt; 40000",Data!$F$1:$F$4116,"successful")-SUM(B2:B9)</f>
        <v>26</v>
      </c>
      <c r="C10">
        <f>COUNTIFS(Data!$D$1:$D$4116,"&lt; 40000",Data!$F$1:$F$4116,"failed")-SUM(C2:C9)</f>
        <v>22</v>
      </c>
      <c r="D10">
        <f>COUNTIFS(Data!$D$1:$D$4116,"&lt; 40000",Data!$F$1:$F$4116,"canceled")-SUM(D2:D9)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8349</v>
      </c>
      <c r="B11">
        <f>COUNTIFS(Data!$D$1:$D$4116,"&lt; 45000",Data!$F$1:$F$4116,"successful")-SUM(B2:B10)</f>
        <v>21</v>
      </c>
      <c r="C11">
        <f>COUNTIFS(Data!$D$1:$D$4116,"&lt; 45000",Data!$F$1:$F$4116,"failed")-SUM(C2:C10)</f>
        <v>16</v>
      </c>
      <c r="D11">
        <f>COUNTIFS(Data!$D$1:$D$4116,"&lt; 45000",Data!$F$1:$F$4116,"canceled")-SUM(D2:D10)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8347</v>
      </c>
      <c r="B12">
        <f>COUNTIFS(Data!$D$1:$D$4116,"&lt; 50000",Data!$F$1:$F$4116,"successful")-SUM(B2:B11)</f>
        <v>6</v>
      </c>
      <c r="C12">
        <f>COUNTIFS(Data!$D$1:$D$4116,"&lt; 50000",Data!$F$1:$F$4116,"failed")-SUM(C2:C11)</f>
        <v>11</v>
      </c>
      <c r="D12">
        <f>COUNTIFS(Data!$D$1:$D$4116,"&lt; 50000",Data!$F$1:$F$4116,"canceled")-SUM(D2:D11)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8350</v>
      </c>
      <c r="B13">
        <f>COUNTIFS(Data!$D$1:$D$4116,"&gt; 50000",Data!$F$1:$F$4116,"successful")</f>
        <v>55</v>
      </c>
      <c r="C13">
        <f>COUNTIFS(Data!$D$1:$D$4116,"&gt; 50000",Data!$F$1:$F$4116,"failed")</f>
        <v>198</v>
      </c>
      <c r="D13">
        <f>COUNTIFS(Data!$D$1:$D$4116,"&lt; 5000",Data!$F$1:$F$4116,"canceled")</f>
        <v>78</v>
      </c>
      <c r="E13">
        <f t="shared" si="0"/>
        <v>331</v>
      </c>
      <c r="F13" s="5">
        <f t="shared" si="1"/>
        <v>0.16616314199395771</v>
      </c>
      <c r="G13" s="5">
        <f t="shared" si="2"/>
        <v>0.59818731117824775</v>
      </c>
      <c r="H13" s="5">
        <f t="shared" si="3"/>
        <v>0.23564954682779457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Table 1</vt:lpstr>
      <vt:lpstr>Pivot Table 2</vt:lpstr>
      <vt:lpstr>Pivot Table 3</vt:lpstr>
      <vt:lpstr>Bonus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rjh</dc:creator>
  <cp:keywords/>
  <dc:description/>
  <cp:lastModifiedBy>harper.riley.jay@gmail.com</cp:lastModifiedBy>
  <dcterms:created xsi:type="dcterms:W3CDTF">2017-04-20T15:17:24Z</dcterms:created>
  <dcterms:modified xsi:type="dcterms:W3CDTF">2019-01-20T10:54:25Z</dcterms:modified>
  <cp:category/>
</cp:coreProperties>
</file>