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i\Desktop\GitHub Repositories\Excel_Challenge\"/>
    </mc:Choice>
  </mc:AlternateContent>
  <xr:revisionPtr revIDLastSave="0" documentId="13_ncr:1_{B7A2C39C-64BD-4A93-9347-A2B87A124F72}" xr6:coauthVersionLast="47" xr6:coauthVersionMax="47" xr10:uidLastSave="{00000000-0000-0000-0000-000000000000}"/>
  <bookViews>
    <workbookView xWindow="-24120" yWindow="-7170" windowWidth="24240" windowHeight="13140" firstSheet="3" activeTab="5" xr2:uid="{00000000-000D-0000-FFFF-FFFF00000000}"/>
  </bookViews>
  <sheets>
    <sheet name="Data Set" sheetId="1" r:id="rId1"/>
    <sheet name="Catergory Chart" sheetId="3" r:id="rId2"/>
    <sheet name="Sub-category Chart" sheetId="4" r:id="rId3"/>
    <sheet name="Date Created Conversion Chart" sheetId="5" r:id="rId4"/>
    <sheet name="Outcomes Based on Goals" sheetId="6" r:id="rId5"/>
    <sheet name="Statistical Analysis" sheetId="7" r:id="rId6"/>
  </sheets>
  <definedNames>
    <definedName name="_xlnm._FilterDatabase" localSheetId="0" hidden="1">'Data Set'!$A$1:$N$4115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7" l="1"/>
  <c r="I6" i="7"/>
  <c r="I5" i="7"/>
  <c r="I4" i="7"/>
  <c r="I3" i="7"/>
  <c r="I2" i="7"/>
  <c r="D7" i="7"/>
  <c r="D6" i="7"/>
  <c r="D5" i="7"/>
  <c r="D4" i="7"/>
  <c r="D3" i="7"/>
  <c r="D2" i="7"/>
  <c r="B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E13" i="6" s="1"/>
  <c r="H13" i="6" s="1"/>
  <c r="B12" i="6"/>
  <c r="B11" i="6"/>
  <c r="E11" i="6" s="1"/>
  <c r="B10" i="6"/>
  <c r="E10" i="6" s="1"/>
  <c r="H10" i="6" s="1"/>
  <c r="B9" i="6"/>
  <c r="E9" i="6" s="1"/>
  <c r="H9" i="6" s="1"/>
  <c r="B8" i="6"/>
  <c r="B7" i="6"/>
  <c r="E7" i="6" s="1"/>
  <c r="B6" i="6"/>
  <c r="E6" i="6" s="1"/>
  <c r="B5" i="6"/>
  <c r="E5" i="6" s="1"/>
  <c r="H5" i="6" s="1"/>
  <c r="B4" i="6"/>
  <c r="B3" i="6"/>
  <c r="E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6" l="1"/>
  <c r="E2" i="6"/>
  <c r="G2" i="6" s="1"/>
  <c r="G7" i="6"/>
  <c r="H3" i="6"/>
  <c r="G5" i="6"/>
  <c r="G9" i="6"/>
  <c r="G13" i="6"/>
  <c r="G3" i="6"/>
  <c r="G11" i="6"/>
  <c r="H7" i="6"/>
  <c r="G6" i="6"/>
  <c r="G10" i="6"/>
  <c r="H6" i="6"/>
  <c r="E12" i="6"/>
  <c r="G12" i="6" s="1"/>
  <c r="E8" i="6"/>
  <c r="H8" i="6" s="1"/>
  <c r="E4" i="6"/>
  <c r="G4" i="6" s="1"/>
  <c r="F11" i="6"/>
  <c r="F7" i="6"/>
  <c r="F3" i="6"/>
  <c r="F10" i="6"/>
  <c r="F6" i="6"/>
  <c r="F13" i="6"/>
  <c r="F9" i="6"/>
  <c r="F5" i="6"/>
  <c r="F2" i="6"/>
  <c r="H2" i="6" l="1"/>
  <c r="H4" i="6"/>
  <c r="F8" i="6"/>
  <c r="H12" i="6"/>
  <c r="G8" i="6"/>
  <c r="F4" i="6"/>
  <c r="F12" i="6"/>
</calcChain>
</file>

<file path=xl/sharedStrings.xml><?xml version="1.0" encoding="utf-8"?>
<sst xmlns="http://schemas.openxmlformats.org/spreadsheetml/2006/main" count="36782" uniqueCount="8410">
  <si>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</si>
  <si>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</si>
  <si>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</si>
  <si>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</si>
  <si>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</si>
  <si>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</si>
  <si>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</si>
  <si>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</si>
  <si>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</si>
  <si>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</si>
  <si>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</si>
  <si>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</si>
  <si>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</si>
  <si>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</si>
  <si>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</si>
  <si>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</si>
  <si>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</si>
  <si>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</si>
  <si>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</si>
  <si>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</si>
  <si>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</si>
  <si>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</si>
  <si>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</si>
  <si>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</si>
  <si>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</si>
  <si>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</si>
  <si>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</si>
  <si>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</si>
  <si>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</si>
  <si>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</si>
  <si>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</si>
  <si>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</si>
  <si>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</si>
  <si>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</si>
  <si>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</si>
  <si>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</si>
  <si>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</si>
  <si>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</si>
  <si>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</si>
  <si>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</si>
  <si>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</si>
  <si>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</si>
  <si>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</si>
  <si>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</si>
  <si>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</si>
  <si>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</si>
  <si>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</si>
  <si>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</si>
  <si>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</si>
  <si>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</si>
  <si>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</si>
  <si>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</si>
  <si>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</si>
  <si>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</si>
  <si>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</si>
  <si>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</si>
  <si>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</si>
  <si>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</si>
  <si>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</si>
  <si>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</si>
  <si>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</si>
  <si>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</si>
  <si>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</si>
  <si>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</si>
  <si>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</si>
  <si>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</si>
  <si>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</si>
  <si>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</si>
  <si>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</si>
  <si>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</si>
  <si>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</si>
  <si>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</si>
  <si>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</si>
  <si>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</si>
  <si>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</si>
  <si>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</si>
  <si>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</si>
  <si>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</si>
  <si>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</si>
  <si>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</si>
  <si>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</si>
  <si>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</si>
  <si>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</si>
  <si>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</si>
  <si>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</si>
  <si>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</si>
  <si>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</si>
  <si>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</si>
  <si>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</si>
  <si>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</si>
  <si>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</si>
  <si>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</si>
  <si>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</si>
  <si>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</si>
  <si>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</si>
  <si>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</si>
  <si>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</si>
  <si>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</si>
  <si>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</si>
  <si>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</si>
  <si>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</si>
  <si>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</si>
  <si>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</si>
  <si>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</si>
  <si>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</si>
  <si>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</si>
  <si>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</si>
  <si>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</si>
  <si>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</si>
  <si>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</si>
  <si>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</si>
  <si>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</si>
  <si>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</si>
  <si>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</si>
  <si>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</si>
  <si>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</si>
  <si>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</si>
  <si>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</si>
  <si>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</si>
  <si>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</si>
  <si>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</si>
  <si>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</si>
  <si>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</si>
  <si>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</si>
  <si>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</si>
  <si>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</si>
  <si>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</si>
  <si>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</si>
  <si>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</si>
  <si>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</si>
  <si>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</si>
  <si>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</si>
  <si>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</si>
  <si>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</si>
  <si>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</si>
  <si>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</si>
  <si>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</si>
  <si>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</si>
  <si>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</si>
  <si>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</si>
  <si>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</si>
  <si>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</si>
  <si>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</si>
  <si>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</si>
  <si>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</si>
  <si>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</si>
  <si>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</si>
  <si>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</si>
  <si>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</si>
  <si>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</si>
  <si>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</si>
  <si>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</si>
  <si>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</si>
  <si>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</si>
  <si>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</si>
  <si>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</si>
  <si>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</si>
  <si>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</si>
  <si>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</si>
  <si>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</si>
  <si>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</si>
  <si>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</si>
  <si>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</si>
  <si>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</si>
  <si>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</si>
  <si>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</si>
  <si>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</si>
  <si>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</si>
  <si>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</si>
  <si>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</si>
  <si>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</si>
  <si>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</si>
  <si>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</si>
  <si>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</si>
  <si>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</si>
  <si>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</si>
  <si>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</si>
  <si>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</si>
  <si>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</si>
  <si>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</si>
  <si>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</si>
  <si>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</si>
  <si>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</si>
  <si>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</si>
  <si>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</si>
  <si>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</si>
  <si>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</si>
  <si>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</si>
  <si>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</si>
  <si>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</si>
  <si>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</si>
  <si>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</si>
  <si>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</si>
  <si>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</si>
  <si>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</si>
  <si>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</si>
  <si>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</si>
  <si>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</si>
  <si>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</si>
  <si>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</si>
  <si>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</si>
  <si>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</si>
  <si>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</si>
  <si>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</si>
  <si>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</si>
  <si>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</si>
  <si>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</si>
  <si>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</si>
  <si>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</si>
  <si>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</si>
  <si>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</si>
  <si>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</si>
  <si>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</si>
  <si>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</si>
  <si>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</si>
  <si>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</si>
  <si>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</si>
  <si>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</si>
  <si>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</si>
  <si>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</si>
  <si>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</si>
  <si>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</si>
  <si>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</si>
  <si>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</si>
  <si>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</si>
  <si>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</si>
  <si>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</si>
  <si>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</si>
  <si>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</si>
  <si>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</si>
  <si>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</si>
  <si>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</si>
  <si>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</si>
  <si>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</si>
  <si>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</si>
  <si>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</si>
  <si>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</si>
  <si>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</si>
  <si>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</si>
  <si>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</si>
  <si>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</si>
  <si>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</si>
  <si>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</si>
  <si>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</si>
  <si>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</si>
  <si>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</si>
  <si>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</si>
  <si>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</si>
  <si>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</si>
  <si>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</si>
  <si>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</si>
  <si>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</si>
  <si>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</si>
  <si>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</si>
  <si>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</si>
  <si>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</si>
  <si>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</si>
  <si>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</si>
  <si>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</si>
  <si>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</si>
  <si>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</si>
  <si>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</si>
  <si>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</si>
  <si>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</si>
  <si>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</si>
  <si>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</si>
  <si>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</si>
  <si>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</si>
  <si>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</si>
  <si>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</si>
  <si>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</si>
  <si>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</si>
  <si>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</si>
  <si>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</si>
  <si>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</si>
  <si>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</si>
  <si>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</si>
  <si>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</si>
  <si>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</si>
  <si>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</si>
  <si>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</si>
  <si>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</si>
  <si>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</si>
  <si>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</si>
  <si>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</si>
  <si>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</si>
  <si>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</si>
  <si>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</si>
  <si>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</si>
  <si>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</si>
  <si>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</si>
  <si>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</si>
  <si>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</si>
  <si>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</si>
  <si>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</si>
  <si>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</si>
  <si>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</si>
  <si>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</si>
  <si>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</si>
  <si>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</si>
  <si>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</si>
  <si>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</si>
  <si>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</si>
  <si>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</si>
  <si>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</si>
  <si>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</si>
  <si>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</si>
  <si>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</si>
  <si>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</si>
  <si>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</si>
  <si>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</si>
  <si>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</si>
  <si>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</si>
  <si>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</si>
  <si>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</si>
  <si>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</si>
  <si>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</si>
  <si>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</si>
  <si>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</si>
  <si>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</si>
  <si>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</si>
  <si>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</si>
  <si>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</si>
  <si>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</si>
  <si>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</si>
  <si>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</si>
  <si>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</si>
  <si>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</si>
  <si>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</si>
  <si>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</si>
  <si>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</si>
  <si>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</si>
  <si>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</si>
  <si>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</si>
  <si>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</si>
  <si>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</si>
  <si>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</si>
  <si>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</si>
  <si>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</si>
  <si>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</si>
  <si>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</si>
  <si>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</si>
  <si>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</si>
  <si>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</si>
  <si>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</si>
  <si>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</si>
  <si>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</si>
  <si>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</si>
  <si>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</si>
  <si>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</si>
  <si>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</si>
  <si>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</si>
  <si>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</si>
  <si>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</si>
  <si>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</si>
  <si>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</si>
  <si>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</si>
  <si>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</si>
  <si>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</si>
  <si>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</si>
  <si>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</si>
  <si>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</si>
  <si>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</si>
  <si>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</si>
  <si>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</si>
  <si>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</si>
  <si>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</si>
  <si>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</si>
  <si>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</si>
  <si>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</si>
  <si>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</si>
  <si>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</si>
  <si>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</si>
  <si>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</si>
  <si>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</si>
  <si>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</si>
  <si>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</si>
  <si>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</si>
  <si>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</si>
  <si>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</si>
  <si>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</si>
  <si>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</si>
  <si>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</si>
  <si>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</si>
  <si>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</si>
  <si>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</si>
  <si>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</si>
  <si>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</si>
  <si>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</si>
  <si>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</si>
  <si>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</si>
  <si>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</si>
  <si>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</si>
  <si>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</si>
  <si>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</si>
  <si>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</si>
  <si>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</si>
  <si>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</si>
  <si>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</si>
  <si>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</si>
  <si>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</si>
  <si>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</si>
  <si>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</si>
  <si>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</si>
  <si>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</si>
  <si>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</si>
  <si>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</si>
  <si>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</si>
  <si>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</si>
  <si>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</si>
  <si>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</si>
  <si>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</si>
  <si>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</si>
  <si>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</si>
  <si>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</si>
  <si>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</si>
  <si>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</si>
  <si>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</si>
  <si>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</si>
  <si>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</si>
  <si>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</si>
  <si>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</si>
  <si>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</si>
  <si>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</si>
  <si>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</si>
  <si>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</si>
  <si>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</si>
  <si>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</si>
  <si>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</si>
  <si>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</si>
  <si>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</si>
  <si>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</si>
  <si>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</si>
  <si>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</si>
  <si>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</si>
  <si>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</si>
  <si>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</si>
  <si>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</si>
  <si>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</si>
  <si>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</si>
  <si>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</si>
  <si>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</si>
  <si>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</si>
  <si>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</si>
  <si>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</si>
  <si>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</si>
  <si>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</si>
  <si>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</si>
  <si>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</si>
  <si>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</si>
  <si>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</si>
  <si>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</si>
  <si>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</si>
  <si>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</si>
  <si>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</si>
  <si>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</si>
  <si>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</si>
  <si>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</si>
  <si>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</si>
  <si>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</si>
  <si>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</si>
  <si>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</si>
  <si>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</si>
  <si>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</si>
  <si>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</si>
  <si>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</si>
  <si>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</si>
  <si>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</si>
  <si>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</si>
  <si>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</si>
  <si>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</si>
  <si>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</si>
  <si>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</si>
  <si>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</si>
  <si>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</si>
  <si>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</si>
  <si>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</si>
  <si>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</si>
  <si>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</si>
  <si>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</si>
  <si>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</si>
  <si>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</si>
  <si>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</si>
  <si>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</si>
  <si>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</si>
  <si>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</si>
  <si>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</si>
  <si>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</si>
  <si>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</si>
  <si>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</si>
  <si>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</si>
  <si>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</si>
  <si>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</si>
  <si>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</si>
  <si>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</si>
  <si>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</si>
  <si>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</si>
  <si>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</si>
  <si>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</si>
  <si>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</si>
  <si>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</si>
  <si>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</si>
  <si>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</si>
  <si>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</si>
  <si>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</si>
  <si>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</si>
  <si>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</si>
  <si>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</si>
  <si>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</si>
  <si>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</si>
  <si>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</si>
  <si>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</si>
  <si>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</si>
  <si>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</si>
  <si>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</si>
  <si>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</si>
  <si>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</si>
  <si>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</si>
  <si>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</si>
  <si>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</si>
  <si>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</si>
  <si>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</si>
  <si>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</si>
  <si>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</si>
  <si>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</si>
  <si>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</si>
  <si>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</si>
  <si>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</si>
  <si>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</si>
  <si>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</si>
  <si>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</si>
  <si>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</si>
  <si>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</si>
  <si>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</si>
  <si>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</si>
  <si>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</si>
  <si>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</si>
  <si>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</si>
  <si>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</si>
  <si>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</si>
  <si>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</si>
  <si>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</si>
  <si>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</si>
  <si>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</si>
  <si>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</si>
  <si>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</si>
  <si>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</si>
  <si>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</si>
  <si>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</si>
  <si>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</si>
  <si>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</si>
  <si>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</si>
  <si>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</si>
  <si>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</si>
  <si>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</si>
  <si>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</si>
  <si>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</si>
  <si>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</si>
  <si>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</si>
  <si>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</si>
  <si>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</si>
  <si>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</si>
  <si>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</si>
  <si>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</si>
  <si>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</si>
  <si>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</si>
  <si>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</si>
  <si>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</si>
  <si>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</si>
  <si>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</si>
  <si>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</si>
  <si>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</si>
  <si>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</si>
  <si>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</si>
  <si>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</si>
  <si>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</si>
  <si>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</si>
  <si>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</si>
  <si>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</si>
  <si>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</si>
  <si>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</si>
  <si>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</si>
  <si>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</si>
  <si>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</si>
  <si>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</si>
  <si>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</si>
  <si>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</si>
  <si>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</si>
  <si>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</si>
  <si>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</si>
  <si>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</si>
  <si>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</si>
  <si>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</si>
  <si>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</si>
  <si>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</si>
  <si>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</si>
  <si>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</si>
  <si>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</si>
  <si>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</si>
  <si>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</si>
  <si>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</si>
  <si>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</si>
  <si>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</si>
  <si>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</si>
  <si>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</si>
  <si>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</si>
  <si>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</si>
  <si>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</si>
  <si>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</si>
  <si>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</si>
  <si>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</si>
  <si>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</si>
  <si>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</si>
  <si>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</si>
  <si>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</si>
  <si>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</si>
  <si>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</si>
  <si>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</si>
  <si>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</si>
  <si>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</si>
  <si>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</si>
  <si>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</si>
  <si>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</si>
  <si>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</si>
  <si>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</si>
  <si>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</si>
  <si>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</si>
  <si>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</si>
  <si>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</si>
  <si>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</si>
  <si>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</si>
  <si>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</si>
  <si>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</si>
  <si>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</si>
  <si>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</si>
  <si>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</si>
  <si>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</si>
  <si>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</si>
  <si>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</si>
  <si>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</si>
  <si>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</si>
  <si>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</si>
  <si>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</si>
  <si>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</si>
  <si>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</si>
  <si>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</si>
  <si>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</si>
  <si>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</si>
  <si>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</si>
  <si>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</si>
  <si>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</si>
  <si>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</si>
  <si>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</si>
  <si>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</si>
  <si>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</si>
  <si>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</si>
  <si>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</si>
  <si>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</si>
  <si>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</si>
  <si>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</si>
  <si>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</si>
  <si>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</si>
  <si>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</si>
  <si>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</si>
  <si>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</si>
  <si>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</si>
  <si>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</si>
  <si>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</si>
  <si>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</si>
  <si>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</si>
  <si>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</si>
  <si>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</si>
  <si>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</si>
  <si>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</si>
  <si>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</si>
  <si>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</si>
  <si>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</si>
  <si>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</si>
  <si>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</si>
  <si>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</si>
  <si>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</si>
  <si>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</si>
  <si>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</si>
  <si>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</si>
  <si>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</si>
  <si>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</si>
  <si>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</si>
  <si>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</si>
  <si>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</si>
  <si>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</si>
  <si>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</si>
  <si>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</si>
  <si>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</si>
  <si>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</si>
  <si>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</si>
  <si>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</si>
  <si>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</si>
  <si>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</si>
  <si>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</si>
  <si>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</si>
  <si>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</si>
  <si>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</si>
  <si>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</si>
  <si>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</si>
  <si>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</si>
  <si>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</si>
  <si>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</si>
  <si>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</si>
  <si>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</si>
  <si>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</si>
  <si>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</si>
  <si>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</si>
  <si>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</si>
  <si>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</si>
  <si>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</si>
  <si>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</si>
  <si>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</si>
  <si>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</si>
  <si>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</si>
  <si>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</si>
  <si>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</si>
  <si>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</si>
  <si>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</si>
  <si>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</si>
  <si>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</si>
  <si>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</si>
  <si>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</si>
  <si>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</si>
  <si>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</si>
  <si>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</si>
  <si>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</si>
  <si>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</si>
  <si>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</si>
  <si>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</si>
  <si>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</si>
  <si>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</si>
  <si>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</si>
  <si>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</si>
  <si>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</si>
  <si>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</si>
  <si>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</si>
  <si>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</si>
  <si>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</si>
  <si>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</si>
  <si>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</si>
  <si>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</si>
  <si>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</si>
  <si>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</si>
  <si>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</si>
  <si>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</si>
  <si>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</si>
  <si>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</si>
  <si>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</si>
  <si>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</si>
  <si>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</si>
  <si>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</si>
  <si>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</si>
  <si>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</si>
  <si>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</si>
  <si>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</si>
  <si>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</si>
  <si>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</si>
  <si>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</si>
  <si>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</si>
  <si>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</si>
  <si>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</si>
  <si>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</si>
  <si>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</si>
  <si>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</si>
  <si>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</si>
  <si>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</si>
  <si>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</si>
  <si>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</si>
  <si>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</si>
  <si>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</si>
  <si>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</si>
  <si>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</si>
  <si>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</si>
  <si>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</si>
  <si>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</si>
  <si>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</si>
  <si>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</si>
  <si>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</si>
  <si>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</si>
  <si>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</si>
  <si>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</si>
  <si>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</si>
  <si>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</si>
  <si>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</si>
  <si>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</si>
  <si>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</si>
  <si>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</si>
  <si>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</si>
  <si>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</si>
  <si>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</si>
  <si>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</si>
  <si>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</si>
  <si>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</si>
  <si>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</si>
  <si>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</si>
  <si>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</si>
  <si>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</si>
  <si>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</si>
  <si>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</si>
  <si>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</si>
  <si>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</si>
  <si>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</si>
  <si>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</si>
  <si>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</si>
  <si>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</si>
  <si>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</si>
  <si>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</si>
  <si>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</si>
  <si>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</si>
  <si>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</si>
  <si>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</si>
  <si>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</si>
  <si>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</si>
  <si>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</si>
  <si>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</si>
  <si>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</si>
  <si>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</si>
  <si>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</si>
  <si>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</si>
  <si>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</si>
  <si>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</si>
  <si>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</si>
  <si>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</si>
  <si>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</si>
  <si>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</si>
  <si>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</si>
  <si>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</si>
  <si>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</si>
  <si>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</si>
  <si>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</si>
  <si>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</si>
  <si>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</si>
  <si>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</si>
  <si>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</si>
  <si>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</si>
  <si>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</si>
  <si>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</si>
  <si>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</si>
  <si>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</si>
  <si>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</si>
  <si>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</si>
  <si>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</si>
  <si>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</si>
  <si>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</si>
  <si>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</si>
  <si>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</si>
  <si>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</si>
  <si>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</si>
  <si>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</si>
  <si>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</si>
  <si>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</si>
  <si>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</si>
  <si>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</si>
  <si>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</si>
  <si>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</si>
  <si>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</si>
  <si>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</si>
  <si>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</si>
  <si>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</si>
  <si>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</si>
  <si>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</si>
  <si>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</si>
  <si>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</si>
  <si>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</si>
  <si>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</si>
  <si>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</si>
  <si>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</si>
  <si>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</si>
  <si>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</si>
  <si>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</si>
  <si>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</si>
  <si>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</si>
  <si>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</si>
  <si>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</si>
  <si>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</si>
  <si>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</si>
  <si>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</si>
  <si>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</si>
  <si>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</si>
  <si>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</si>
  <si>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</si>
  <si>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</si>
  <si>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</si>
  <si>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</si>
  <si>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</si>
  <si>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</si>
  <si>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</si>
  <si>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</si>
  <si>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</si>
  <si>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</si>
  <si>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</si>
  <si>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</si>
  <si>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</si>
  <si>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</si>
  <si>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</si>
  <si>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</si>
  <si>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</si>
  <si>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</si>
  <si>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</si>
  <si>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</si>
  <si>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</si>
  <si>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</si>
  <si>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</si>
  <si>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</si>
  <si>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</si>
  <si>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</si>
  <si>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</si>
  <si>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</si>
  <si>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</si>
  <si>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</si>
  <si>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</si>
  <si>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</si>
  <si>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</si>
  <si>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</si>
  <si>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</si>
  <si>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</si>
  <si>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</si>
  <si>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</si>
  <si>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</si>
  <si>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</si>
  <si>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</si>
  <si>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</si>
  <si>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</si>
  <si>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</si>
  <si>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</si>
  <si>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</si>
  <si>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</si>
  <si>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</si>
  <si>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</si>
  <si>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</si>
  <si>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</si>
  <si>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</si>
  <si>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</si>
  <si>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</si>
  <si>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</si>
  <si>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</si>
  <si>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</si>
  <si>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</si>
  <si>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</si>
  <si>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</si>
  <si>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</si>
  <si>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</si>
  <si>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</si>
  <si>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</si>
  <si>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</si>
  <si>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</si>
  <si>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</si>
  <si>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</si>
  <si>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</si>
  <si>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</si>
  <si>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</si>
  <si>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</si>
  <si>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</si>
  <si>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</si>
  <si>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</si>
  <si>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</si>
  <si>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</si>
  <si>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</si>
  <si>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</si>
  <si>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</si>
  <si>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</si>
  <si>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</si>
  <si>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</si>
  <si>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</si>
  <si>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</si>
  <si>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</si>
  <si>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</si>
  <si>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</si>
  <si>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</si>
  <si>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</si>
  <si>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</si>
  <si>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</si>
  <si>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</si>
  <si>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</si>
  <si>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</si>
  <si>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</si>
  <si>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</si>
  <si>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</si>
  <si>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</si>
  <si>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</si>
  <si>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</si>
  <si>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</si>
  <si>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</si>
  <si>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</si>
  <si>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</si>
  <si>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</si>
  <si>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</si>
  <si>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</si>
  <si>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</si>
  <si>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</si>
  <si>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</si>
  <si>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</si>
  <si>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</si>
  <si>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</si>
  <si>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</si>
  <si>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</si>
  <si>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</si>
  <si>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</si>
  <si>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</si>
  <si>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</si>
  <si>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</si>
  <si>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</si>
  <si>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</si>
  <si>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</si>
  <si>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</si>
  <si>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</si>
  <si>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</si>
  <si>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</si>
  <si>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</si>
  <si>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</si>
  <si>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</si>
  <si>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</si>
  <si>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</si>
  <si>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</si>
  <si>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</si>
  <si>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</si>
  <si>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</si>
  <si>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</si>
  <si>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</si>
  <si>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</si>
  <si>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</si>
  <si>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</si>
  <si>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</si>
  <si>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</si>
  <si>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</si>
  <si>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</si>
  <si>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</si>
  <si>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</si>
  <si>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</si>
  <si>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</si>
  <si>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</si>
  <si>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</si>
  <si>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</si>
  <si>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</si>
  <si>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</si>
  <si>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</si>
  <si>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</si>
  <si>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</si>
  <si>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</si>
  <si>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</si>
  <si>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</si>
  <si>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</si>
  <si>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</si>
  <si>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</si>
  <si>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</si>
  <si>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</si>
  <si>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</si>
  <si>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</si>
  <si>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</si>
  <si>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</si>
  <si>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</si>
  <si>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</si>
  <si>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</si>
  <si>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</si>
  <si>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</si>
  <si>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</si>
  <si>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</si>
  <si>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</si>
  <si>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</si>
  <si>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</si>
  <si>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</si>
  <si>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</si>
  <si>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</si>
  <si>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</si>
  <si>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</si>
  <si>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</si>
  <si>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</si>
  <si>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</si>
  <si>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</si>
  <si>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</si>
  <si>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</si>
  <si>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</si>
  <si>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</si>
  <si>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</si>
  <si>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</si>
  <si>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</si>
  <si>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</si>
  <si>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</si>
  <si>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</si>
  <si>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</si>
  <si>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</si>
  <si>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</si>
  <si>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</si>
  <si>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</si>
  <si>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</si>
  <si>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</si>
  <si>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</si>
  <si>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</si>
  <si>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</si>
  <si>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</si>
  <si>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</si>
  <si>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</si>
  <si>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</si>
  <si>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</si>
  <si>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</si>
  <si>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</si>
  <si>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</si>
  <si>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</si>
  <si>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</si>
  <si>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</si>
  <si>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</si>
  <si>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</si>
  <si>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</si>
  <si>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</si>
  <si>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</si>
  <si>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</si>
  <si>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</si>
  <si>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</si>
  <si>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</si>
  <si>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</si>
  <si>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</si>
  <si>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</si>
  <si>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</si>
  <si>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</si>
  <si>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</si>
  <si>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</si>
  <si>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</si>
  <si>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</si>
  <si>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</si>
  <si>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</si>
  <si>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</si>
  <si>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</si>
  <si>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</si>
  <si>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</si>
  <si>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</si>
  <si>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</si>
  <si>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</si>
  <si>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</si>
  <si>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</si>
  <si>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</si>
  <si>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</si>
  <si>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</si>
  <si>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</si>
  <si>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</si>
  <si>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</si>
  <si>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</si>
  <si>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</si>
  <si>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</si>
  <si>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</si>
  <si>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</si>
  <si>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</si>
  <si>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</si>
  <si>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</si>
  <si>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</si>
  <si>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</si>
  <si>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</si>
  <si>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</si>
  <si>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</si>
  <si>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</si>
  <si>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</si>
  <si>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</si>
  <si>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</si>
  <si>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</si>
  <si>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</si>
  <si>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</si>
  <si>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</si>
  <si>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</si>
  <si>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</si>
  <si>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</si>
  <si>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</si>
  <si>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</si>
  <si>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</si>
  <si>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</si>
  <si>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</si>
  <si>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</si>
  <si>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</si>
  <si>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</si>
  <si>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</si>
  <si>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</si>
  <si>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</si>
  <si>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</si>
  <si>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</si>
  <si>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</si>
  <si>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</si>
  <si>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</si>
  <si>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</si>
  <si>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</si>
  <si>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</si>
  <si>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</si>
  <si>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</si>
  <si>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</si>
  <si>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</si>
  <si>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</si>
  <si>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</si>
  <si>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</si>
  <si>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</si>
  <si>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</si>
  <si>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</si>
  <si>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</si>
  <si>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</si>
  <si>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</si>
  <si>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</si>
  <si>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</si>
  <si>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</si>
  <si>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</si>
  <si>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</si>
  <si>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</si>
  <si>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</si>
  <si>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</si>
  <si>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</si>
  <si>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</si>
  <si>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</si>
  <si>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</si>
  <si>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</si>
  <si>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</si>
  <si>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</si>
  <si>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</si>
  <si>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</si>
  <si>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</si>
  <si>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</si>
  <si>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</si>
  <si>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</si>
  <si>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</si>
  <si>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</si>
  <si>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</si>
  <si>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</si>
  <si>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</si>
  <si>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</si>
  <si>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</si>
  <si>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</si>
  <si>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</si>
  <si>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</si>
  <si>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</si>
  <si>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</si>
  <si>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</si>
  <si>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</si>
  <si>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</si>
  <si>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</si>
  <si>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</si>
  <si>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</si>
  <si>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</si>
  <si>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</si>
  <si>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</si>
  <si>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</si>
  <si>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</si>
  <si>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</si>
  <si>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</si>
  <si>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</si>
  <si>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</si>
  <si>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</si>
  <si>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</si>
  <si>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</si>
  <si>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</si>
  <si>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</si>
  <si>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</si>
  <si>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</si>
  <si>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</si>
  <si>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</si>
  <si>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</si>
  <si>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</si>
  <si>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</si>
  <si>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</si>
  <si>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</si>
  <si>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</si>
  <si>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</si>
  <si>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</si>
  <si>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</si>
  <si>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</si>
  <si>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</si>
  <si>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</si>
  <si>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</si>
  <si>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</si>
  <si>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</si>
  <si>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</si>
  <si>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</si>
  <si>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</si>
  <si>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</si>
  <si>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</si>
  <si>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</si>
  <si>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</si>
  <si>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</si>
  <si>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</si>
  <si>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</si>
  <si>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</si>
  <si>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</si>
  <si>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</si>
  <si>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</si>
  <si>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</si>
  <si>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</si>
  <si>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</si>
  <si>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</si>
  <si>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</si>
  <si>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</si>
  <si>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</si>
  <si>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</si>
  <si>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</si>
  <si>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</si>
  <si>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</si>
  <si>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</si>
  <si>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</si>
  <si>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</si>
  <si>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</si>
  <si>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</si>
  <si>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</si>
  <si>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</si>
  <si>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</si>
  <si>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</si>
  <si>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</si>
  <si>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</si>
  <si>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</si>
  <si>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</si>
  <si>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</si>
  <si>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</si>
  <si>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</si>
  <si>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</si>
  <si>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</si>
  <si>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</si>
  <si>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</si>
  <si>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</si>
  <si>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</si>
  <si>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</si>
  <si>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</si>
  <si>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</si>
  <si>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</si>
  <si>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</si>
  <si>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</si>
  <si>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</si>
  <si>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</si>
  <si>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</si>
  <si>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</si>
  <si>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</si>
  <si>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</si>
  <si>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</si>
  <si>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</si>
  <si>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</si>
  <si>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</si>
  <si>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</si>
  <si>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</si>
  <si>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</si>
  <si>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</si>
  <si>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</si>
  <si>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</si>
  <si>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</si>
  <si>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</si>
  <si>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</si>
  <si>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</si>
  <si>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</si>
  <si>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</si>
  <si>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</si>
  <si>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</si>
  <si>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</si>
  <si>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</si>
  <si>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</si>
  <si>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</si>
  <si>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</si>
  <si>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</si>
  <si>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</si>
  <si>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</si>
  <si>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</si>
  <si>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</si>
  <si>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</si>
  <si>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</si>
  <si>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</si>
  <si>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</si>
  <si>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</si>
  <si>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</si>
  <si>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</si>
  <si>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</si>
  <si>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</si>
  <si>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</si>
  <si>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</si>
  <si>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</si>
  <si>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</si>
  <si>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</si>
  <si>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</si>
  <si>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</si>
  <si>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</si>
  <si>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</si>
  <si>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</si>
  <si>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</si>
  <si>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</si>
  <si>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</si>
  <si>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</si>
  <si>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</si>
  <si>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</si>
  <si>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</si>
  <si>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</si>
  <si>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</si>
  <si>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</si>
  <si>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</si>
  <si>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</si>
  <si>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</si>
  <si>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</si>
  <si>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</si>
  <si>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</si>
  <si>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</si>
  <si>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</si>
  <si>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</si>
  <si>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</si>
  <si>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</si>
  <si>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</si>
  <si>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</si>
  <si>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</si>
  <si>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</si>
  <si>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</si>
  <si>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</si>
  <si>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</si>
  <si>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</si>
  <si>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</si>
  <si>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</si>
  <si>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</si>
  <si>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</si>
  <si>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</si>
  <si>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</si>
  <si>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</si>
  <si>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</si>
  <si>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</si>
  <si>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</si>
  <si>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</si>
  <si>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</si>
  <si>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</si>
  <si>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</si>
  <si>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</si>
  <si>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</si>
  <si>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</si>
  <si>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</si>
  <si>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</si>
  <si>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</si>
  <si>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</si>
  <si>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</si>
  <si>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</si>
  <si>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</si>
  <si>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</si>
  <si>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</si>
  <si>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</si>
  <si>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</si>
  <si>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</si>
  <si>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</si>
  <si>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</si>
  <si>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</si>
  <si>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</si>
  <si>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</si>
  <si>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</si>
  <si>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</si>
  <si>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</si>
  <si>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</si>
  <si>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</si>
  <si>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</si>
  <si>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</si>
  <si>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</si>
  <si>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</si>
  <si>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</si>
  <si>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</si>
  <si>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</si>
  <si>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</si>
  <si>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</si>
  <si>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</si>
  <si>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</si>
  <si>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</si>
  <si>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</si>
  <si>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</si>
  <si>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</si>
  <si>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</si>
  <si>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</si>
  <si>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</si>
  <si>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</si>
  <si>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</si>
  <si>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</si>
  <si>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</si>
  <si>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</si>
  <si>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</si>
  <si>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</si>
  <si>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</si>
  <si>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</si>
  <si>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</si>
  <si>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</si>
  <si>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</si>
  <si>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</si>
  <si>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</si>
  <si>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</si>
  <si>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</si>
  <si>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</si>
  <si>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</si>
  <si>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</si>
  <si>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</si>
  <si>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</si>
  <si>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</si>
  <si>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</si>
  <si>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</si>
  <si>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</si>
  <si>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</si>
  <si>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</si>
  <si>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</si>
  <si>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</si>
  <si>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</si>
  <si>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</si>
  <si>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</si>
  <si>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</si>
  <si>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</si>
  <si>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</si>
  <si>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</si>
  <si>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</si>
  <si>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</si>
  <si>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</si>
  <si>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</si>
  <si>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</si>
  <si>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</si>
  <si>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</si>
  <si>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</si>
  <si>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</si>
  <si>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</si>
  <si>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</si>
  <si>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</si>
  <si>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</si>
  <si>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</si>
  <si>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</si>
  <si>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</si>
  <si>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</si>
  <si>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</si>
  <si>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</si>
  <si>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</si>
  <si>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</si>
  <si>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</si>
  <si>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</si>
  <si>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</si>
  <si>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</si>
  <si>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</si>
  <si>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</si>
  <si>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</si>
  <si>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</si>
  <si>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</si>
  <si>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</si>
  <si>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</si>
  <si>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</si>
  <si>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</si>
  <si>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</si>
  <si>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</si>
  <si>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</si>
  <si>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</si>
  <si>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</si>
  <si>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</si>
  <si>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</si>
  <si>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</si>
  <si>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</si>
  <si>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</si>
  <si>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</si>
  <si>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</si>
  <si>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</si>
  <si>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</si>
  <si>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</si>
  <si>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</si>
  <si>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</si>
  <si>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</si>
  <si>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</si>
  <si>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</si>
  <si>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</si>
  <si>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</si>
  <si>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</si>
  <si>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</si>
  <si>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</si>
  <si>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</si>
  <si>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</si>
  <si>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</si>
  <si>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</si>
  <si>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</si>
  <si>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</si>
  <si>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</si>
  <si>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</si>
  <si>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</si>
  <si>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</si>
  <si>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</si>
  <si>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</si>
  <si>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</si>
  <si>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</si>
  <si>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</si>
  <si>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</si>
  <si>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</si>
  <si>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</si>
  <si>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</si>
  <si>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</si>
  <si>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</si>
  <si>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</si>
  <si>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</si>
  <si>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</si>
  <si>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</si>
  <si>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</si>
  <si>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</si>
  <si>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</si>
  <si>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</si>
  <si>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</si>
  <si>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</si>
  <si>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</si>
  <si>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</si>
  <si>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</si>
  <si>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</si>
  <si>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</si>
  <si>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</si>
  <si>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</si>
  <si>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</si>
  <si>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</si>
  <si>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</si>
  <si>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</si>
  <si>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</si>
  <si>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</si>
  <si>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</si>
  <si>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</si>
  <si>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</si>
  <si>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</si>
  <si>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</si>
  <si>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</si>
  <si>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</si>
  <si>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</si>
  <si>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</si>
  <si>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</si>
  <si>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</si>
  <si>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</si>
  <si>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</si>
  <si>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</si>
  <si>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</si>
  <si>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</si>
  <si>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</si>
  <si>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</si>
  <si>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</si>
  <si>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</si>
  <si>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</si>
  <si>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</si>
  <si>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</si>
  <si>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</si>
  <si>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</si>
  <si>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</si>
  <si>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</si>
  <si>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</si>
  <si>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</si>
  <si>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</si>
  <si>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</si>
  <si>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</si>
  <si>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</si>
  <si>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</si>
  <si>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</si>
  <si>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</si>
  <si>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</si>
  <si>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</si>
  <si>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</si>
  <si>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</si>
  <si>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</si>
  <si>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</si>
  <si>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</si>
  <si>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</si>
  <si>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</si>
  <si>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</si>
  <si>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</si>
  <si>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</si>
  <si>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</si>
  <si>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</si>
  <si>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</si>
  <si>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</si>
  <si>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</si>
  <si>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</si>
  <si>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</si>
  <si>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</si>
  <si>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</si>
  <si>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</si>
  <si>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</si>
  <si>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</si>
  <si>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</si>
  <si>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</si>
  <si>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</si>
  <si>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</si>
  <si>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</si>
  <si>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</si>
  <si>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</si>
  <si>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</si>
  <si>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</si>
  <si>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</si>
  <si>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</si>
  <si>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</si>
  <si>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</si>
  <si>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</si>
  <si>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</si>
  <si>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</si>
  <si>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</si>
  <si>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</si>
  <si>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</si>
  <si>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</si>
  <si>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</si>
  <si>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</si>
  <si>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</si>
  <si>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</si>
  <si>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</si>
  <si>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</si>
  <si>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</si>
  <si>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</si>
  <si>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</si>
  <si>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</si>
  <si>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</si>
  <si>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</si>
  <si>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</si>
  <si>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</si>
  <si>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</si>
  <si>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</si>
  <si>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</si>
  <si>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</si>
  <si>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</si>
  <si>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</si>
  <si>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</si>
  <si>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</si>
  <si>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</si>
  <si>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</si>
  <si>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</si>
  <si>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</si>
  <si>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</si>
  <si>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</si>
  <si>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</si>
  <si>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</si>
  <si>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</si>
  <si>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</si>
  <si>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</si>
  <si>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</si>
  <si>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</si>
  <si>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</si>
  <si>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</si>
  <si>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</si>
  <si>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</si>
  <si>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</si>
  <si>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</si>
  <si>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</si>
  <si>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</si>
  <si>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</si>
  <si>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</si>
  <si>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</si>
  <si>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</si>
  <si>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</si>
  <si>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</si>
  <si>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</si>
  <si>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</si>
  <si>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</si>
  <si>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</si>
  <si>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</si>
  <si>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</si>
  <si>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</si>
  <si>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</si>
  <si>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</si>
  <si>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</si>
  <si>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</si>
  <si>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</si>
  <si>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</si>
  <si>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</si>
  <si>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</si>
  <si>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</si>
  <si>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</si>
  <si>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</si>
  <si>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</si>
  <si>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</si>
  <si>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</si>
  <si>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</si>
  <si>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</si>
  <si>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</si>
  <si>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</si>
  <si>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</si>
  <si>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</si>
  <si>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</si>
  <si>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</si>
  <si>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</si>
  <si>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</si>
  <si>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</si>
  <si>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</si>
  <si>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</si>
  <si>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</si>
  <si>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</si>
  <si>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</si>
  <si>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</si>
  <si>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</si>
  <si>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</si>
  <si>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</si>
  <si>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</si>
  <si>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</si>
  <si>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</si>
  <si>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</si>
  <si>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</si>
  <si>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</si>
  <si>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</si>
  <si>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</si>
  <si>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</si>
  <si>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</si>
  <si>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</si>
  <si>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</si>
  <si>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</si>
  <si>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</si>
  <si>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</si>
  <si>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</si>
  <si>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</si>
  <si>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</si>
  <si>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</si>
  <si>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</si>
  <si>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</si>
  <si>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</si>
  <si>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</si>
  <si>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</si>
  <si>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</si>
  <si>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</si>
  <si>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</si>
  <si>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</si>
  <si>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</si>
  <si>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</si>
  <si>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</si>
  <si>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</si>
  <si>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</si>
  <si>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</si>
  <si>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</si>
  <si>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</si>
  <si>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</si>
  <si>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</si>
  <si>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</si>
  <si>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</si>
  <si>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</si>
  <si>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</si>
  <si>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</si>
  <si>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</si>
  <si>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</si>
  <si>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</si>
  <si>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</si>
  <si>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</si>
  <si>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</si>
  <si>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</si>
  <si>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</si>
  <si>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</si>
  <si>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</si>
  <si>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</si>
  <si>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</si>
  <si>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</si>
  <si>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</si>
  <si>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</si>
  <si>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</si>
  <si>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</si>
  <si>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</si>
  <si>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</si>
  <si>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</si>
  <si>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</si>
  <si>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</si>
  <si>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</si>
  <si>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</si>
  <si>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</si>
  <si>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</si>
  <si>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</si>
  <si>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</si>
  <si>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</si>
  <si>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</si>
  <si>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</si>
  <si>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</si>
  <si>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</si>
  <si>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</si>
  <si>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</si>
  <si>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</si>
  <si>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</si>
  <si>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</si>
  <si>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</si>
  <si>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</si>
  <si>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</si>
  <si>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</si>
  <si>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</si>
  <si>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</si>
  <si>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</si>
  <si>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</si>
  <si>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</si>
  <si>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</si>
  <si>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</si>
  <si>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</si>
  <si>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</si>
  <si>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</si>
  <si>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</si>
  <si>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</si>
  <si>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</si>
  <si>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</si>
  <si>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</si>
  <si>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</si>
  <si>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</si>
  <si>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</si>
  <si>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</si>
  <si>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</si>
  <si>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</si>
  <si>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</si>
  <si>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</si>
  <si>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</si>
  <si>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</si>
  <si>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</si>
  <si>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</si>
  <si>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</si>
  <si>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</si>
  <si>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</si>
  <si>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</si>
  <si>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</si>
  <si>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</si>
  <si>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</si>
  <si>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</si>
  <si>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</si>
  <si>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</si>
  <si>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</si>
  <si>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</si>
  <si>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</si>
  <si>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</si>
  <si>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</si>
  <si>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</si>
  <si>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</si>
  <si>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</si>
  <si>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</si>
  <si>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</si>
  <si>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</si>
  <si>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</si>
  <si>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</si>
  <si>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</si>
  <si>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</si>
  <si>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</si>
  <si>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</si>
  <si>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</si>
  <si>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</si>
  <si>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</si>
  <si>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</si>
  <si>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</si>
  <si>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</si>
  <si>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</si>
  <si>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</si>
  <si>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</si>
  <si>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</si>
  <si>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</si>
  <si>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</si>
  <si>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</si>
  <si>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</si>
  <si>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</si>
  <si>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</si>
  <si>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</si>
  <si>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</si>
  <si>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</si>
  <si>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</si>
  <si>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</si>
  <si>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</si>
  <si>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</si>
  <si>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</si>
  <si>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</si>
  <si>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</si>
  <si>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</si>
  <si>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</si>
  <si>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</si>
  <si>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</si>
  <si>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</si>
  <si>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</si>
  <si>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</si>
  <si>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</si>
  <si>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</si>
  <si>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</si>
  <si>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</si>
  <si>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</si>
  <si>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</si>
  <si>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</si>
  <si>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</si>
  <si>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</si>
  <si>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</si>
  <si>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</si>
  <si>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</si>
  <si>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</si>
  <si>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</si>
  <si>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</si>
  <si>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</si>
  <si>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</si>
  <si>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</si>
  <si>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</si>
  <si>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</si>
  <si>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</si>
  <si>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</si>
  <si>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</si>
  <si>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</si>
  <si>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</si>
  <si>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</si>
  <si>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</si>
  <si>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</si>
  <si>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</si>
  <si>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</si>
  <si>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</si>
  <si>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</si>
  <si>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</si>
  <si>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</si>
  <si>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</si>
  <si>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</si>
  <si>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</si>
  <si>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</si>
  <si>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</si>
  <si>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</si>
  <si>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</si>
  <si>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</si>
  <si>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</si>
  <si>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</si>
  <si>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</si>
  <si>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</si>
  <si>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</si>
  <si>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</si>
  <si>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</si>
  <si>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</si>
  <si>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</si>
  <si>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</si>
  <si>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</si>
  <si>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</si>
  <si>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</si>
  <si>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</si>
  <si>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</si>
  <si>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</si>
  <si>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</si>
  <si>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</si>
  <si>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</si>
  <si>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</si>
  <si>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</si>
  <si>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</si>
  <si>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</si>
  <si>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</si>
  <si>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</si>
  <si>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</si>
  <si>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</si>
  <si>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</si>
  <si>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</si>
  <si>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</si>
  <si>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</si>
  <si>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</si>
  <si>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</si>
  <si>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</si>
  <si>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</si>
  <si>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</si>
  <si>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</si>
  <si>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</si>
  <si>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</si>
  <si>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</si>
  <si>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</si>
  <si>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</si>
  <si>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</si>
  <si>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</si>
  <si>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</si>
  <si>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</si>
  <si>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</si>
  <si>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</si>
  <si>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</si>
  <si>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</si>
  <si>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</si>
  <si>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</si>
  <si>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</si>
  <si>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</si>
  <si>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</si>
  <si>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</si>
  <si>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</si>
  <si>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</si>
  <si>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</si>
  <si>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</si>
  <si>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</si>
  <si>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</si>
  <si>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</si>
  <si>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</si>
  <si>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</si>
  <si>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</si>
  <si>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</si>
  <si>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</si>
  <si>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</si>
  <si>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</si>
  <si>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</si>
  <si>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</si>
  <si>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</si>
  <si>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</si>
  <si>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</si>
  <si>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</si>
  <si>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</si>
  <si>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</si>
  <si>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</si>
  <si>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</si>
  <si>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</si>
  <si>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</si>
  <si>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</si>
  <si>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</si>
  <si>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</si>
  <si>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</si>
  <si>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</si>
  <si>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</si>
  <si>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</si>
  <si>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</si>
  <si>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</si>
  <si>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</si>
  <si>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</si>
  <si>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</si>
  <si>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</si>
  <si>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</si>
  <si>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</si>
  <si>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</si>
  <si>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</si>
  <si>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</si>
  <si>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</si>
  <si>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</si>
  <si>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</si>
  <si>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</si>
  <si>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</si>
  <si>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</si>
  <si>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</si>
  <si>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</si>
  <si>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</si>
  <si>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</si>
  <si>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</si>
  <si>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</si>
  <si>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</si>
  <si>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</si>
  <si>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</si>
  <si>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</si>
  <si>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</si>
  <si>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</si>
  <si>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</si>
  <si>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</si>
  <si>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</si>
  <si>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</si>
  <si>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</si>
  <si>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</si>
  <si>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</si>
  <si>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</si>
  <si>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</si>
  <si>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</si>
  <si>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</si>
  <si>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</si>
  <si>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</si>
  <si>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</si>
  <si>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</si>
  <si>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</si>
  <si>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</si>
  <si>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</si>
  <si>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</si>
  <si>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</si>
  <si>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</si>
  <si>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</si>
  <si>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</si>
  <si>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</si>
  <si>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</si>
  <si>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</si>
  <si>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</si>
  <si>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</si>
  <si>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</si>
  <si>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</si>
  <si>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</si>
  <si>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</si>
  <si>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</si>
  <si>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</si>
  <si>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</si>
  <si>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</si>
  <si>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</si>
  <si>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</si>
  <si>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</si>
  <si>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</si>
  <si>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</si>
  <si>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</si>
  <si>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</si>
  <si>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</si>
  <si>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</si>
  <si>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</si>
  <si>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</si>
  <si>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</si>
  <si>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</si>
  <si>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</si>
  <si>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</si>
  <si>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</si>
  <si>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</si>
  <si>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</si>
  <si>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</si>
  <si>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</si>
  <si>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</si>
  <si>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</si>
  <si>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</si>
  <si>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</si>
  <si>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</si>
  <si>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</si>
  <si>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</si>
  <si>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</si>
  <si>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</si>
  <si>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</si>
  <si>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</si>
  <si>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</si>
  <si>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</si>
  <si>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</si>
  <si>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</si>
  <si>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</si>
  <si>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</si>
  <si>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</si>
  <si>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</si>
  <si>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</si>
  <si>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</si>
  <si>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</si>
  <si>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</si>
  <si>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</si>
  <si>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</si>
  <si>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</si>
  <si>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</si>
  <si>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</si>
  <si>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</si>
  <si>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</si>
  <si>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</si>
  <si>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</si>
  <si>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</si>
  <si>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</si>
  <si>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</si>
  <si>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</si>
  <si>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</si>
  <si>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</si>
  <si>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</si>
  <si>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</si>
  <si>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</si>
  <si>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</si>
  <si>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</si>
  <si>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</si>
  <si>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</si>
  <si>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</si>
  <si>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</si>
  <si>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</si>
  <si>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</si>
  <si>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</si>
  <si>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</si>
  <si>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</si>
  <si>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</si>
  <si>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</si>
  <si>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</si>
  <si>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</si>
  <si>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</si>
  <si>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</si>
  <si>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</si>
  <si>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</si>
  <si>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</si>
  <si>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</si>
  <si>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</si>
  <si>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</si>
  <si>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</si>
  <si>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</si>
  <si>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</si>
  <si>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</si>
  <si>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</si>
  <si>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</si>
  <si>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</si>
  <si>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</si>
  <si>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</si>
  <si>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</si>
  <si>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</si>
  <si>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</si>
  <si>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</si>
  <si>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</si>
  <si>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</si>
  <si>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</si>
  <si>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</si>
  <si>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</si>
  <si>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</si>
  <si>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</si>
  <si>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</si>
  <si>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</si>
  <si>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</si>
  <si>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</si>
  <si>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</si>
  <si>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</si>
  <si>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</si>
  <si>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</si>
  <si>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</si>
  <si>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</si>
  <si>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</si>
  <si>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</si>
  <si>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</si>
  <si>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</si>
  <si>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</si>
  <si>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</si>
  <si>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</si>
  <si>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</si>
  <si>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</si>
  <si>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</si>
  <si>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</si>
  <si>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</si>
  <si>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</si>
  <si>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</si>
  <si>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</si>
  <si>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</si>
  <si>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</si>
  <si>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</si>
  <si>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</si>
  <si>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</si>
  <si>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</si>
  <si>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</si>
  <si>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</si>
  <si>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</si>
  <si>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</si>
  <si>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</si>
  <si>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</si>
  <si>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</si>
  <si>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</si>
  <si>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</si>
  <si>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</si>
  <si>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</si>
  <si>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</si>
  <si>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</si>
  <si>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</si>
  <si>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</si>
  <si>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</si>
  <si>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</si>
  <si>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</si>
  <si>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</si>
  <si>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</si>
  <si>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</si>
  <si>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</si>
  <si>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</si>
  <si>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</si>
  <si>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</si>
  <si>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</si>
  <si>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</si>
  <si>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</si>
  <si>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</si>
  <si>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</si>
  <si>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</si>
  <si>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</si>
  <si>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</si>
  <si>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</si>
  <si>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</si>
  <si>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</si>
  <si>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</si>
  <si>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</si>
  <si>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</si>
  <si>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</si>
  <si>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</si>
  <si>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</si>
  <si>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</si>
  <si>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</si>
  <si>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</si>
  <si>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</si>
  <si>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</si>
  <si>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</si>
  <si>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</si>
  <si>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</si>
  <si>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</si>
  <si>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</si>
  <si>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</si>
  <si>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</si>
  <si>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</si>
  <si>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</si>
  <si>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</si>
  <si>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</si>
  <si>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</si>
  <si>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</si>
  <si>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</si>
  <si>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</si>
  <si>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</si>
  <si>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</si>
  <si>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</si>
  <si>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</si>
  <si>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</si>
  <si>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</si>
  <si>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</si>
  <si>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</si>
  <si>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</si>
  <si>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</si>
  <si>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</si>
  <si>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</si>
  <si>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</si>
  <si>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</si>
  <si>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</si>
  <si>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</si>
  <si>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</si>
  <si>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</si>
  <si>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</si>
  <si>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</si>
  <si>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</si>
  <si>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</si>
  <si>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</si>
  <si>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</si>
  <si>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</si>
  <si>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</si>
  <si>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</si>
  <si>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</si>
  <si>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</si>
  <si>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</si>
  <si>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</si>
  <si>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</si>
  <si>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</si>
  <si>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</si>
  <si>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</si>
  <si>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</si>
  <si>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</si>
  <si>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</si>
  <si>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</si>
  <si>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</si>
  <si>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</si>
  <si>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</si>
  <si>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</si>
  <si>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</si>
  <si>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</si>
  <si>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</si>
  <si>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</si>
  <si>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</si>
  <si>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</si>
  <si>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</si>
  <si>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</si>
  <si>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</si>
  <si>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</si>
  <si>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</si>
  <si>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</si>
  <si>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</si>
  <si>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</si>
  <si>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</si>
  <si>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</si>
  <si>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</si>
  <si>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</si>
  <si>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</si>
  <si>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</si>
  <si>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</si>
  <si>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</si>
  <si>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</si>
  <si>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</si>
  <si>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</si>
  <si>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</si>
  <si>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</si>
  <si>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</si>
  <si>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</si>
  <si>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</si>
  <si>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</si>
  <si>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</si>
  <si>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</si>
  <si>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</si>
  <si>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</si>
  <si>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</si>
  <si>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</si>
  <si>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</si>
  <si>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</si>
  <si>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</si>
  <si>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</si>
  <si>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</si>
  <si>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</si>
  <si>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</si>
  <si>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</si>
  <si>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</si>
  <si>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</si>
  <si>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</si>
  <si>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</si>
  <si>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</si>
  <si>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</si>
  <si>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</si>
  <si>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</si>
  <si>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</si>
  <si>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</si>
  <si>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</si>
  <si>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</si>
  <si>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</si>
  <si>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</si>
  <si>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</si>
  <si>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</si>
  <si>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</si>
  <si>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</si>
  <si>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</si>
  <si>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</si>
  <si>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</si>
  <si>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</si>
  <si>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</si>
  <si>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</si>
  <si>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</si>
  <si>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</si>
  <si>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</si>
  <si>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</si>
  <si>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</si>
  <si>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</si>
  <si>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</si>
  <si>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</si>
  <si>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</si>
  <si>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</si>
  <si>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</si>
  <si>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</si>
  <si>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</si>
  <si>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</si>
  <si>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</si>
  <si>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</si>
  <si>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</si>
  <si>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</si>
  <si>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</si>
  <si>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</si>
  <si>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</si>
  <si>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</si>
  <si>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</si>
  <si>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</si>
  <si>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</si>
  <si>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</si>
  <si>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</si>
  <si>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</si>
  <si>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</si>
  <si>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</si>
  <si>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</si>
  <si>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</si>
  <si>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</si>
  <si>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</si>
  <si>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</si>
  <si>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</si>
  <si>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</si>
  <si>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</si>
  <si>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</si>
  <si>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</si>
  <si>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</si>
  <si>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</si>
  <si>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</si>
  <si>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</si>
  <si>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</si>
  <si>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</si>
  <si>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</si>
  <si>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</si>
  <si>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</si>
  <si>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</si>
  <si>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</si>
  <si>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</si>
  <si>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</si>
  <si>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</si>
  <si>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</si>
  <si>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</si>
  <si>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</si>
  <si>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</si>
  <si>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</si>
  <si>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</si>
  <si>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</si>
  <si>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</si>
  <si>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</si>
  <si>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</si>
  <si>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</si>
  <si>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</si>
  <si>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</si>
  <si>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</si>
  <si>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</si>
  <si>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</si>
  <si>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</si>
  <si>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</si>
  <si>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</si>
  <si>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</si>
  <si>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</si>
  <si>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</si>
  <si>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</si>
  <si>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</si>
  <si>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</si>
  <si>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</si>
  <si>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</si>
  <si>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</si>
  <si>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</si>
  <si>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</si>
  <si>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</si>
  <si>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</si>
  <si>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</si>
  <si>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</si>
  <si>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</si>
  <si>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</si>
  <si>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</si>
  <si>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</si>
  <si>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</si>
  <si>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</si>
  <si>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</si>
  <si>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</si>
  <si>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</si>
  <si>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</si>
  <si>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</si>
  <si>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</si>
  <si>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</si>
  <si>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</si>
  <si>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</si>
  <si>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</si>
  <si>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</si>
  <si>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</si>
  <si>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</si>
  <si>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</si>
  <si>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</si>
  <si>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</si>
  <si>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</si>
  <si>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</si>
  <si>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</si>
  <si>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</si>
  <si>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</si>
  <si>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</si>
  <si>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</si>
  <si>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</si>
  <si>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</si>
  <si>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</si>
  <si>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</si>
  <si>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</si>
  <si>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</si>
  <si>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</si>
  <si>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</si>
  <si>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</si>
  <si>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</si>
  <si>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</si>
  <si>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</si>
  <si>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</si>
  <si>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</si>
  <si>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</si>
  <si>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</si>
  <si>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</si>
  <si>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</si>
  <si>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</si>
  <si>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</si>
  <si>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</si>
  <si>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</si>
  <si>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</si>
  <si>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</si>
  <si>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</si>
  <si>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</si>
  <si>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</si>
  <si>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</si>
  <si>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</si>
  <si>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</si>
  <si>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</si>
  <si>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</si>
  <si>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</si>
  <si>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</si>
  <si>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</si>
  <si>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</si>
  <si>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</si>
  <si>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</si>
  <si>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</si>
  <si>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</si>
  <si>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</si>
  <si>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</si>
  <si>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</si>
  <si>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</si>
  <si>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</si>
  <si>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</si>
  <si>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</si>
  <si>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</si>
  <si>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</si>
  <si>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</si>
  <si>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</si>
  <si>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</si>
  <si>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</si>
  <si>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</si>
  <si>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</si>
  <si>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</si>
  <si>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</si>
  <si>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</si>
  <si>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</si>
  <si>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</si>
  <si>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</si>
  <si>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</si>
  <si>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</si>
  <si>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</si>
  <si>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</si>
  <si>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</si>
  <si>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</si>
  <si>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</si>
  <si>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</si>
  <si>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</si>
  <si>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</si>
  <si>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</si>
  <si>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</si>
  <si>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</si>
  <si>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</si>
  <si>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</si>
  <si>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</si>
  <si>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</si>
  <si>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</si>
  <si>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</si>
  <si>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</si>
  <si>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</si>
  <si>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</si>
  <si>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</si>
  <si>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</si>
  <si>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</si>
  <si>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</si>
  <si>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</si>
  <si>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</si>
  <si>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</si>
  <si>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</si>
  <si>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</si>
  <si>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</si>
  <si>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</si>
  <si>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</si>
  <si>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</si>
  <si>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</si>
  <si>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</si>
  <si>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</si>
  <si>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</si>
  <si>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</si>
  <si>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</si>
  <si>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</si>
  <si>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</si>
  <si>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</si>
  <si>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</si>
  <si>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</si>
  <si>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</si>
  <si>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</si>
  <si>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</si>
  <si>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</si>
  <si>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</si>
  <si>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</si>
  <si>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</si>
  <si>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</si>
  <si>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</si>
  <si>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</si>
  <si>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</si>
  <si>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</si>
  <si>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</si>
  <si>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</si>
  <si>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</si>
  <si>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</si>
  <si>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</si>
  <si>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</si>
  <si>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</si>
  <si>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</si>
  <si>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</si>
  <si>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</si>
  <si>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</si>
  <si>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</si>
  <si>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</si>
  <si>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</si>
  <si>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</si>
  <si>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</si>
  <si>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</si>
  <si>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</si>
  <si>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</si>
  <si>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</si>
  <si>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</si>
  <si>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</si>
  <si>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</si>
  <si>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</si>
  <si>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</si>
  <si>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</si>
  <si>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</si>
  <si>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</si>
  <si>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</si>
  <si>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</si>
  <si>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</si>
  <si>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</si>
  <si>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</si>
  <si>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</si>
  <si>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</si>
  <si>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</si>
  <si>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</si>
  <si>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</si>
  <si>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</si>
  <si>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</si>
  <si>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</si>
  <si>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</si>
  <si>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</si>
  <si>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</si>
  <si>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</si>
  <si>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</si>
  <si>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</si>
  <si>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</si>
  <si>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</si>
  <si>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</si>
  <si>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</si>
  <si>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</si>
  <si>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</si>
  <si>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</si>
  <si>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</si>
  <si>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</si>
  <si>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</si>
  <si>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</si>
  <si>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</si>
  <si>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</si>
  <si>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</si>
  <si>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</si>
  <si>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</si>
  <si>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</si>
  <si>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</si>
  <si>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</si>
  <si>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</si>
  <si>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</si>
  <si>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</si>
  <si>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</si>
  <si>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</si>
  <si>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</si>
  <si>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</si>
  <si>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</si>
  <si>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</si>
  <si>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</si>
  <si>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</si>
  <si>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</si>
  <si>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</si>
  <si>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</si>
  <si>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</si>
  <si>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</si>
  <si>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</si>
  <si>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</si>
  <si>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</si>
  <si>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</si>
  <si>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</si>
  <si>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</si>
  <si>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</si>
  <si>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</si>
  <si>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</si>
  <si>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</si>
  <si>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</si>
  <si>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</si>
  <si>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</si>
  <si>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</si>
  <si>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</si>
  <si>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</si>
  <si>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</si>
  <si>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</si>
  <si>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</si>
  <si>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</si>
  <si>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</si>
  <si>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</si>
  <si>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</si>
  <si>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</si>
  <si>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</si>
  <si>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</si>
  <si>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</si>
  <si>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</si>
  <si>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</si>
  <si>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</si>
  <si>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</si>
  <si>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</si>
  <si>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</si>
  <si>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</si>
  <si>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</si>
  <si>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</si>
  <si>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</si>
  <si>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</si>
  <si>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</si>
  <si>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</si>
  <si>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</si>
  <si>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</si>
  <si>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</si>
  <si>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</si>
  <si>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</si>
  <si>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</si>
  <si>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</si>
  <si>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</si>
  <si>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</si>
  <si>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</si>
  <si>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</si>
  <si>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</si>
  <si>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</si>
  <si>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</si>
  <si>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</si>
  <si>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</si>
  <si>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</si>
  <si>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</si>
  <si>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</si>
  <si>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</si>
  <si>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</si>
  <si>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</si>
  <si>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</si>
  <si>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</si>
  <si>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</si>
  <si>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</si>
  <si>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</si>
  <si>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</si>
  <si>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</si>
  <si>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</si>
  <si>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</si>
  <si>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</si>
  <si>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</si>
  <si>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</si>
  <si>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</si>
  <si>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</si>
  <si>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</si>
  <si>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</si>
  <si>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</si>
  <si>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</si>
  <si>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</si>
  <si>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</si>
  <si>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</si>
  <si>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</si>
  <si>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</si>
  <si>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</si>
  <si>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</si>
  <si>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</si>
  <si>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</si>
  <si>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</si>
  <si>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</si>
  <si>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</si>
  <si>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</si>
  <si>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</si>
  <si>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</si>
  <si>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</si>
  <si>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</si>
  <si>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</si>
  <si>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</si>
  <si>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</si>
  <si>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</si>
  <si>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</si>
  <si>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</si>
  <si>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</si>
  <si>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</si>
  <si>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</si>
  <si>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</si>
  <si>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</si>
  <si>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</si>
  <si>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</si>
  <si>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</si>
  <si>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</si>
  <si>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</si>
  <si>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</si>
  <si>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</si>
  <si>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</si>
  <si>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</si>
  <si>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</si>
  <si>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</si>
  <si>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</si>
  <si>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</si>
  <si>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</si>
  <si>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</si>
  <si>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</si>
  <si>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</si>
  <si>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</si>
  <si>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</si>
  <si>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</si>
  <si>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</si>
  <si>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</si>
  <si>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</si>
  <si>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</si>
  <si>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</si>
  <si>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</si>
  <si>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</si>
  <si>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</si>
  <si>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</si>
  <si>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</si>
  <si>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</si>
  <si>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</si>
  <si>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</si>
  <si>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</si>
  <si>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</si>
  <si>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</si>
  <si>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</si>
  <si>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</si>
  <si>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</si>
  <si>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</si>
  <si>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</si>
  <si>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</si>
  <si>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</si>
  <si>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</si>
  <si>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</si>
  <si>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</si>
  <si>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</si>
  <si>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</si>
  <si>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</si>
  <si>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</si>
  <si>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</si>
  <si>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</si>
  <si>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</si>
  <si>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</si>
  <si>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</si>
  <si>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</si>
  <si>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</si>
  <si>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</si>
  <si>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</si>
  <si>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</si>
  <si>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</si>
  <si>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</si>
  <si>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</si>
  <si>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</si>
  <si>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</si>
  <si>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</si>
  <si>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</si>
  <si>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</si>
  <si>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</si>
  <si>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</si>
  <si>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</si>
  <si>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</si>
  <si>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</si>
  <si>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</si>
  <si>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</si>
  <si>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</si>
  <si>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</si>
  <si>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</si>
  <si>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</si>
  <si>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</si>
  <si>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</si>
  <si>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</si>
  <si>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</si>
  <si>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</si>
  <si>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</si>
  <si>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</si>
  <si>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</si>
  <si>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</si>
  <si>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</si>
  <si>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</si>
  <si>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</si>
  <si>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</si>
  <si>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</si>
  <si>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</si>
  <si>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</si>
  <si>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</si>
  <si>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</si>
  <si>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</si>
  <si>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</si>
  <si>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</si>
  <si>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</si>
  <si>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</si>
  <si>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</si>
  <si>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</si>
  <si>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</si>
  <si>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</si>
  <si>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</si>
  <si>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</si>
  <si>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</si>
  <si>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</si>
  <si>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</si>
  <si>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</si>
  <si>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</si>
  <si>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</si>
  <si>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</si>
  <si>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</si>
  <si>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</si>
  <si>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</si>
  <si>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</si>
  <si>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</si>
  <si>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</si>
  <si>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</si>
  <si>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</si>
  <si>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</si>
  <si>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</si>
  <si>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</si>
  <si>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</si>
  <si>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</si>
  <si>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</si>
  <si>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</si>
  <si>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</si>
  <si>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</si>
  <si>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</si>
  <si>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</si>
  <si>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</si>
  <si>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</si>
  <si>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</si>
  <si>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</si>
  <si>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</si>
  <si>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</si>
  <si>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</si>
  <si>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</si>
  <si>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</si>
  <si>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</si>
  <si>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</si>
  <si>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</si>
  <si>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</si>
  <si>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</si>
  <si>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</si>
  <si>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</si>
  <si>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</si>
  <si>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</si>
  <si>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</si>
  <si>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</si>
  <si>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</si>
  <si>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</si>
  <si>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</si>
  <si>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</si>
  <si>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</si>
  <si>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</si>
  <si>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</si>
  <si>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</si>
  <si>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</si>
  <si>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</si>
  <si>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</si>
  <si>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</si>
  <si>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</si>
  <si>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</si>
  <si>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</si>
  <si>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</si>
  <si>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</si>
  <si>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</si>
  <si>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</si>
  <si>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</si>
  <si>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</si>
  <si>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</si>
  <si>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</si>
  <si>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</si>
  <si>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</si>
  <si>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</si>
  <si>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</si>
  <si>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</si>
  <si>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</si>
  <si>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</si>
  <si>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</si>
  <si>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</si>
  <si>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</si>
  <si>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</si>
  <si>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</si>
  <si>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</si>
  <si>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</si>
  <si>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</si>
  <si>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</si>
  <si>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</si>
  <si>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</si>
  <si>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</si>
  <si>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</si>
  <si>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</si>
  <si>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</si>
  <si>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</si>
  <si>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</si>
  <si>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</si>
  <si>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</si>
  <si>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</si>
  <si>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</si>
  <si>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</si>
  <si>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</si>
  <si>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</si>
  <si>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</si>
  <si>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</si>
  <si>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</si>
  <si>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</si>
  <si>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</si>
  <si>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</si>
  <si>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</si>
  <si>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</si>
  <si>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</si>
  <si>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</si>
  <si>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</si>
  <si>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</si>
  <si>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</si>
  <si>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</si>
  <si>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</si>
  <si>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</si>
  <si>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</si>
  <si>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</si>
  <si>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</si>
  <si>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</si>
  <si>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</si>
  <si>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</si>
  <si>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</si>
  <si>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</si>
  <si>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</si>
  <si>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</si>
  <si>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</si>
  <si>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</si>
  <si>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</si>
  <si>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</si>
  <si>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</si>
  <si>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</si>
  <si>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</si>
  <si>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</si>
  <si>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</si>
  <si>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</si>
  <si>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</si>
  <si>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</si>
  <si>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</si>
  <si>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</si>
  <si>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</si>
  <si>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</si>
  <si>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</si>
  <si>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</si>
  <si>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</si>
  <si>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</si>
  <si>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</si>
  <si>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</si>
  <si>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</si>
  <si>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</si>
  <si>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</si>
  <si>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</si>
  <si>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</si>
  <si>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</si>
  <si>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</si>
  <si>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</si>
  <si>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</si>
  <si>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</si>
  <si>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</si>
  <si>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</si>
  <si>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</si>
  <si>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</si>
  <si>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</si>
  <si>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</si>
  <si>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</si>
  <si>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</si>
  <si>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</si>
  <si>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</si>
  <si>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</si>
  <si>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</si>
  <si>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</si>
  <si>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</si>
  <si>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</si>
  <si>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</si>
  <si>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</si>
  <si>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</si>
  <si>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</si>
  <si>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</si>
  <si>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</si>
  <si>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</si>
  <si>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</si>
  <si>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</si>
  <si>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</si>
  <si>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</si>
  <si>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</si>
  <si>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</si>
  <si>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</si>
  <si>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</si>
  <si>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</si>
  <si>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</si>
  <si>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</si>
  <si>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</si>
  <si>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</si>
  <si>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</si>
  <si>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</si>
  <si>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</si>
  <si>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</si>
  <si>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</si>
  <si>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</si>
  <si>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</si>
  <si>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</si>
  <si>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</si>
  <si>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</si>
  <si>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</si>
  <si>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</si>
  <si>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</si>
  <si>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</si>
  <si>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</si>
  <si>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</si>
  <si>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</si>
  <si>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</si>
  <si>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</si>
  <si>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</si>
  <si>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</si>
  <si>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</si>
  <si>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</si>
  <si>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</si>
  <si>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</si>
  <si>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</si>
  <si>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</si>
  <si>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</si>
  <si>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</si>
  <si>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</si>
  <si>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</si>
  <si>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</si>
  <si>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</si>
  <si>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</si>
  <si>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</si>
  <si>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</si>
  <si>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</si>
  <si>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</si>
  <si>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</si>
  <si>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</si>
  <si>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</si>
  <si>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</si>
  <si>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</si>
  <si>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</si>
  <si>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</si>
  <si>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</si>
  <si>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</si>
  <si>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</si>
  <si>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</si>
  <si>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</si>
  <si>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</si>
  <si>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</si>
  <si>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</si>
  <si>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</si>
  <si>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</si>
  <si>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</si>
  <si>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</si>
  <si>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</si>
  <si>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</si>
  <si>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</si>
  <si>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</si>
  <si>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</si>
  <si>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</si>
  <si>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</si>
  <si>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</si>
  <si>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</si>
  <si>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</si>
  <si>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</si>
  <si>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</si>
  <si>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</si>
  <si>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</si>
  <si>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</si>
  <si>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</si>
  <si>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</si>
  <si>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</si>
  <si>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</si>
  <si>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</si>
  <si>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</si>
  <si>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</si>
  <si>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</si>
  <si>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</si>
  <si>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</si>
  <si>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</si>
  <si>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</si>
  <si>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</si>
  <si>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</si>
  <si>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</si>
  <si>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</si>
  <si>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</si>
  <si>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</si>
  <si>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</si>
  <si>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</si>
  <si>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</si>
  <si>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</si>
  <si>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</si>
  <si>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</si>
  <si>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</si>
  <si>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</si>
  <si>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</si>
  <si>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</si>
  <si>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</si>
  <si>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</si>
  <si>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</si>
  <si>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</si>
  <si>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</si>
  <si>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</si>
  <si>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</si>
  <si>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</si>
  <si>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</si>
  <si>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</si>
  <si>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</si>
  <si>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</si>
  <si>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</si>
  <si>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</si>
  <si>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</si>
  <si>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</si>
  <si>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</si>
  <si>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</si>
  <si>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</si>
  <si>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</si>
  <si>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</si>
  <si>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</si>
  <si>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</si>
  <si>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</si>
  <si>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</si>
  <si>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</si>
  <si>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</si>
  <si>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</si>
  <si>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</si>
  <si>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</si>
  <si>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</si>
  <si>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</si>
  <si>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</si>
  <si>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</si>
  <si>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</si>
  <si>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</si>
  <si>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</si>
  <si>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</si>
  <si>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</si>
  <si>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</si>
  <si>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</si>
  <si>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</si>
  <si>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</si>
  <si>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</si>
  <si>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</si>
  <si>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</si>
  <si>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</si>
  <si>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</si>
  <si>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</si>
  <si>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</si>
  <si>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</si>
  <si>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</si>
  <si>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</si>
  <si>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</si>
  <si>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</si>
  <si>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</si>
  <si>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</si>
  <si>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</si>
  <si>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</si>
  <si>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</si>
  <si>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</si>
  <si>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</si>
  <si>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</si>
  <si>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</si>
  <si>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</si>
  <si>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</si>
  <si>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</si>
  <si>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</si>
  <si>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</si>
  <si>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</si>
  <si>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</si>
  <si>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</si>
  <si>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</si>
  <si>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</si>
  <si>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</si>
  <si>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</si>
  <si>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</si>
  <si>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</si>
  <si>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</si>
  <si>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</si>
  <si>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</si>
  <si>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</si>
  <si>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</si>
  <si>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</si>
  <si>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</si>
  <si>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</si>
  <si>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</si>
  <si>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</si>
  <si>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</si>
  <si>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</si>
  <si>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</si>
  <si>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</si>
  <si>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</si>
  <si>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</si>
  <si>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</si>
  <si>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</si>
  <si>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</si>
  <si>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</si>
  <si>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</si>
  <si>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</si>
  <si>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</si>
  <si>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</si>
  <si>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</si>
  <si>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</si>
  <si>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</si>
  <si>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</si>
  <si>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</si>
  <si>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</si>
  <si>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</si>
  <si>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</si>
  <si>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</si>
  <si>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</si>
  <si>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</si>
  <si>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</si>
  <si>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</si>
  <si>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</si>
  <si>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</si>
  <si>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</si>
  <si>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</si>
  <si>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</si>
  <si>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</si>
  <si>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</si>
  <si>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</si>
  <si>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</si>
  <si>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</si>
  <si>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</si>
  <si>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</si>
  <si>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</si>
  <si>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</si>
  <si>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</si>
  <si>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</si>
  <si>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</si>
  <si>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</si>
  <si>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</si>
  <si>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</si>
  <si>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</si>
  <si>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</si>
  <si>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</si>
  <si>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</si>
  <si>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</si>
  <si>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</si>
  <si>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</si>
  <si>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</si>
  <si>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</si>
  <si>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</si>
  <si>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</si>
  <si>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</si>
  <si>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</si>
  <si>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</si>
  <si>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</si>
  <si>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</si>
  <si>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</si>
  <si>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</si>
  <si>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</si>
  <si>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</si>
  <si>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</si>
  <si>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</si>
  <si>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</si>
  <si>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</si>
  <si>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</si>
  <si>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</si>
  <si>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</si>
  <si>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</si>
  <si>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</si>
  <si>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</si>
  <si>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</si>
  <si>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</si>
  <si>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</si>
  <si>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</si>
  <si>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</si>
  <si>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</si>
  <si>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</si>
  <si>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</si>
  <si>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</si>
  <si>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</si>
  <si>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</si>
  <si>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</si>
  <si>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</si>
  <si>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</si>
  <si>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</si>
  <si>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</si>
  <si>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</si>
  <si>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</si>
  <si>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</si>
  <si>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</si>
  <si>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</si>
  <si>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</si>
  <si>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</si>
  <si>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</si>
  <si>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</si>
  <si>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</si>
  <si>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</si>
  <si>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</si>
  <si>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</si>
  <si>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</si>
  <si>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</si>
  <si>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</si>
  <si>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</si>
  <si>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</si>
  <si>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</si>
  <si>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</si>
  <si>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</si>
  <si>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</si>
  <si>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</si>
  <si>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</si>
  <si>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</si>
  <si>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</si>
  <si>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</si>
  <si>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</si>
  <si>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</si>
  <si>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</si>
  <si>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</si>
  <si>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</si>
  <si>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</si>
  <si>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</si>
  <si>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</si>
  <si>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</si>
  <si>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</si>
  <si>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</si>
  <si>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</si>
  <si>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</si>
  <si>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</si>
  <si>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</si>
  <si>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</si>
  <si>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</si>
  <si>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</si>
  <si>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</si>
  <si>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</si>
  <si>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</si>
  <si>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</si>
  <si>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</si>
  <si>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</si>
  <si>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</si>
  <si>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</si>
  <si>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</si>
  <si>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</si>
  <si>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</si>
  <si>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</si>
  <si>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</si>
  <si>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</si>
  <si>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</si>
  <si>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</si>
  <si>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</si>
  <si>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</si>
  <si>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</si>
  <si>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</si>
  <si>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</si>
  <si>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</si>
  <si>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</si>
  <si>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</si>
  <si>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</si>
  <si>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</si>
  <si>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</si>
  <si>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</si>
  <si>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</si>
  <si>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</si>
  <si>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</si>
  <si>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</si>
  <si>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</si>
  <si>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</si>
  <si>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</si>
  <si>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</si>
  <si>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</si>
  <si>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</si>
  <si>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</si>
  <si>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</si>
  <si>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</si>
  <si>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</si>
  <si>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</si>
  <si>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</si>
  <si>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</si>
  <si>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</si>
  <si>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</si>
  <si>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</si>
  <si>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</si>
  <si>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</si>
  <si>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</si>
  <si>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</si>
  <si>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</si>
  <si>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</si>
  <si>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</si>
  <si>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</si>
  <si>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</si>
  <si>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</si>
  <si>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</si>
  <si>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</si>
  <si>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</si>
  <si>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</si>
  <si>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</si>
  <si>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</si>
  <si>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</si>
  <si>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</si>
  <si>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</si>
  <si>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</si>
  <si>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</si>
  <si>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</si>
  <si>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</si>
  <si>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</si>
  <si>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</si>
  <si>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</si>
  <si>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</si>
  <si>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</si>
  <si>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</si>
  <si>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</si>
  <si>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</si>
  <si>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</si>
  <si>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</si>
  <si>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</si>
  <si>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</si>
  <si>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</si>
  <si>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</si>
  <si>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</si>
  <si>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</si>
  <si>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</si>
  <si>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</si>
  <si>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</si>
  <si>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</si>
  <si>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</si>
  <si>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</si>
  <si>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</si>
  <si>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</si>
  <si>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</si>
  <si>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</si>
  <si>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</si>
  <si>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</si>
  <si>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</si>
  <si>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</si>
  <si>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</si>
  <si>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</si>
  <si>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</si>
  <si>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</si>
  <si>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</si>
  <si>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</si>
  <si>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</si>
  <si>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</si>
  <si>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</si>
  <si>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</si>
  <si>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</si>
  <si>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</si>
  <si>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</si>
  <si>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</si>
  <si>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</si>
  <si>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</si>
  <si>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</si>
  <si>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</si>
  <si>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</si>
  <si>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</si>
  <si>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</si>
  <si>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</si>
  <si>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</si>
  <si>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</si>
  <si>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</si>
  <si>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</si>
  <si>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</si>
  <si>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</si>
  <si>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</si>
  <si>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</si>
  <si>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</si>
  <si>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</si>
  <si>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</si>
  <si>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</si>
  <si>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</si>
  <si>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</si>
  <si>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</si>
  <si>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</si>
  <si>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</si>
  <si>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</si>
  <si>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</si>
  <si>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</si>
  <si>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</si>
  <si>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</si>
  <si>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</si>
  <si>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</si>
  <si>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</si>
  <si>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</si>
  <si>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</si>
  <si>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</si>
  <si>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</si>
  <si>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</si>
  <si>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</si>
  <si>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</si>
  <si>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</si>
  <si>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</si>
  <si>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</si>
  <si>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</si>
  <si>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</si>
  <si>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</si>
  <si>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</si>
  <si>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</si>
  <si>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</si>
  <si>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</si>
  <si>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</si>
  <si>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</si>
  <si>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</si>
  <si>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</si>
  <si>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</si>
  <si>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</si>
  <si>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</si>
  <si>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</si>
  <si>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</si>
  <si>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</si>
  <si>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</si>
  <si>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</si>
  <si>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</si>
  <si>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</si>
  <si>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</si>
  <si>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</si>
  <si>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</si>
  <si>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</si>
  <si>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</si>
  <si>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</si>
  <si>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</si>
  <si>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</si>
  <si>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</si>
  <si>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</si>
  <si>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</si>
  <si>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</si>
  <si>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</si>
  <si>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</si>
  <si>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</si>
  <si>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</si>
  <si>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</si>
  <si>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</si>
  <si>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</si>
  <si>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</si>
  <si>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</si>
  <si>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</si>
  <si>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</si>
  <si>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</si>
  <si>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</si>
  <si>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</si>
  <si>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</si>
  <si>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</si>
  <si>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</si>
  <si>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</si>
  <si>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</si>
  <si>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</si>
  <si>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</si>
  <si>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</si>
  <si>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</si>
  <si>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</si>
  <si>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</si>
  <si>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</si>
  <si>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</si>
  <si>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</si>
  <si>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</si>
  <si>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</si>
  <si>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</si>
  <si>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</si>
  <si>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</si>
  <si>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</si>
  <si>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</si>
  <si>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</si>
  <si>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</si>
  <si>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</si>
  <si>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</si>
  <si>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</si>
  <si>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</si>
  <si>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</si>
  <si>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</si>
  <si>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</si>
  <si>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</si>
  <si>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</si>
  <si>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</si>
  <si>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</si>
  <si>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</si>
  <si>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</si>
  <si>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</si>
  <si>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</si>
  <si>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</si>
  <si>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</si>
  <si>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</si>
  <si>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</si>
  <si>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</si>
  <si>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</si>
  <si>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</si>
  <si>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</si>
  <si>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</si>
  <si>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</si>
  <si>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</si>
  <si>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</si>
  <si>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</si>
  <si>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</si>
  <si>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</si>
  <si>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</si>
  <si>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</si>
  <si>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</si>
  <si>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</si>
  <si>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</si>
  <si>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</si>
  <si>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</si>
  <si>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</si>
  <si>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</si>
  <si>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</si>
  <si>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</si>
  <si>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</si>
  <si>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</si>
  <si>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</si>
  <si>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</si>
  <si>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</si>
  <si>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</si>
  <si>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</si>
  <si>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</si>
  <si>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</si>
  <si>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</si>
  <si>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</si>
  <si>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</si>
  <si>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</si>
  <si>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</si>
  <si>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</si>
  <si>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</si>
  <si>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</si>
  <si>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</si>
  <si>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</si>
  <si>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</si>
  <si>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</si>
  <si>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</si>
  <si>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</si>
  <si>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</si>
  <si>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</si>
  <si>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</si>
  <si>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</si>
  <si>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</si>
  <si>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</si>
  <si>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</si>
  <si>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</si>
  <si>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</si>
  <si>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</si>
  <si>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</si>
  <si>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</si>
  <si>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</si>
  <si>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</si>
  <si>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</si>
  <si>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</si>
  <si>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</si>
  <si>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</si>
  <si>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</si>
  <si>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</si>
  <si>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</si>
  <si>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</si>
  <si>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</si>
  <si>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</si>
  <si>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</si>
  <si>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</si>
  <si>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</si>
  <si>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</si>
  <si>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</si>
  <si>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</si>
  <si>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</si>
  <si>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</si>
  <si>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</si>
  <si>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</si>
  <si>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</si>
  <si>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</si>
  <si>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</si>
  <si>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</si>
  <si>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</si>
  <si>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</si>
  <si>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</si>
  <si>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</si>
  <si>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</si>
  <si>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</si>
  <si>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</si>
  <si>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</si>
  <si>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</si>
  <si>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</si>
  <si>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</si>
  <si>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</si>
  <si>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</si>
  <si>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</si>
  <si>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</si>
  <si>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</si>
  <si>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</si>
  <si>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</si>
  <si>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</si>
  <si>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</si>
  <si>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</si>
  <si>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</si>
  <si>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</si>
  <si>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</si>
  <si>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</si>
  <si>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</si>
  <si>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</si>
  <si>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</si>
  <si>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</si>
  <si>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</si>
  <si>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</si>
  <si>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</si>
  <si>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</si>
  <si>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</si>
  <si>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</si>
  <si>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</si>
  <si>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</si>
  <si>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</si>
  <si>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</si>
  <si>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</si>
  <si>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</si>
  <si>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</si>
  <si>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</si>
  <si>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</si>
  <si>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</si>
  <si>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</si>
  <si>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</si>
  <si>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</si>
  <si>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</si>
  <si>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</si>
  <si>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</si>
  <si>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</si>
  <si>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</si>
  <si>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</si>
  <si>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</si>
  <si>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</si>
  <si>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</si>
  <si>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</si>
  <si>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</si>
  <si>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</si>
  <si>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</si>
  <si>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</si>
  <si>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</si>
  <si>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</si>
  <si>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</si>
  <si>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</si>
  <si>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</si>
  <si>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</si>
  <si>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</si>
  <si>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</si>
  <si>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</si>
  <si>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</si>
  <si>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</si>
  <si>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</si>
  <si>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</si>
  <si>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</si>
  <si>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</si>
  <si>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</si>
  <si>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</si>
  <si>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</si>
  <si>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</si>
  <si>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</si>
  <si>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</si>
  <si>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</si>
  <si>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</si>
  <si>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</si>
  <si>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</si>
  <si>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</si>
  <si>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</si>
  <si>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</si>
  <si>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</si>
  <si>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</si>
  <si>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</si>
  <si>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</si>
  <si>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</si>
  <si>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</si>
  <si>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</si>
  <si>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</si>
  <si>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</si>
  <si>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</si>
  <si>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</si>
  <si>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</si>
  <si>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</si>
  <si>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</si>
  <si>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</si>
  <si>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</si>
  <si>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</si>
  <si>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</si>
  <si>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</si>
  <si>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</si>
  <si>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</si>
  <si>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</si>
  <si>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</si>
  <si>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</si>
  <si>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</si>
  <si>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</si>
  <si>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</si>
  <si>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</si>
  <si>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</si>
  <si>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</si>
  <si>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</si>
  <si>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</si>
  <si>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</si>
  <si>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</si>
  <si>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</si>
  <si>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</si>
  <si>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</si>
  <si>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</si>
  <si>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</si>
  <si>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</si>
  <si>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</si>
  <si>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</si>
  <si>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</si>
  <si>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</si>
  <si>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</si>
  <si>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</si>
  <si>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</si>
  <si>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</si>
  <si>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</si>
  <si>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</si>
  <si>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</si>
  <si>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</si>
  <si>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</si>
  <si>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</si>
  <si>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</si>
  <si>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</si>
  <si>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</si>
  <si>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</si>
  <si>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</si>
  <si>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</si>
  <si>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</si>
  <si>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</si>
  <si>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</si>
  <si>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</si>
  <si>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</si>
  <si>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</si>
  <si>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</si>
  <si>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</si>
  <si>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</si>
  <si>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</si>
  <si>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</si>
  <si>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</si>
  <si>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</si>
  <si>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</si>
  <si>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</si>
  <si>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</si>
  <si>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</si>
  <si>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</si>
  <si>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</si>
  <si>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</si>
  <si>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</si>
  <si>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</si>
  <si>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</si>
  <si>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</si>
  <si>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</si>
  <si>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</si>
  <si>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</si>
  <si>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</si>
  <si>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</si>
  <si>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</si>
  <si>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</si>
  <si>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</si>
  <si>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</si>
  <si>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</si>
  <si>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</si>
  <si>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</si>
  <si>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</si>
  <si>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</si>
  <si>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</si>
  <si>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</si>
  <si>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</si>
  <si>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</si>
  <si>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</si>
  <si>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</si>
  <si>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</si>
  <si>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</si>
  <si>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</si>
  <si>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</si>
  <si>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</si>
  <si>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</si>
  <si>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</si>
  <si>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</si>
  <si>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</si>
  <si>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</si>
  <si>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</si>
  <si>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</si>
  <si>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</si>
  <si>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</si>
  <si>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</si>
  <si>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</si>
  <si>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</si>
  <si>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</si>
  <si>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</si>
  <si>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</si>
  <si>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</si>
  <si>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</si>
  <si>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</si>
  <si>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</si>
  <si>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</si>
  <si>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</si>
  <si>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</si>
  <si>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</si>
  <si>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</si>
  <si>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</si>
  <si>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</si>
  <si>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</si>
  <si>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</si>
  <si>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</si>
  <si>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</si>
  <si>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</si>
  <si>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</si>
  <si>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</si>
  <si>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</si>
  <si>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</si>
  <si>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</si>
  <si>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</si>
  <si>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</si>
  <si>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</si>
  <si>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</si>
  <si>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</si>
  <si>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</si>
  <si>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</si>
  <si>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</si>
  <si>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</si>
  <si>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</si>
  <si>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</si>
  <si>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</si>
  <si>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</si>
  <si>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</si>
  <si>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</si>
  <si>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</si>
  <si>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</si>
  <si>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</si>
  <si>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</si>
  <si>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</si>
  <si>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</si>
  <si>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</si>
  <si>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</si>
  <si>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</si>
  <si>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</si>
  <si>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</si>
  <si>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</si>
  <si>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</si>
  <si>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</si>
  <si>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</si>
  <si>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</si>
  <si>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</si>
  <si>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</si>
  <si>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</si>
  <si>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</si>
  <si>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</si>
  <si>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</si>
  <si>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</si>
  <si>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</si>
  <si>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</si>
  <si>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</si>
  <si>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</si>
  <si>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</si>
  <si>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</si>
  <si>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</si>
  <si>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</si>
  <si>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</si>
  <si>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</si>
  <si>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</si>
  <si>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</si>
  <si>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</si>
  <si>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</si>
  <si>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</si>
  <si>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</si>
  <si>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</si>
  <si>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</si>
  <si>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</si>
  <si>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</si>
  <si>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</si>
  <si>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</si>
  <si>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</si>
  <si>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</si>
  <si>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</si>
  <si>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</si>
  <si>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</si>
  <si>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</si>
  <si>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</si>
  <si>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</si>
  <si>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</si>
  <si>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</si>
  <si>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</si>
  <si>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</si>
  <si>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</si>
  <si>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</si>
  <si>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</si>
  <si>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</si>
  <si>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</si>
  <si>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</si>
  <si>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</si>
  <si>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</si>
  <si>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</si>
  <si>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</si>
  <si>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</si>
  <si>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</si>
  <si>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</si>
  <si>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</si>
  <si>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</si>
  <si>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</si>
  <si>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</si>
  <si>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</si>
  <si>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</si>
  <si>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</si>
  <si>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</si>
  <si>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</si>
  <si>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</si>
  <si>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</si>
  <si>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</si>
  <si>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</si>
  <si>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</si>
  <si>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</si>
  <si>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</si>
  <si>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</si>
  <si>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</si>
  <si>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</si>
  <si>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</si>
  <si>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</si>
  <si>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</si>
  <si>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</si>
  <si>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</si>
  <si>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</si>
  <si>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</si>
  <si>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</si>
  <si>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</si>
  <si>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</si>
  <si>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</si>
  <si>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</si>
  <si>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</si>
  <si>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</si>
  <si>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</si>
  <si>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</si>
  <si>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</si>
  <si>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</si>
  <si>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</si>
  <si>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</si>
  <si>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</si>
  <si>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</si>
  <si>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</si>
  <si>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</si>
  <si>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</si>
  <si>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</si>
  <si>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</si>
  <si>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</si>
  <si>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</si>
  <si>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</si>
  <si>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</si>
  <si>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</si>
  <si>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</si>
  <si>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</si>
  <si>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</si>
  <si>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</si>
  <si>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</si>
  <si>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</si>
  <si>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</si>
  <si>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</si>
  <si>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</si>
  <si>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</si>
  <si>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</si>
  <si>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</si>
  <si>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</si>
  <si>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</si>
  <si>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</si>
  <si>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</si>
  <si>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</si>
  <si>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</si>
  <si>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</si>
  <si>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</si>
  <si>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</si>
  <si>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</si>
  <si>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</si>
  <si>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</si>
  <si>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</si>
  <si>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</si>
  <si>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</si>
  <si>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</si>
  <si>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</si>
  <si>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</si>
  <si>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</si>
  <si>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</si>
  <si>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</si>
  <si>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</si>
  <si>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</si>
  <si>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</si>
  <si>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</si>
  <si>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</si>
  <si>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</si>
  <si>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</si>
  <si>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</si>
  <si>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</si>
  <si>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</si>
  <si>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</si>
  <si>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</si>
  <si>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</si>
  <si>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</si>
  <si>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</si>
  <si>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</si>
  <si>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</si>
  <si>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</si>
  <si>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</si>
  <si>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</si>
  <si>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</si>
  <si>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</si>
  <si>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</si>
  <si>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</si>
  <si>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</si>
  <si>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</si>
  <si>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</si>
  <si>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</si>
  <si>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</si>
  <si>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</si>
  <si>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</si>
  <si>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</si>
  <si>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</si>
  <si>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</si>
  <si>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</si>
  <si>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</si>
  <si>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</si>
  <si>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</si>
  <si>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</si>
  <si>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</si>
  <si>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</si>
  <si>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</si>
  <si>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</si>
  <si>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</si>
  <si>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</si>
  <si>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</si>
  <si>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</si>
  <si>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</si>
  <si>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</si>
  <si>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</si>
  <si>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</si>
  <si>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</si>
  <si>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</si>
  <si>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</si>
  <si>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</si>
  <si>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</si>
  <si>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</si>
  <si>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</si>
  <si>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</si>
  <si>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</si>
  <si>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</si>
  <si>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</si>
  <si>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</si>
  <si>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</si>
  <si>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</si>
  <si>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</si>
  <si>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</si>
  <si>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</si>
  <si>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</si>
  <si>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</si>
  <si>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</si>
  <si>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</si>
  <si>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</si>
  <si>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</si>
  <si>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</si>
  <si>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</si>
  <si>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</si>
  <si>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</si>
  <si>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</si>
  <si>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</si>
  <si>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</si>
  <si>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</si>
  <si>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</si>
  <si>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</si>
  <si>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</si>
  <si>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</si>
  <si>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</si>
  <si>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</si>
  <si>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</si>
  <si>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</si>
  <si>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</si>
  <si>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</si>
  <si>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</si>
  <si>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</si>
  <si>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</si>
  <si>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</si>
  <si>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</si>
  <si>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</si>
  <si>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</si>
  <si>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</si>
  <si>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</si>
  <si>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</si>
  <si>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</si>
  <si>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</si>
  <si>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</si>
  <si>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</si>
  <si>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</si>
  <si>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</si>
  <si>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</si>
  <si>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</si>
  <si>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</si>
  <si>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</si>
  <si>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</si>
  <si>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</si>
  <si>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</si>
  <si>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</si>
  <si>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</si>
  <si>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</si>
  <si>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</si>
  <si>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</si>
  <si>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</si>
  <si>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</si>
  <si>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</si>
  <si>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</si>
  <si>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</si>
  <si>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</si>
  <si>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</si>
  <si>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</si>
  <si>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</si>
  <si>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</si>
  <si>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</si>
  <si>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</si>
  <si>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</si>
  <si>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</si>
  <si>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</si>
  <si>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</si>
  <si>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</si>
  <si>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</si>
  <si>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</si>
  <si>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</si>
  <si>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</si>
  <si>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</si>
  <si>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</si>
  <si>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</si>
  <si>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</si>
  <si>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</si>
  <si>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</si>
  <si>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</si>
  <si>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</si>
  <si>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</si>
  <si>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</si>
  <si>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</si>
  <si>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</si>
  <si>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</si>
  <si>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</si>
  <si>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</si>
  <si>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</si>
  <si>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</si>
  <si>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</si>
  <si>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</si>
  <si>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</si>
  <si>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</si>
  <si>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</si>
  <si>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</si>
  <si>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</si>
  <si>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</si>
  <si>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</si>
  <si>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</si>
  <si>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</si>
  <si>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</si>
  <si>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</si>
  <si>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</si>
  <si>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</si>
  <si>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</si>
  <si>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</si>
  <si>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</si>
  <si>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</si>
  <si>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</si>
  <si>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</si>
  <si>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</si>
  <si>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</si>
  <si>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</si>
  <si>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</si>
  <si>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</si>
  <si>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</si>
  <si>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</si>
  <si>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</si>
  <si>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</si>
  <si>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</si>
  <si>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</si>
  <si>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</si>
  <si>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</si>
  <si>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</si>
  <si>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</si>
  <si>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</si>
  <si>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</si>
  <si>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</si>
  <si>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</si>
  <si>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</si>
  <si>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</si>
  <si>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</si>
  <si>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</si>
  <si>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</si>
  <si>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</si>
  <si>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</si>
  <si>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</si>
  <si>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</si>
  <si>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</si>
  <si>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</si>
  <si>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</si>
  <si>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</si>
  <si>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</si>
  <si>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</si>
  <si>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</si>
  <si>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</si>
  <si>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</si>
  <si>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</si>
  <si>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</si>
  <si>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</si>
  <si>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</si>
  <si>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</si>
  <si>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</si>
  <si>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</si>
  <si>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</si>
  <si>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</si>
  <si>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</si>
  <si>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</si>
  <si>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</si>
  <si>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</si>
  <si>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</si>
  <si>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</si>
  <si>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</si>
  <si>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</si>
  <si>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</si>
  <si>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</si>
  <si>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</si>
  <si>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</si>
  <si>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</si>
  <si>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</si>
  <si>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</si>
  <si>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</si>
  <si>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</si>
  <si>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</si>
  <si>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</si>
  <si>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</si>
  <si>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</si>
  <si>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</si>
  <si>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</si>
  <si>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</si>
  <si>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</si>
  <si>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</si>
  <si>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</si>
  <si>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</si>
  <si>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</si>
  <si>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</si>
  <si>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</si>
  <si>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</si>
  <si>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</si>
  <si>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</si>
  <si>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</si>
  <si>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</si>
  <si>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</si>
  <si>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</si>
  <si>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</si>
  <si>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</si>
  <si>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</si>
  <si>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</si>
  <si>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</si>
  <si>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</si>
  <si>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</si>
  <si>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</si>
  <si>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</si>
  <si>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</si>
  <si>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</si>
  <si>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</si>
  <si>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</si>
  <si>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</si>
  <si>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</si>
  <si>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</si>
  <si>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</si>
  <si>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</si>
  <si>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</si>
  <si>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</si>
  <si>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</si>
  <si>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</si>
  <si>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</si>
  <si>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</si>
  <si>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</si>
  <si>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</si>
  <si>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</si>
  <si>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</si>
  <si>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</si>
  <si>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</si>
  <si>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</si>
  <si>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</si>
  <si>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</si>
  <si>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</si>
  <si>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</si>
  <si>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</si>
  <si>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</si>
  <si>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</si>
  <si>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</si>
  <si>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</si>
  <si>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</si>
  <si>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</si>
  <si>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</si>
  <si>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</si>
  <si>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</si>
  <si>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</si>
  <si>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</si>
  <si>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</si>
  <si>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</si>
  <si>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</si>
  <si>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</si>
  <si>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</si>
  <si>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</si>
  <si>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</si>
  <si>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</si>
  <si>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</si>
  <si>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</si>
  <si>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</si>
  <si>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</si>
  <si>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</si>
  <si>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</si>
  <si>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</si>
  <si>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</si>
  <si>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</si>
  <si>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</si>
  <si>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</si>
  <si>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</si>
  <si>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</si>
  <si>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</si>
  <si>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</si>
  <si>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</si>
  <si>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</si>
  <si>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</si>
  <si>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</si>
  <si>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</si>
  <si>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</si>
  <si>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</si>
  <si>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</si>
  <si>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</si>
  <si>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</si>
  <si>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</si>
  <si>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</si>
  <si>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</si>
  <si>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</si>
  <si>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</si>
  <si>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</si>
  <si>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</si>
  <si>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</si>
  <si>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</si>
  <si>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</si>
  <si>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</si>
  <si>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</si>
  <si>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</si>
  <si>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</si>
  <si>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</si>
  <si>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</si>
  <si>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</si>
  <si>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</si>
  <si>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</si>
  <si>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</si>
  <si>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</si>
  <si>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</si>
  <si>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</si>
  <si>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</si>
  <si>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</si>
  <si>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</si>
  <si>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</si>
  <si>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</si>
  <si>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</si>
  <si>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</si>
  <si>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</si>
  <si>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</si>
  <si>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</si>
  <si>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</si>
  <si>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</si>
  <si>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</si>
  <si>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</si>
  <si>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</si>
  <si>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</si>
  <si>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</si>
  <si>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</si>
  <si>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</si>
  <si>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</si>
  <si>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</si>
  <si>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</si>
  <si>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</si>
  <si>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</si>
  <si>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</si>
  <si>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</si>
  <si>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</si>
  <si>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</si>
  <si>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</si>
  <si>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</si>
  <si>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</si>
  <si>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</si>
  <si>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</si>
  <si>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</si>
  <si>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</si>
  <si>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</si>
  <si>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</si>
  <si>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</si>
  <si>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</si>
  <si>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</si>
  <si>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</si>
  <si>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</si>
  <si>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</si>
  <si>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</si>
  <si>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</si>
  <si>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</si>
  <si>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</si>
  <si>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</si>
  <si>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</si>
  <si>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</si>
  <si>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</si>
  <si>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</si>
  <si>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</si>
  <si>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</si>
  <si>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</si>
  <si>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</si>
  <si>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</si>
  <si>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</si>
  <si>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</si>
  <si>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</si>
  <si>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</si>
  <si>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</si>
  <si>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</si>
  <si>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</si>
  <si>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</si>
  <si>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</si>
  <si>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</si>
  <si>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</si>
  <si>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</si>
  <si>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</si>
  <si>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</si>
  <si>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</si>
  <si>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</si>
  <si>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</si>
  <si>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</si>
  <si>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</si>
  <si>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</si>
  <si>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</si>
  <si>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</si>
  <si>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</si>
  <si>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</si>
  <si>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</si>
  <si>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</si>
  <si>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</si>
  <si>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</si>
  <si>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</si>
  <si>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</si>
  <si>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</si>
  <si>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</si>
  <si>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</si>
  <si>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</si>
  <si>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</si>
  <si>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</si>
  <si>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</si>
  <si>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</si>
  <si>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</si>
  <si>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</si>
  <si>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</si>
  <si>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</si>
  <si>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</si>
  <si>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</si>
  <si>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</si>
  <si>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</si>
  <si>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</si>
  <si>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</si>
  <si>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</si>
  <si>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</si>
  <si>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</si>
  <si>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</si>
  <si>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</si>
  <si>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</si>
  <si>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</si>
  <si>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</si>
  <si>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</si>
  <si>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</si>
  <si>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</si>
  <si>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</si>
  <si>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</si>
  <si>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</si>
  <si>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</si>
  <si>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</si>
  <si>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</si>
  <si>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</si>
  <si>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</si>
  <si>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</si>
  <si>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</si>
  <si>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</si>
  <si>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</si>
  <si>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</si>
  <si>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</si>
  <si>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</si>
  <si>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</si>
  <si>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</si>
  <si>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</si>
  <si>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</si>
  <si>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</si>
  <si>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</si>
  <si>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</si>
  <si>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</si>
  <si>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</si>
  <si>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</si>
  <si>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</si>
  <si>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</si>
  <si>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</si>
  <si>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</si>
  <si>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</si>
  <si>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</si>
  <si>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</si>
  <si>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</si>
  <si>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</si>
  <si>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</si>
  <si>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</si>
  <si>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</si>
  <si>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</si>
  <si>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</si>
  <si>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</si>
  <si>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</si>
  <si>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</si>
  <si>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</si>
  <si>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</si>
  <si>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</si>
  <si>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</si>
  <si>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</si>
  <si>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</si>
  <si>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</si>
  <si>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</si>
  <si>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</si>
  <si>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</si>
  <si>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</si>
  <si>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</si>
  <si>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</si>
  <si>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</si>
  <si>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</si>
  <si>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</si>
  <si>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</si>
  <si>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</si>
  <si>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</si>
  <si>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</si>
  <si>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</si>
  <si>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</si>
  <si>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</si>
  <si>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</si>
  <si>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</si>
  <si>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</si>
  <si>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</si>
  <si>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</si>
  <si>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</si>
  <si>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</si>
  <si>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</si>
  <si>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</si>
  <si>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</si>
  <si>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</si>
  <si>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</si>
  <si>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</si>
  <si>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</si>
  <si>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</si>
  <si>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</si>
  <si>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</si>
  <si>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</si>
  <si>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</si>
  <si>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</si>
  <si>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</si>
  <si>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</si>
  <si>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</si>
  <si>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</si>
  <si>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</si>
  <si>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</si>
  <si>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</si>
  <si>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</si>
  <si>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</si>
  <si>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</si>
  <si>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</si>
  <si>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</si>
  <si>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</si>
  <si>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</si>
  <si>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</si>
  <si>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</si>
  <si>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</si>
  <si>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</si>
  <si>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</si>
  <si>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</si>
  <si>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</si>
  <si>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</si>
  <si>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</si>
  <si>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</si>
  <si>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</si>
  <si>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</si>
  <si>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</si>
  <si>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</si>
  <si>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</si>
  <si>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</si>
  <si>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</si>
  <si>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</si>
  <si>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</si>
  <si>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</si>
  <si>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</si>
  <si>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</si>
  <si>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</si>
  <si>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</si>
  <si>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</si>
  <si>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</si>
  <si>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</si>
  <si>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</si>
  <si>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</si>
  <si>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</si>
  <si>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</si>
  <si>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</si>
  <si>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</si>
  <si>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</si>
  <si>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</si>
  <si>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</si>
  <si>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</si>
  <si>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</si>
  <si>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</si>
  <si>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</si>
  <si>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</si>
  <si>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</si>
  <si>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</si>
  <si>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</si>
  <si>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</si>
  <si>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</si>
  <si>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</si>
  <si>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</si>
  <si>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</si>
  <si>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</si>
  <si>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</si>
  <si>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</si>
  <si>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</si>
  <si>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</si>
  <si>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</si>
  <si>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</si>
  <si>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</si>
  <si>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</si>
  <si>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</si>
  <si>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</si>
  <si>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</si>
  <si>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</si>
  <si>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</si>
  <si>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</si>
  <si>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</si>
  <si>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</si>
  <si>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</si>
  <si>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</si>
  <si>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</si>
  <si>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</si>
  <si>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</si>
  <si>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</si>
  <si>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</si>
  <si>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</si>
  <si>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</si>
  <si>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</si>
  <si>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</si>
  <si>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</si>
  <si>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</si>
  <si>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</si>
  <si>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</si>
  <si>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</si>
  <si>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</si>
  <si>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</si>
  <si>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</si>
  <si>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</si>
  <si>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</si>
  <si>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</si>
  <si>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</si>
  <si>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</si>
  <si>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</si>
  <si>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</si>
  <si>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</si>
  <si>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</si>
  <si>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</si>
  <si>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</si>
  <si>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</si>
  <si>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</si>
  <si>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</si>
  <si>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</si>
  <si>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</si>
  <si>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</si>
  <si>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</si>
  <si>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</si>
  <si>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</si>
  <si>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</si>
  <si>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</si>
  <si>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</si>
  <si>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</si>
  <si>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</si>
  <si>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</si>
  <si>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</si>
  <si>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</si>
  <si>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</si>
  <si>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</si>
  <si>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</si>
  <si>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</si>
  <si>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</si>
  <si>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</si>
  <si>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</si>
  <si>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</si>
  <si>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</si>
  <si>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</si>
  <si>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</si>
  <si>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</si>
  <si>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</si>
  <si>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</si>
  <si>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</si>
  <si>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</si>
  <si>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</si>
  <si>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</si>
  <si>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</si>
  <si>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</si>
  <si>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</si>
  <si>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</si>
  <si>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</si>
  <si>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</si>
  <si>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</si>
  <si>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</si>
  <si>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</si>
  <si>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</si>
  <si>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</si>
  <si>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</si>
  <si>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</si>
  <si>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</si>
  <si>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</si>
  <si>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</si>
  <si>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</si>
  <si>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</si>
  <si>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</si>
  <si>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</si>
  <si>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</si>
  <si>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</si>
  <si>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</si>
  <si>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</si>
  <si>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</si>
  <si>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</si>
  <si>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</si>
  <si>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</si>
  <si>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</si>
  <si>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</si>
  <si>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</si>
  <si>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</si>
  <si>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</si>
  <si>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</si>
  <si>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</si>
  <si>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</si>
  <si>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</si>
  <si>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</si>
  <si>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</si>
  <si>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</si>
  <si>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</si>
  <si>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</si>
  <si>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</si>
  <si>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</si>
  <si>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</si>
  <si>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</si>
  <si>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</si>
  <si>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</si>
  <si>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</si>
  <si>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</si>
  <si>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</si>
  <si>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</si>
  <si>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</si>
  <si>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</si>
  <si>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</si>
  <si>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</si>
  <si>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</si>
  <si>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</si>
  <si>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</si>
  <si>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</si>
  <si>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</si>
  <si>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</si>
  <si>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</si>
  <si>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</si>
  <si>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</si>
  <si>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</si>
  <si>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</si>
  <si>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</si>
  <si>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</si>
  <si>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</si>
  <si>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</si>
  <si>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</si>
  <si>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</si>
  <si>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</si>
  <si>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</si>
  <si>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</si>
  <si>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</si>
  <si>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</si>
  <si>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</si>
  <si>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</si>
  <si>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</si>
  <si>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</si>
  <si>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</si>
  <si>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</si>
  <si>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</si>
  <si>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</si>
  <si>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</si>
  <si>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</si>
  <si>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</si>
  <si>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</si>
  <si>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</si>
  <si>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</si>
  <si>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</si>
  <si>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</si>
  <si>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</si>
  <si>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</si>
  <si>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</si>
  <si>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</si>
  <si>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</si>
  <si>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</si>
  <si>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</si>
  <si>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</si>
  <si>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</si>
  <si>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</si>
  <si>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</si>
  <si>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</si>
  <si>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</si>
  <si>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</si>
  <si>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</si>
  <si>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</si>
  <si>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</si>
  <si>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</si>
  <si>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</si>
  <si>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</si>
  <si>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</si>
  <si>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</si>
  <si>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</si>
  <si>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</si>
  <si>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</si>
  <si>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</si>
  <si>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</si>
  <si>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</si>
  <si>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</si>
  <si>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</si>
  <si>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</si>
  <si>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</si>
  <si>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</si>
  <si>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</si>
  <si>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</si>
  <si>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</si>
  <si>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</si>
  <si>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</si>
  <si>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</si>
  <si>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</si>
  <si>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</si>
  <si>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</si>
  <si>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</si>
  <si>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</si>
  <si>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</si>
  <si>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</si>
  <si>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</si>
  <si>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</si>
  <si>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</si>
  <si>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</si>
  <si>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</si>
  <si>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</si>
  <si>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</si>
  <si>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</si>
  <si>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</si>
  <si>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</si>
  <si>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</si>
  <si>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</si>
  <si>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</si>
  <si>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</si>
  <si>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</si>
  <si>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</si>
  <si>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</si>
  <si>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</si>
  <si>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</si>
  <si>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</si>
  <si>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</si>
  <si>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</si>
  <si>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</si>
  <si>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</si>
  <si>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</si>
  <si>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</si>
  <si>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</si>
  <si>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</si>
  <si>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</si>
  <si>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</si>
  <si>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</si>
  <si>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</si>
  <si>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</si>
  <si>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</si>
  <si>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</si>
  <si>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</si>
  <si>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</si>
  <si>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</si>
  <si>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</si>
  <si>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</si>
  <si>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</si>
  <si>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</si>
  <si>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</si>
  <si>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</si>
  <si>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</si>
  <si>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</si>
  <si>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</si>
  <si>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</si>
  <si>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</si>
  <si>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</si>
  <si>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</si>
  <si>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</si>
  <si>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</si>
  <si>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</si>
  <si>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</si>
  <si>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</si>
  <si>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</si>
  <si>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</si>
  <si>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</si>
  <si>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</si>
  <si>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</si>
  <si>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</si>
  <si>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</si>
  <si>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</si>
  <si>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</si>
  <si>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</si>
  <si>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</si>
  <si>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</si>
  <si>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</si>
  <si>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</si>
  <si>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</si>
  <si>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</si>
  <si>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</si>
  <si>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</si>
  <si>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</si>
  <si>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</si>
  <si>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</si>
  <si>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</si>
  <si>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</si>
  <si>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</si>
  <si>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</si>
  <si>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</si>
  <si>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</si>
  <si>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</si>
  <si>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</si>
  <si>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</si>
  <si>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</si>
  <si>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</si>
  <si>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</si>
  <si>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</si>
  <si>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</si>
  <si>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</si>
  <si>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</si>
  <si>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</si>
  <si>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</si>
  <si>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</si>
  <si>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</si>
  <si>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</si>
  <si>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</si>
  <si>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</si>
  <si>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</si>
  <si>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</si>
  <si>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</si>
  <si>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</si>
  <si>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</si>
  <si>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</si>
  <si>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</si>
  <si>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</si>
  <si>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</si>
  <si>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</si>
  <si>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</si>
  <si>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</si>
  <si>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</si>
  <si>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</si>
  <si>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</si>
  <si>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</si>
  <si>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</si>
  <si>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</si>
  <si>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</si>
  <si>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</si>
  <si>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</si>
  <si>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</si>
  <si>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</si>
  <si>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</si>
  <si>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</si>
  <si>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</si>
  <si>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</si>
  <si>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</si>
  <si>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</si>
  <si>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</si>
  <si>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</si>
  <si>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</si>
  <si>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</si>
  <si>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</si>
  <si>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</si>
  <si>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</si>
  <si>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</si>
  <si>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</si>
  <si>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</si>
  <si>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</si>
  <si>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</si>
  <si>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</si>
  <si>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</si>
  <si>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</si>
  <si>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</si>
  <si>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</si>
  <si>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</si>
  <si>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</si>
  <si>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</si>
  <si>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</si>
  <si>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</si>
  <si>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</si>
  <si>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</si>
  <si>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</si>
  <si>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</si>
  <si>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</si>
  <si>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</si>
  <si>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</si>
  <si>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</si>
  <si>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</si>
  <si>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</si>
  <si>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</si>
  <si>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</si>
  <si>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</si>
  <si>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</si>
  <si>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</si>
  <si>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</si>
  <si>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</si>
  <si>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</si>
  <si>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</si>
  <si>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</si>
  <si>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</si>
  <si>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</si>
  <si>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</si>
  <si>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</si>
  <si>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</si>
  <si>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</si>
  <si>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</si>
  <si>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</si>
  <si>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</si>
  <si>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</si>
  <si>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</si>
  <si>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</si>
  <si>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</si>
  <si>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</si>
  <si>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</si>
  <si>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</si>
  <si>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</si>
  <si>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</si>
  <si>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</si>
  <si>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</si>
  <si>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</si>
  <si>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</si>
  <si>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</si>
  <si>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</si>
  <si>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</si>
  <si>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</si>
  <si>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</si>
  <si>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</si>
  <si>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</si>
  <si>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</si>
  <si>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</si>
  <si>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</si>
  <si>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</si>
  <si>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</si>
  <si>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</si>
  <si>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</si>
  <si>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</si>
  <si>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</si>
  <si>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</si>
  <si>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</si>
  <si>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</si>
  <si>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</si>
  <si>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</si>
  <si>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</si>
  <si>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</si>
  <si>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</si>
  <si>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</si>
  <si>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</si>
  <si>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</si>
  <si>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</si>
  <si>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</si>
  <si>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</si>
  <si>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</si>
  <si>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</si>
  <si>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</si>
  <si>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</si>
  <si>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</si>
  <si>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</si>
  <si>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</si>
  <si>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</si>
  <si>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</si>
  <si>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</si>
  <si>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</si>
  <si>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</si>
  <si>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</si>
  <si>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</si>
  <si>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</si>
  <si>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</si>
  <si>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</si>
  <si>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</si>
  <si>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</si>
  <si>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</si>
  <si>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</si>
  <si>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</si>
  <si>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</si>
  <si>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</si>
  <si>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</si>
  <si>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</si>
  <si>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</si>
  <si>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</si>
  <si>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</si>
  <si>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</si>
  <si>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</si>
  <si>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</si>
  <si>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</si>
  <si>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</si>
  <si>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</si>
  <si>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</si>
  <si>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</si>
  <si>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</si>
  <si>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</si>
  <si>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</si>
  <si>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</si>
  <si>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</si>
  <si>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</si>
  <si>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</si>
  <si>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</si>
  <si>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</si>
  <si>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</si>
  <si>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</si>
  <si>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</si>
  <si>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</si>
  <si>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</si>
  <si>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</si>
  <si>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</si>
  <si>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</si>
  <si>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</si>
  <si>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</si>
  <si>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</si>
  <si>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</si>
  <si>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</si>
  <si>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</si>
  <si>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</si>
  <si>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</si>
  <si>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</si>
  <si>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</si>
  <si>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</si>
  <si>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</si>
  <si>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</si>
  <si>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</si>
  <si>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</si>
  <si>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</si>
  <si>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</si>
  <si>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</si>
  <si>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</si>
  <si>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</si>
  <si>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</si>
  <si>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</si>
  <si>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</si>
  <si>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</si>
  <si>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</si>
  <si>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</si>
  <si>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</si>
  <si>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</si>
  <si>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</si>
  <si>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</si>
  <si>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</si>
  <si>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</si>
  <si>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</si>
  <si>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</si>
  <si>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</si>
  <si>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</si>
  <si>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</si>
  <si>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</si>
  <si>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</si>
  <si>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</si>
  <si>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</si>
  <si>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</si>
  <si>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</si>
  <si>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</si>
  <si>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</si>
  <si>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</si>
  <si>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</si>
  <si>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</si>
  <si>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</si>
  <si>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</si>
  <si>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</si>
  <si>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</si>
  <si>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</si>
  <si>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</si>
  <si>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</si>
  <si>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</si>
  <si>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</si>
  <si>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</si>
  <si>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</si>
  <si>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</si>
  <si>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</si>
  <si>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</si>
  <si>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</si>
  <si>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</si>
  <si>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</si>
  <si>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</si>
  <si>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</si>
  <si>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</si>
  <si>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</si>
  <si>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</si>
  <si>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</si>
  <si>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</si>
  <si>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</si>
  <si>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</si>
  <si>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</si>
  <si>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</si>
  <si>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</si>
  <si>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</si>
  <si>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</si>
  <si>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</si>
  <si>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</si>
  <si>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</si>
  <si>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</si>
  <si>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</si>
  <si>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</si>
  <si>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</si>
  <si>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</si>
  <si>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</si>
  <si>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</si>
  <si>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</si>
  <si>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</si>
  <si>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</si>
  <si>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</si>
  <si>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</si>
  <si>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</si>
  <si>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</si>
  <si>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</si>
  <si>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</si>
  <si>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</si>
  <si>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</si>
  <si>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</si>
  <si>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</si>
  <si>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</si>
  <si>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</si>
  <si>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</si>
  <si>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</si>
  <si>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</si>
  <si>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</si>
  <si>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</si>
  <si>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</si>
  <si>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</si>
  <si>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</si>
  <si>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</si>
  <si>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</si>
  <si>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</si>
  <si>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</si>
  <si>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</si>
  <si>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</si>
  <si>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</si>
  <si>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</si>
  <si>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</si>
  <si>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</si>
  <si>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</si>
  <si>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</si>
  <si>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</si>
  <si>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</si>
  <si>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</si>
  <si>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</si>
  <si>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</si>
  <si>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</si>
  <si>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</si>
  <si>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</si>
  <si>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</si>
  <si>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</si>
  <si>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</si>
  <si>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</si>
  <si>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</si>
  <si>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</si>
  <si>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</si>
  <si>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</si>
  <si>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</si>
  <si>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</si>
  <si>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</si>
  <si>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</si>
  <si>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</si>
  <si>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</si>
  <si>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</si>
  <si>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</si>
  <si>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</si>
  <si>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</si>
  <si>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</si>
  <si>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</si>
  <si>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</si>
  <si>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</si>
  <si>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</si>
  <si>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</si>
  <si>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</si>
  <si>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</si>
  <si>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</si>
  <si>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</si>
  <si>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</si>
  <si>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</si>
  <si>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</si>
  <si>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</si>
  <si>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</si>
  <si>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</si>
  <si>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</si>
  <si>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</si>
  <si>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</si>
  <si>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</si>
  <si>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</si>
  <si>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</si>
  <si>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</si>
  <si>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</si>
  <si>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</si>
  <si>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</si>
  <si>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</si>
  <si>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</si>
  <si>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</si>
  <si>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</si>
  <si>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</si>
  <si>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</si>
  <si>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</si>
  <si>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</si>
  <si>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</si>
  <si>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</si>
  <si>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</si>
  <si>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</si>
  <si>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</si>
  <si>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</si>
  <si>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</si>
  <si>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</si>
  <si>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</si>
  <si>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</si>
  <si>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</si>
  <si>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</si>
  <si>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</si>
  <si>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</si>
  <si>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</si>
  <si>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</si>
  <si>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</si>
  <si>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</si>
  <si>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</si>
  <si>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</si>
  <si>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</si>
  <si>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</si>
  <si>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</si>
  <si>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</si>
  <si>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</si>
  <si>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</si>
  <si>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</si>
  <si>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</si>
  <si>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</si>
  <si>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</si>
  <si>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</si>
  <si>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</si>
  <si>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</si>
  <si>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</si>
  <si>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</si>
  <si>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</si>
  <si>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</si>
  <si>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</si>
  <si>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</si>
  <si>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</si>
  <si>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</si>
  <si>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</si>
  <si>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</si>
  <si>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</si>
  <si>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</si>
  <si>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</si>
  <si>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</si>
  <si>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</si>
  <si>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</si>
  <si>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</si>
  <si>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</si>
  <si>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</si>
  <si>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</si>
  <si>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</si>
  <si>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</si>
  <si>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</si>
  <si>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</si>
  <si>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</si>
  <si>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</si>
  <si>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</si>
  <si>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</si>
  <si>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</si>
  <si>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</si>
  <si>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</si>
  <si>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</si>
  <si>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</si>
  <si>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</si>
  <si>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</si>
  <si>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</si>
  <si>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</si>
  <si>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</si>
  <si>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</si>
  <si>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</si>
  <si>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</si>
  <si>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</si>
  <si>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</si>
  <si>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</si>
  <si>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</si>
  <si>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</si>
  <si>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</si>
  <si>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</si>
  <si>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</si>
  <si>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</si>
  <si>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</si>
  <si>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</si>
  <si>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</si>
  <si>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</si>
  <si>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</si>
  <si>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</si>
  <si>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</si>
  <si>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</si>
  <si>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</si>
  <si>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</si>
  <si>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</si>
  <si>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</si>
  <si>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</si>
  <si>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</si>
  <si>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</si>
  <si>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</si>
  <si>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</si>
  <si>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</si>
  <si>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</si>
  <si>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</si>
  <si>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</si>
  <si>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</si>
  <si>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</si>
  <si>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</si>
  <si>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</si>
  <si>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</si>
  <si>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</si>
  <si>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</si>
  <si>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</si>
  <si>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</si>
  <si>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</si>
  <si>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</si>
  <si>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</si>
  <si>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</si>
  <si>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</si>
  <si>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</si>
  <si>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</si>
  <si>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</si>
  <si>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</si>
  <si>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</si>
  <si>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</si>
  <si>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</si>
  <si>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</si>
  <si>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</si>
  <si>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</si>
  <si>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</si>
  <si>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</si>
  <si>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</si>
  <si>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</si>
  <si>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</si>
  <si>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</si>
  <si>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</si>
  <si>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</si>
  <si>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</si>
  <si>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</si>
  <si>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</si>
  <si>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</si>
  <si>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</si>
  <si>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</si>
  <si>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</si>
  <si>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</si>
  <si>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</si>
  <si>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</si>
  <si>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</si>
  <si>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</si>
  <si>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</si>
  <si>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</si>
  <si>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</si>
  <si>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</si>
  <si>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</si>
  <si>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</si>
  <si>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</si>
  <si>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</si>
  <si>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</si>
  <si>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</si>
  <si>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</si>
  <si>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</si>
  <si>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</si>
  <si>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</si>
  <si>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</si>
  <si>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</si>
  <si>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</si>
  <si>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</si>
  <si>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</si>
  <si>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</si>
  <si>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</si>
  <si>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</si>
  <si>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</si>
  <si>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</si>
  <si>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</si>
  <si>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</si>
  <si>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</si>
  <si>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</si>
  <si>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</si>
  <si>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</si>
  <si>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</si>
  <si>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</si>
  <si>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</si>
  <si>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</si>
  <si>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</si>
  <si>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</si>
  <si>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</si>
  <si>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</si>
  <si>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</si>
  <si>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</si>
  <si>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</si>
  <si>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</si>
  <si>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</si>
  <si>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</si>
  <si>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</si>
  <si>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</si>
  <si>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</si>
  <si>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</si>
  <si>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</si>
  <si>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</si>
  <si>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</si>
  <si>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</si>
  <si>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</si>
  <si>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</si>
  <si>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</si>
  <si>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</si>
  <si>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</si>
  <si>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</si>
  <si>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</si>
  <si>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</si>
  <si>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</si>
  <si>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</si>
  <si>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</si>
  <si>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</si>
  <si>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</si>
  <si>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</si>
  <si>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</si>
  <si>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</si>
  <si>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</si>
  <si>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</si>
  <si>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</si>
  <si>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</si>
  <si>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</si>
  <si>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</si>
  <si>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</si>
  <si>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</si>
  <si>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</si>
  <si>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</si>
  <si>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</si>
  <si>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</si>
  <si>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</si>
  <si>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</si>
  <si>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</si>
  <si>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</si>
  <si>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</si>
  <si>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</si>
  <si>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</si>
  <si>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</si>
  <si>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</si>
  <si>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</si>
  <si>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</si>
  <si>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</si>
  <si>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</si>
  <si>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</si>
  <si>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</si>
  <si>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</si>
  <si>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</si>
  <si>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</si>
  <si>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</si>
  <si>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</si>
  <si>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</si>
  <si>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</si>
  <si>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</si>
  <si>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</si>
  <si>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</si>
  <si>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</si>
  <si>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</si>
  <si>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</si>
  <si>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</si>
  <si>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</si>
  <si>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</si>
  <si>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</si>
  <si>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</si>
  <si>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</si>
  <si>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</si>
  <si>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</si>
  <si>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</si>
  <si>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</si>
  <si>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</si>
  <si>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</si>
  <si>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</si>
  <si>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</si>
  <si>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</si>
  <si>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</si>
  <si>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</si>
  <si>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</si>
  <si>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</si>
  <si>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</si>
  <si>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</si>
  <si>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</si>
  <si>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</si>
  <si>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</si>
  <si>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</si>
  <si>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</si>
  <si>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</si>
  <si>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</si>
  <si>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</si>
  <si>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</si>
  <si>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</si>
  <si>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</si>
  <si>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</si>
  <si>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</si>
  <si>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</si>
  <si>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</si>
  <si>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</si>
  <si>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</si>
  <si>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</si>
  <si>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</si>
  <si>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</si>
  <si>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</si>
  <si>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</si>
  <si>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</si>
  <si>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</si>
  <si>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</si>
  <si>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</si>
  <si>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</si>
  <si>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</si>
  <si>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</si>
  <si>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</si>
  <si>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</si>
  <si>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</si>
  <si>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</si>
  <si>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</si>
  <si>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</si>
  <si>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</si>
  <si>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</si>
  <si>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</si>
  <si>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</si>
  <si>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</si>
  <si>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</si>
  <si>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</si>
  <si>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</si>
  <si>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</si>
  <si>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</si>
  <si>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</si>
  <si>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</si>
  <si>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</si>
  <si>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</si>
  <si>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</si>
  <si>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</si>
  <si>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</si>
  <si>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</si>
  <si>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</si>
  <si>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</si>
  <si>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</si>
  <si>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</si>
  <si>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</si>
  <si>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</si>
  <si>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</si>
  <si>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</si>
  <si>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</si>
  <si>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</si>
  <si>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</si>
  <si>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</si>
  <si>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</si>
  <si>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</si>
  <si>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</si>
  <si>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</si>
  <si>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</si>
  <si>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</si>
  <si>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</si>
  <si>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</si>
  <si>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</si>
  <si>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</si>
  <si>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</si>
  <si>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</si>
  <si>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</si>
  <si>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</si>
  <si>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</si>
  <si>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</si>
  <si>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</si>
  <si>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</si>
  <si>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</si>
  <si>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</si>
  <si>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</si>
  <si>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</si>
  <si>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</si>
  <si>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</si>
  <si>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</si>
  <si>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</si>
  <si>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</si>
  <si>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</si>
  <si>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</si>
  <si>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</si>
  <si>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</si>
  <si>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</si>
  <si>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</si>
  <si>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</si>
  <si>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</si>
  <si>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</si>
  <si>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</si>
  <si>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</si>
  <si>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</si>
  <si>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</si>
  <si>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</si>
  <si>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</si>
  <si>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</si>
  <si>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</si>
  <si>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</si>
  <si>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</si>
  <si>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</si>
  <si>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</si>
  <si>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</si>
  <si>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</si>
  <si>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</si>
  <si>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</si>
  <si>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</si>
  <si>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</si>
  <si>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</si>
  <si>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</si>
  <si>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</si>
  <si>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</si>
  <si>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</si>
  <si>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</si>
  <si>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</si>
  <si>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</si>
  <si>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</si>
  <si>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</si>
  <si>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</si>
  <si>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</si>
  <si>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</si>
  <si>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</si>
  <si>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</si>
  <si>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</si>
  <si>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</si>
  <si>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</si>
  <si>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</si>
  <si>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</si>
  <si>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</si>
  <si>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</si>
  <si>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</si>
  <si>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</si>
  <si>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</si>
  <si>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</si>
  <si>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</si>
  <si>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</si>
  <si>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</si>
  <si>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</si>
  <si>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</si>
  <si>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</si>
  <si>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</si>
  <si>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</si>
  <si>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</si>
  <si>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</si>
  <si>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</si>
  <si>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</si>
  <si>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</si>
  <si>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</si>
  <si>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</si>
  <si>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</si>
  <si>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</si>
  <si>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</si>
  <si>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</si>
  <si>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</si>
  <si>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</si>
  <si>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</si>
  <si>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</si>
  <si>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</si>
  <si>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</si>
  <si>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</si>
  <si>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</si>
  <si>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</si>
  <si>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</si>
  <si>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</si>
  <si>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</si>
  <si>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</si>
  <si>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</si>
  <si>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</si>
  <si>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</si>
  <si>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</si>
  <si>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</si>
  <si>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</si>
  <si>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</si>
  <si>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</si>
  <si>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</si>
  <si>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</si>
  <si>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</si>
  <si>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</si>
  <si>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</si>
  <si>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</si>
  <si>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</si>
  <si>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</si>
  <si>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</si>
  <si>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</si>
  <si>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</si>
  <si>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</si>
  <si>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</si>
  <si>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</si>
  <si>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</si>
  <si>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</si>
  <si>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</si>
  <si>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</si>
  <si>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</si>
  <si>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</si>
  <si>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</si>
  <si>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</si>
  <si>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</si>
  <si>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</si>
  <si>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</si>
  <si>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</si>
  <si>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</si>
  <si>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</si>
  <si>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</si>
  <si>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</si>
  <si>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</si>
  <si>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</si>
  <si>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</si>
  <si>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</si>
  <si>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</si>
  <si>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</si>
  <si>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</si>
  <si>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</si>
  <si>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</si>
  <si>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</si>
  <si>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</si>
  <si>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</si>
  <si>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</si>
  <si>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</si>
  <si>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</si>
  <si>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</si>
  <si>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</si>
  <si>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</si>
  <si>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</si>
  <si>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</si>
  <si>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</si>
  <si>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</si>
  <si>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</si>
  <si>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</si>
  <si>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</si>
  <si>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</si>
  <si>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</si>
  <si>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</si>
  <si>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</si>
  <si>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</si>
  <si>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</si>
  <si>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</si>
  <si>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</si>
  <si>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</si>
  <si>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</si>
  <si>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</si>
  <si>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</si>
  <si>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</si>
  <si>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</si>
  <si>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</si>
  <si>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</si>
  <si>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</si>
  <si>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</si>
  <si>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</si>
  <si>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</si>
  <si>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</si>
  <si>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</si>
  <si>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</si>
  <si>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</si>
  <si>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</si>
  <si>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</si>
  <si>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</si>
  <si>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</si>
  <si>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</si>
  <si>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</si>
  <si>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</si>
  <si>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</si>
  <si>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</si>
  <si>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</si>
  <si>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</si>
  <si>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</si>
  <si>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</si>
  <si>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</si>
  <si>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</si>
  <si>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</si>
  <si>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</si>
  <si>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</si>
  <si>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</si>
  <si>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</si>
  <si>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</si>
  <si>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</si>
  <si>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</si>
  <si>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</si>
  <si>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</si>
  <si>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</si>
  <si>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</si>
  <si>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</si>
  <si>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</si>
  <si>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</si>
  <si>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</si>
  <si>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</si>
  <si>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</si>
  <si>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</si>
  <si>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</si>
  <si>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</si>
  <si>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</si>
  <si>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</si>
  <si>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</si>
  <si>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</si>
  <si>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</si>
  <si>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</si>
  <si>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</si>
  <si>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</si>
  <si>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</si>
  <si>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</si>
  <si>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</si>
  <si>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</si>
  <si>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</si>
  <si>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</si>
  <si>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</si>
  <si>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</si>
  <si>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</si>
  <si>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</si>
  <si>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</si>
  <si>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</si>
  <si>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</si>
  <si>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</si>
  <si>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</si>
  <si>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</si>
  <si>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</si>
  <si>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</si>
  <si>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</si>
  <si>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</si>
  <si>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</si>
  <si>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</si>
  <si>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</si>
  <si>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</si>
  <si>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</si>
  <si>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</si>
  <si>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</si>
  <si>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</si>
  <si>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</si>
  <si>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</si>
  <si>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</si>
  <si>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</si>
  <si>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</si>
  <si>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</si>
  <si>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</si>
  <si>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</si>
  <si>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</si>
  <si>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</si>
  <si>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</si>
  <si>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</si>
  <si>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</si>
  <si>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</si>
  <si>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</si>
  <si>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</si>
  <si>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</si>
  <si>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</si>
  <si>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</si>
  <si>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</si>
  <si>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</si>
  <si>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</si>
  <si>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</si>
  <si>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</si>
  <si>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</si>
  <si>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</si>
  <si>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</si>
  <si>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</si>
  <si>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</si>
  <si>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</si>
  <si>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</si>
  <si>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</si>
  <si>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</si>
  <si>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</si>
  <si>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</si>
  <si>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</si>
  <si>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</si>
  <si>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</si>
  <si>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</si>
  <si>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</si>
  <si>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</si>
  <si>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</si>
  <si>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</si>
  <si>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</si>
  <si>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</si>
  <si>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</si>
  <si>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</si>
  <si>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</si>
  <si>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</si>
  <si>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</si>
  <si>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</si>
  <si>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</si>
  <si>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</si>
  <si>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</si>
  <si>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</si>
  <si>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</si>
  <si>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</si>
  <si>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</si>
  <si>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</si>
  <si>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</si>
  <si>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</si>
  <si>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</si>
  <si>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</si>
  <si>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</si>
  <si>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</si>
  <si>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</si>
  <si>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</si>
  <si>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</si>
  <si>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</si>
  <si>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</si>
  <si>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</si>
  <si>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</si>
  <si>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</si>
  <si>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</si>
  <si>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</si>
  <si>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</si>
  <si>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</si>
  <si>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</si>
  <si>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</si>
  <si>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</si>
  <si>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</si>
  <si>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</si>
  <si>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</si>
  <si>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</si>
  <si>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</si>
  <si>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</si>
  <si>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</si>
  <si>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</si>
  <si>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</si>
  <si>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</si>
  <si>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</si>
  <si>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</si>
  <si>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</si>
  <si>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</si>
  <si>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</si>
  <si>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</si>
  <si>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</si>
  <si>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</si>
  <si>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</si>
  <si>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</si>
  <si>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</si>
  <si>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</si>
  <si>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</si>
  <si>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</si>
  <si>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</si>
  <si>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</si>
  <si>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</si>
  <si>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</si>
  <si>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</si>
  <si>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</si>
  <si>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</si>
  <si>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</si>
  <si>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</si>
  <si>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</si>
  <si>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</si>
  <si>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</si>
  <si>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</si>
  <si>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</si>
  <si>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</si>
  <si>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</si>
  <si>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</si>
  <si>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</si>
  <si>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</si>
  <si>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</si>
  <si>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</si>
  <si>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</si>
  <si>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</si>
  <si>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</si>
  <si>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</si>
  <si>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</si>
  <si>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</si>
  <si>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</si>
  <si>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</si>
  <si>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</si>
  <si>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</si>
  <si>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</si>
  <si>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</si>
  <si>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</si>
  <si>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</si>
  <si>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</si>
  <si>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</si>
  <si>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</si>
  <si>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</si>
  <si>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</si>
  <si>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</si>
  <si>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</si>
  <si>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</si>
  <si>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</si>
  <si>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</si>
  <si>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</si>
  <si>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</si>
  <si>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</si>
  <si>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</si>
  <si>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</si>
  <si>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</si>
  <si>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</si>
  <si>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</si>
  <si>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</si>
  <si>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</si>
  <si>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</si>
  <si>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</si>
  <si>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</si>
  <si>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</si>
  <si>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</si>
  <si>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</si>
  <si>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</si>
  <si>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</si>
  <si>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</si>
  <si>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</si>
  <si>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</si>
  <si>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</si>
  <si>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</si>
  <si>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</si>
  <si>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</si>
  <si>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</si>
  <si>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</si>
  <si>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</si>
  <si>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</si>
  <si>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</si>
  <si>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</si>
  <si>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</si>
  <si>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</si>
  <si>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</si>
  <si>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</si>
  <si>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</si>
  <si>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</si>
  <si>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</si>
  <si>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</si>
  <si>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</si>
  <si>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</si>
  <si>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</si>
  <si>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</si>
  <si>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</si>
  <si>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</si>
  <si>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</si>
  <si>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</si>
  <si>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</si>
  <si>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</si>
  <si>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</si>
  <si>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</si>
  <si>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</si>
  <si>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</si>
  <si>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</si>
  <si>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</si>
  <si>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</si>
  <si>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</si>
  <si>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</si>
  <si>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</si>
  <si>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</si>
  <si>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</si>
  <si>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</si>
  <si>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</si>
  <si>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</si>
  <si>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</si>
  <si>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</si>
  <si>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</si>
  <si>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</si>
  <si>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</si>
  <si>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</si>
  <si>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</si>
  <si>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</si>
  <si>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</si>
  <si>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</si>
  <si>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</si>
  <si>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</si>
  <si>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</si>
  <si>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</si>
  <si>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</si>
  <si>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</si>
  <si>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</si>
  <si>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</si>
  <si>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</si>
  <si>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</si>
  <si>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</si>
  <si>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</si>
  <si>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</si>
  <si>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</si>
  <si>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</si>
  <si>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</si>
  <si>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</si>
  <si>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</si>
  <si>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</si>
  <si>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</si>
  <si>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</si>
  <si>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</si>
  <si>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</si>
  <si>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</si>
  <si>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</si>
  <si>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</si>
  <si>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</si>
  <si>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</si>
  <si>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</si>
  <si>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</si>
  <si>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</si>
  <si>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</si>
  <si>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</si>
  <si>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</si>
  <si>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</si>
  <si>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</si>
  <si>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</si>
  <si>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</si>
  <si>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</si>
  <si>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</si>
  <si>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</si>
  <si>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</si>
  <si>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</si>
  <si>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</si>
  <si>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</si>
  <si>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</si>
  <si>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</si>
  <si>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</si>
  <si>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</si>
  <si>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</si>
  <si>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</si>
  <si>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</si>
  <si>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</si>
  <si>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</si>
  <si>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</si>
  <si>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</si>
  <si>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</si>
  <si>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</si>
  <si>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</si>
  <si>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</si>
  <si>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</si>
  <si>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</si>
  <si>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</si>
  <si>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</si>
  <si>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</si>
  <si>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</si>
  <si>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</si>
  <si>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</si>
  <si>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</si>
  <si>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</si>
  <si>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</si>
  <si>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</si>
  <si>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</si>
  <si>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</si>
  <si>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</si>
  <si>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</si>
  <si>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</si>
  <si>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</si>
  <si>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</si>
  <si>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</si>
  <si>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</si>
  <si>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</si>
  <si>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</si>
  <si>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</si>
  <si>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</si>
  <si>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</si>
  <si>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</si>
  <si>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</si>
  <si>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</si>
  <si>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</si>
  <si>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</si>
  <si>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</si>
  <si>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</si>
  <si>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</si>
  <si>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</si>
  <si>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</si>
  <si>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</si>
  <si>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</si>
  <si>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</si>
  <si>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</si>
  <si>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</si>
  <si>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</si>
  <si>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</si>
  <si>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</si>
  <si>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</si>
  <si>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</si>
  <si>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</si>
  <si>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</si>
  <si>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</si>
  <si>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</si>
  <si>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</si>
  <si>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</si>
  <si>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</si>
  <si>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</si>
  <si>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</si>
  <si>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</si>
  <si>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</si>
  <si>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</si>
  <si>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</si>
  <si>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</si>
  <si>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</si>
  <si>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</si>
  <si>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</si>
  <si>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</si>
  <si>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</si>
  <si>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</si>
  <si>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</si>
  <si>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</si>
  <si>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</si>
  <si>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</si>
  <si>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</si>
  <si>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</si>
  <si>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</si>
  <si>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</si>
  <si>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</si>
  <si>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</si>
  <si>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</si>
  <si>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</si>
  <si>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</si>
  <si>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</si>
  <si>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</si>
  <si>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</si>
  <si>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</si>
  <si>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</si>
  <si>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</si>
  <si>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</si>
  <si>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</si>
  <si>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</si>
  <si>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</si>
  <si>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</si>
  <si>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</si>
  <si>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</si>
  <si>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</si>
  <si>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</si>
  <si>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</si>
  <si>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</si>
  <si>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</si>
  <si>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</si>
  <si>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</si>
  <si>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</si>
  <si>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</si>
  <si>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</si>
  <si>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</si>
  <si>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</si>
  <si>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</si>
  <si>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</si>
  <si>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</si>
  <si>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</si>
  <si>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</si>
  <si>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</si>
  <si>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</si>
  <si>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</si>
  <si>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</si>
  <si>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</si>
  <si>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</si>
  <si>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</si>
  <si>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</si>
  <si>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</si>
  <si>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</si>
  <si>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</si>
  <si>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</si>
  <si>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</si>
  <si>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</si>
  <si>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</si>
  <si>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</si>
  <si>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</si>
  <si>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</si>
  <si>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</si>
  <si>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</si>
  <si>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</si>
  <si>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</si>
  <si>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</si>
  <si>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</si>
  <si>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</si>
  <si>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</si>
  <si>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</si>
  <si>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</si>
  <si>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</si>
  <si>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</si>
  <si>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</si>
  <si>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</si>
  <si>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</si>
  <si>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</si>
  <si>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</si>
  <si>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</si>
  <si>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</si>
  <si>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</si>
  <si>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</si>
  <si>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</si>
  <si>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</si>
  <si>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</si>
  <si>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</si>
  <si>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</si>
  <si>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</si>
  <si>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</si>
  <si>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</si>
  <si>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</si>
  <si>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</si>
  <si>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</si>
  <si>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</si>
  <si>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</si>
  <si>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</si>
  <si>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</si>
  <si>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</si>
  <si>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</si>
  <si>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</si>
  <si>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</si>
  <si>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</si>
  <si>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</si>
  <si>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</si>
  <si>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</si>
  <si>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</si>
  <si>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</si>
  <si>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</si>
  <si>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</si>
  <si>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</si>
  <si>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</si>
  <si>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</si>
  <si>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</si>
  <si>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</si>
  <si>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</si>
  <si>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</si>
  <si>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</si>
  <si>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</si>
  <si>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</si>
  <si>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</si>
  <si>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</si>
  <si>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</si>
  <si>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</si>
  <si>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</si>
  <si>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</si>
  <si>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</si>
  <si>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</si>
  <si>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</si>
  <si>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</si>
  <si>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</si>
  <si>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</si>
  <si>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</si>
  <si>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</si>
  <si>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</si>
  <si>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</si>
  <si>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</si>
  <si>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</si>
  <si>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</si>
  <si>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</si>
  <si>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</si>
  <si>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</si>
  <si>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</si>
  <si>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</si>
  <si>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</si>
  <si>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</si>
  <si>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</si>
  <si>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</si>
  <si>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</si>
  <si>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</si>
  <si>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</si>
  <si>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</si>
  <si>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</si>
  <si>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</si>
  <si>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</si>
  <si>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</si>
  <si>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</si>
  <si>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</si>
  <si>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</si>
  <si>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</si>
  <si>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</si>
  <si>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</si>
  <si>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</si>
  <si>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</si>
  <si>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</si>
  <si>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</si>
  <si>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</si>
  <si>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</si>
  <si>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</si>
  <si>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</si>
  <si>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</si>
  <si>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</si>
  <si>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</si>
  <si>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</si>
  <si>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</si>
  <si>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</si>
  <si>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</si>
  <si>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</si>
  <si>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</si>
  <si>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</si>
  <si>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</si>
  <si>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</si>
  <si>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</si>
  <si>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</si>
  <si>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</si>
  <si>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</si>
  <si>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</si>
  <si>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</si>
  <si>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</si>
  <si>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</si>
  <si>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</si>
  <si>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</si>
  <si>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</si>
  <si>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</si>
  <si>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</si>
  <si>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</si>
  <si>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</si>
  <si>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</si>
  <si>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</si>
  <si>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</si>
  <si>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</si>
  <si>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</si>
  <si>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</si>
  <si>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</si>
  <si>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</si>
  <si>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</si>
  <si>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</si>
  <si>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</si>
  <si>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</si>
  <si>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</si>
  <si>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</si>
  <si>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</si>
  <si>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</si>
  <si>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</si>
  <si>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</si>
  <si>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</si>
  <si>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</si>
  <si>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</si>
  <si>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</si>
  <si>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</si>
  <si>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</si>
  <si>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</si>
  <si>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</si>
  <si>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</si>
  <si>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</si>
  <si>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</si>
  <si>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</si>
  <si>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</si>
  <si>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</si>
  <si>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</si>
  <si>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</si>
  <si>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</si>
  <si>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</si>
  <si>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</si>
  <si>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</si>
  <si>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</si>
  <si>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</si>
  <si>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</si>
  <si>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</si>
  <si>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</si>
  <si>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</si>
  <si>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</si>
  <si>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</si>
  <si>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</si>
  <si>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</si>
  <si>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</si>
  <si>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</si>
  <si>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</si>
  <si>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</si>
  <si>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</si>
  <si>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</si>
  <si>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</si>
  <si>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</si>
  <si>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</si>
  <si>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</si>
  <si>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</si>
  <si>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</si>
  <si>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</si>
  <si>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</si>
  <si>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</si>
  <si>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</si>
  <si>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</si>
  <si>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</si>
  <si>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</si>
  <si>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</si>
  <si>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</si>
  <si>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</si>
  <si>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</si>
  <si>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</si>
  <si>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</si>
  <si>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</si>
  <si>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</si>
  <si>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</si>
  <si>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</si>
  <si>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</si>
  <si>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</si>
  <si>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</si>
  <si>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</si>
  <si>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</si>
  <si>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</si>
  <si>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</si>
  <si>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</si>
  <si>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</si>
  <si>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</si>
  <si>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</si>
  <si>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</si>
  <si>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</si>
  <si>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</si>
  <si>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</si>
  <si>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</si>
  <si>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</si>
  <si>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</si>
  <si>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</si>
  <si>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</si>
  <si>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</si>
  <si>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</si>
  <si>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</si>
  <si>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</si>
  <si>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</si>
  <si>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</si>
  <si>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</si>
  <si>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</si>
  <si>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</si>
  <si>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</si>
  <si>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</si>
  <si>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</si>
  <si>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</si>
  <si>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</si>
  <si>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</si>
  <si>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</si>
  <si>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</si>
  <si>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</si>
  <si>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</si>
  <si>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</si>
  <si>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</si>
  <si>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</si>
  <si>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</si>
  <si>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</si>
  <si>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</si>
  <si>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</si>
  <si>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</si>
  <si>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</si>
  <si>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</si>
  <si>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</si>
  <si>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</si>
  <si>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</si>
  <si>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</si>
  <si>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</si>
  <si>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</si>
  <si>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</si>
  <si>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</si>
  <si>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</si>
  <si>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</si>
  <si>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</si>
  <si>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</si>
  <si>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</si>
  <si>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</si>
  <si>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</si>
  <si>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</si>
  <si>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</si>
  <si>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</si>
  <si>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</si>
  <si>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</si>
  <si>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</si>
  <si>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</si>
  <si>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</si>
  <si>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</si>
  <si>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</si>
  <si>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</si>
  <si>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</si>
  <si>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</si>
  <si>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</si>
  <si>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</si>
  <si>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</si>
  <si>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</si>
  <si>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</si>
  <si>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</si>
  <si>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</si>
  <si>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</si>
  <si>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</si>
  <si>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</si>
  <si>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</si>
  <si>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</si>
  <si>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</si>
  <si>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</si>
  <si>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</si>
  <si>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</si>
  <si>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</si>
  <si>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</si>
  <si>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</si>
  <si>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</si>
  <si>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</si>
  <si>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</si>
  <si>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</si>
  <si>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</si>
  <si>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</si>
  <si>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</si>
  <si>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</si>
  <si>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</si>
  <si>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</si>
  <si>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</si>
  <si>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</si>
  <si>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</si>
  <si>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</si>
  <si>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</si>
  <si>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</si>
  <si>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</si>
  <si>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</si>
  <si>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</si>
  <si>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</si>
  <si>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</si>
  <si>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</si>
  <si>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</si>
  <si>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</si>
  <si>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</si>
  <si>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</si>
  <si>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</si>
  <si>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</si>
  <si>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</si>
  <si>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</si>
  <si>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</si>
  <si>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</si>
  <si>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</si>
  <si>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</si>
  <si>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</si>
  <si>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</si>
  <si>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</si>
  <si>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</si>
  <si>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</si>
  <si>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</si>
  <si>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</si>
  <si>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</si>
  <si>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</si>
  <si>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</si>
  <si>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</si>
  <si>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</si>
  <si>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</si>
  <si>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</si>
  <si>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</si>
  <si>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</si>
  <si>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</si>
  <si>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</si>
  <si>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</si>
  <si>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</si>
  <si>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</si>
  <si>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</si>
  <si>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</si>
  <si>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</si>
  <si>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</si>
  <si>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</si>
  <si>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</si>
  <si>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</si>
  <si>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</si>
  <si>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</si>
  <si>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</si>
  <si>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</si>
  <si>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</si>
  <si>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</si>
  <si>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</si>
  <si>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</si>
  <si>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</si>
  <si>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</si>
  <si>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</si>
  <si>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</si>
  <si>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</si>
  <si>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</si>
  <si>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</si>
  <si>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</si>
  <si>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</si>
  <si>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</si>
  <si>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</si>
  <si>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</si>
  <si>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</si>
  <si>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</si>
  <si>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</si>
  <si>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</si>
  <si>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</si>
  <si>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</si>
  <si>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</si>
  <si>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</si>
  <si>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</si>
  <si>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</si>
  <si>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</si>
  <si>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</si>
  <si>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</si>
  <si>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</si>
  <si>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</si>
  <si>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</si>
  <si>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</si>
  <si>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</si>
  <si>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</si>
  <si>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</si>
  <si>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</si>
  <si>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</si>
  <si>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</si>
  <si>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</si>
  <si>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</si>
  <si>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</si>
  <si>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</si>
  <si>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</si>
  <si>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</si>
  <si>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</si>
  <si>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</si>
  <si>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</si>
  <si>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</si>
  <si>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</si>
  <si>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</si>
  <si>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</si>
  <si>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</si>
  <si>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</si>
  <si>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</si>
  <si>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</si>
  <si>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</si>
  <si>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</si>
  <si>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</si>
  <si>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</si>
  <si>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</si>
  <si>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</si>
  <si>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</si>
  <si>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</si>
  <si>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</si>
  <si>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</si>
  <si>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</si>
  <si>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</si>
  <si>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</si>
  <si>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</si>
  <si>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</si>
  <si>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</si>
  <si>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</si>
  <si>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</si>
  <si>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</si>
  <si>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</si>
  <si>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</si>
  <si>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</si>
  <si>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</si>
  <si>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</si>
  <si>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</si>
  <si>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</si>
  <si>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</si>
  <si>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</si>
  <si>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</si>
  <si>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</si>
  <si>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</si>
  <si>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</si>
  <si>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</si>
  <si>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</si>
  <si>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</si>
  <si>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</si>
  <si>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</si>
  <si>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</si>
  <si>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</si>
  <si>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</si>
  <si>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</si>
  <si>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</si>
  <si>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</si>
  <si>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</si>
  <si>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</si>
  <si>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</si>
  <si>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</si>
  <si>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</si>
  <si>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</si>
  <si>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</si>
  <si>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</si>
  <si>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</si>
  <si>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</si>
  <si>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</si>
  <si>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</si>
  <si>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</si>
  <si>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</si>
  <si>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</si>
  <si>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</si>
  <si>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</si>
  <si>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</si>
  <si>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</si>
  <si>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</si>
  <si>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</si>
  <si>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</si>
  <si>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</si>
  <si>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</si>
  <si>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</si>
  <si>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</si>
  <si>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</si>
  <si>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</si>
  <si>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</si>
  <si>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</si>
  <si>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</si>
  <si>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</si>
  <si>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</si>
  <si>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</si>
  <si>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</si>
  <si>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</si>
  <si>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</si>
  <si>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</si>
  <si>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</si>
  <si>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</si>
  <si>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</si>
  <si>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</si>
  <si>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</si>
  <si>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</si>
  <si>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</si>
  <si>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</si>
  <si>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</si>
  <si>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</si>
  <si>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</si>
  <si>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</si>
  <si>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</si>
  <si>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</si>
  <si>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</si>
  <si>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</si>
  <si>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</si>
  <si>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</si>
  <si>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</si>
  <si>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</si>
  <si>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</si>
  <si>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</si>
  <si>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</si>
  <si>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</si>
  <si>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</si>
  <si>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</si>
  <si>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</si>
  <si>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</si>
  <si>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</si>
  <si>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</si>
  <si>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</si>
  <si>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</si>
  <si>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</si>
  <si>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</si>
  <si>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</si>
  <si>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</si>
  <si>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</si>
  <si>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</si>
  <si>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</si>
  <si>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</si>
  <si>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</si>
  <si>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</si>
  <si>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</si>
  <si>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</si>
  <si>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</si>
  <si>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</si>
  <si>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</si>
  <si>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</si>
  <si>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</si>
  <si>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</si>
  <si>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</si>
  <si>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</si>
  <si>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</si>
  <si>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</si>
  <si>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</si>
  <si>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</si>
  <si>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</si>
  <si>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</si>
  <si>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</si>
  <si>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</si>
  <si>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</si>
  <si>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</si>
  <si>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</si>
  <si>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</si>
  <si>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</si>
  <si>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</si>
  <si>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</si>
  <si>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</si>
  <si>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</si>
  <si>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</si>
  <si>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</si>
  <si>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</si>
  <si>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</si>
  <si>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</si>
  <si>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</si>
  <si>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</si>
  <si>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</si>
  <si>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</si>
  <si>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</si>
  <si>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</si>
  <si>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</si>
  <si>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</si>
  <si>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</si>
  <si>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</si>
  <si>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</si>
  <si>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</si>
  <si>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</si>
  <si>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</si>
  <si>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</si>
  <si>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</si>
  <si>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</si>
  <si>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</si>
  <si>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</si>
  <si>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</si>
  <si>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</si>
  <si>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</si>
  <si>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</si>
  <si>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</si>
  <si>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</si>
  <si>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</si>
  <si>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</si>
  <si>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</si>
  <si>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</si>
  <si>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</si>
  <si>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</si>
  <si>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</si>
  <si>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</si>
  <si>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</si>
  <si>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</si>
  <si>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</si>
  <si>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</si>
  <si>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</si>
  <si>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</si>
  <si>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</si>
  <si>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</si>
  <si>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</si>
  <si>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</si>
  <si>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</si>
  <si>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</si>
  <si>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</si>
  <si>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</si>
  <si>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</si>
  <si>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</si>
  <si>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</si>
  <si>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</si>
  <si>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</si>
  <si>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</si>
  <si>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</si>
  <si>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</si>
  <si>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</si>
  <si>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</si>
  <si>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</si>
  <si>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</si>
  <si>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</si>
  <si>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</si>
  <si>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</si>
  <si>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</si>
  <si>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</si>
  <si>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</si>
  <si>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</si>
  <si>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</si>
  <si>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</si>
  <si>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</si>
  <si>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</si>
  <si>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</si>
  <si>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</si>
  <si>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</si>
  <si>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</si>
  <si>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</si>
  <si>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</si>
  <si>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</si>
  <si>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</si>
  <si>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</si>
  <si>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</si>
  <si>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</si>
  <si>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</si>
  <si>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</si>
  <si>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</si>
  <si>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</si>
  <si>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</si>
  <si>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</si>
  <si>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</si>
  <si>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</si>
  <si>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</si>
  <si>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</si>
  <si>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</si>
  <si>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</si>
  <si>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</si>
  <si>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</si>
  <si>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</si>
  <si>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</si>
  <si>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</si>
  <si>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</si>
  <si>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</si>
  <si>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</si>
  <si>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</si>
  <si>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</si>
  <si>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</si>
  <si>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</si>
  <si>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</si>
  <si>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</si>
  <si>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</si>
  <si>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</si>
  <si>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</si>
  <si>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</si>
  <si>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</si>
  <si>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</si>
  <si>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</si>
  <si>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</si>
  <si>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</si>
  <si>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</si>
  <si>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</si>
  <si>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</si>
  <si>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</si>
  <si>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</si>
  <si>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</si>
  <si>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</si>
  <si>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</si>
  <si>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</si>
  <si>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</si>
  <si>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</si>
  <si>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</si>
  <si>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</si>
  <si>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</si>
  <si>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</si>
  <si>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</si>
  <si>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</si>
  <si>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</si>
  <si>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</si>
  <si>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</si>
  <si>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</si>
  <si>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</si>
  <si>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</si>
  <si>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</si>
  <si>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</si>
  <si>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</si>
  <si>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</si>
  <si>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</si>
  <si>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</si>
  <si>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</si>
  <si>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</si>
  <si>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</si>
  <si>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</si>
  <si>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</si>
  <si>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</si>
  <si>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</si>
  <si>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</si>
  <si>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</si>
  <si>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</si>
  <si>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</si>
  <si>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</si>
  <si>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</si>
  <si>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</si>
  <si>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</si>
  <si>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</si>
  <si>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</si>
  <si>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</si>
  <si>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</si>
  <si>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</si>
  <si>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</si>
  <si>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</si>
  <si>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</si>
  <si>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</si>
  <si>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</si>
  <si>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</si>
  <si>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</si>
  <si>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</si>
  <si>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</si>
  <si>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</si>
  <si>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</si>
  <si>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</si>
  <si>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</si>
  <si>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</si>
  <si>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</si>
  <si>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</si>
  <si>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</si>
  <si>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</si>
  <si>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</si>
  <si>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</si>
  <si>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</si>
  <si>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</si>
  <si>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</si>
  <si>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</si>
  <si>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</si>
  <si>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</si>
  <si>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</si>
  <si>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</si>
  <si>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</si>
  <si>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</si>
  <si>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</si>
  <si>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</si>
  <si>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</si>
  <si>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</si>
  <si>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</si>
  <si>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</si>
  <si>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</si>
  <si>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</si>
  <si>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</si>
  <si>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</si>
  <si>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</si>
  <si>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</si>
  <si>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</si>
  <si>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</si>
  <si>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</si>
  <si>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</si>
  <si>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</si>
  <si>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</si>
  <si>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</si>
  <si>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</si>
  <si>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</si>
  <si>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</si>
  <si>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</si>
  <si>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</si>
  <si>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</si>
  <si>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</si>
  <si>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</si>
  <si>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</si>
  <si>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</si>
  <si>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</si>
  <si>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</si>
  <si>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</si>
  <si>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</si>
  <si>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</si>
  <si>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</si>
  <si>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</si>
  <si>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</si>
  <si>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</si>
  <si>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</si>
  <si>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</si>
  <si>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</si>
  <si>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</si>
  <si>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</si>
  <si>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</si>
  <si>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</si>
  <si>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</si>
  <si>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</si>
  <si>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</si>
  <si>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</si>
  <si>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</si>
  <si>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</si>
  <si>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</si>
  <si>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</si>
  <si>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</si>
  <si>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</si>
  <si>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</si>
  <si>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</si>
  <si>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</si>
  <si>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</si>
  <si>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</si>
  <si>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</si>
  <si>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</si>
  <si>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</si>
  <si>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</si>
  <si>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</si>
  <si>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</si>
  <si>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</si>
  <si>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</si>
  <si>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</si>
  <si>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</si>
  <si>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</si>
  <si>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</si>
  <si>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</si>
  <si>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</si>
  <si>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</si>
  <si>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</si>
  <si>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</si>
  <si>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</si>
  <si>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</si>
  <si>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</si>
  <si>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</si>
  <si>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</si>
  <si>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</si>
  <si>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</si>
  <si>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</si>
  <si>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</si>
  <si>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</si>
  <si>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</si>
  <si>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</si>
  <si>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</si>
  <si>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</si>
  <si>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</si>
  <si>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</si>
  <si>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</si>
  <si>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</si>
  <si>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</si>
  <si>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</si>
  <si>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</si>
  <si>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</si>
  <si>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</si>
  <si>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</si>
  <si>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</si>
  <si>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</si>
  <si>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</si>
  <si>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</si>
  <si>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</si>
  <si>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</si>
  <si>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</si>
  <si>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</si>
  <si>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</si>
  <si>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</si>
  <si>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</si>
  <si>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</si>
  <si>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</si>
  <si>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</si>
  <si>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</si>
  <si>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</si>
  <si>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</si>
  <si>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</si>
  <si>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</si>
  <si>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</si>
  <si>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</si>
  <si>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</si>
  <si>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</si>
  <si>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</si>
  <si>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</si>
  <si>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</si>
  <si>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</si>
  <si>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</si>
  <si>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</si>
  <si>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</si>
  <si>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</si>
  <si>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</si>
  <si>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</si>
  <si>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</si>
  <si>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</si>
  <si>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</si>
  <si>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</si>
  <si>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</si>
  <si>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</si>
  <si>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</si>
  <si>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</si>
  <si>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</si>
  <si>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</si>
  <si>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</si>
  <si>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</si>
  <si>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</si>
  <si>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</si>
  <si>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</si>
  <si>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</si>
  <si>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</si>
  <si>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</si>
  <si>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</si>
  <si>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</si>
  <si>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</si>
  <si>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</si>
  <si>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</si>
  <si>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</si>
  <si>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</si>
  <si>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</si>
  <si>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</si>
  <si>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</si>
  <si>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</si>
  <si>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</si>
  <si>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</si>
  <si>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</si>
  <si>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</si>
  <si>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</si>
  <si>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</si>
  <si>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</si>
  <si>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</si>
  <si>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</si>
  <si>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</si>
  <si>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</si>
  <si>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</si>
  <si>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</si>
  <si>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</si>
  <si>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</si>
  <si>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</si>
  <si>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</si>
  <si>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</si>
  <si>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</si>
  <si>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</si>
  <si>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</si>
  <si>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</si>
  <si>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</si>
  <si>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</si>
  <si>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</si>
  <si>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</si>
  <si>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</si>
  <si>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</si>
  <si>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</si>
  <si>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</si>
  <si>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</si>
  <si>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</si>
  <si>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</si>
  <si>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</si>
  <si>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</si>
  <si>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</si>
  <si>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</si>
  <si>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</si>
  <si>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</si>
  <si>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</si>
  <si>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</si>
  <si>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</si>
  <si>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</si>
  <si>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</si>
  <si>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</si>
  <si>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</si>
  <si>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</si>
  <si>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</si>
  <si>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</si>
  <si>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</si>
  <si>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</si>
  <si>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</si>
  <si>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</si>
  <si>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</si>
  <si>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</si>
  <si>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</si>
  <si>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</si>
  <si>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</si>
  <si>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</si>
  <si>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</si>
  <si>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</si>
  <si>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</si>
  <si>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</si>
  <si>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</si>
  <si>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</si>
  <si>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</si>
  <si>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</si>
  <si>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</si>
  <si>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</si>
  <si>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</si>
  <si>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</si>
  <si>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</si>
  <si>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</si>
  <si>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</si>
  <si>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</si>
  <si>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</si>
  <si>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</si>
  <si>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</si>
  <si>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</si>
  <si>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</si>
  <si>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</si>
  <si>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</si>
  <si>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</si>
  <si>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</si>
  <si>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</si>
  <si>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</si>
  <si>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</si>
  <si>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</si>
  <si>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</si>
  <si>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</si>
  <si>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</si>
  <si>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</si>
  <si>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</si>
  <si>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</si>
  <si>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</si>
  <si>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</si>
  <si>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</si>
  <si>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</si>
  <si>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</si>
  <si>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</si>
  <si>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</si>
  <si>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</si>
  <si>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</si>
  <si>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</si>
  <si>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</si>
  <si>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</si>
  <si>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</si>
  <si>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</si>
  <si>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</si>
  <si>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</si>
  <si>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</si>
  <si>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</si>
  <si>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</si>
  <si>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</si>
  <si>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</si>
  <si>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</si>
  <si>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</si>
  <si>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</si>
  <si>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</si>
  <si>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</si>
  <si>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</si>
  <si>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</si>
  <si>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</si>
  <si>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</si>
  <si>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</si>
  <si>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</si>
  <si>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</si>
  <si>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</si>
  <si>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</si>
  <si>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</si>
  <si>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</si>
  <si>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</si>
  <si>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</si>
  <si>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</si>
  <si>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</si>
  <si>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</si>
  <si>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</si>
  <si>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</si>
  <si>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</si>
  <si>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</si>
  <si>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</si>
  <si>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</si>
  <si>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</si>
  <si>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</si>
  <si>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</si>
  <si>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</si>
  <si>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</si>
  <si>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</si>
  <si>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</si>
  <si>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</si>
  <si>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</si>
  <si>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</si>
  <si>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</si>
  <si>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</si>
  <si>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</si>
  <si>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</si>
  <si>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</si>
  <si>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</si>
  <si>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</si>
  <si>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</si>
  <si>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</si>
  <si>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</si>
  <si>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</si>
  <si>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</si>
  <si>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</si>
  <si>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</si>
  <si>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</si>
  <si>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</si>
  <si>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</si>
  <si>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</si>
  <si>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</si>
  <si>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</si>
  <si>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</si>
  <si>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</si>
  <si>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</si>
  <si>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</si>
  <si>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</si>
  <si>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</si>
  <si>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</si>
  <si>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</si>
  <si>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</si>
  <si>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</si>
  <si>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</si>
  <si>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</si>
  <si>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</si>
  <si>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</si>
  <si>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</si>
  <si>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</si>
  <si>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</si>
  <si>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</si>
  <si>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</si>
  <si>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</si>
  <si>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</si>
  <si>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</si>
  <si>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</si>
  <si>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</si>
  <si>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</si>
  <si>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</si>
  <si>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</si>
  <si>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</si>
  <si>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</si>
  <si>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</si>
  <si>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</si>
  <si>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</si>
  <si>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</si>
  <si>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</si>
  <si>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</si>
  <si>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</si>
  <si>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</si>
  <si>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</si>
  <si>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</si>
  <si>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</si>
  <si>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</si>
  <si>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</si>
  <si>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</si>
  <si>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</si>
  <si>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</si>
  <si>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</si>
  <si>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</si>
  <si>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</si>
  <si>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</si>
  <si>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</si>
  <si>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</si>
  <si>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</si>
  <si>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</si>
  <si>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</si>
  <si>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</si>
  <si>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</si>
  <si>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</si>
  <si>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</si>
  <si>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</si>
  <si>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</si>
  <si>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</si>
  <si>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</si>
  <si>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</si>
  <si>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</si>
  <si>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</si>
  <si>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</si>
  <si>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</si>
  <si>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</si>
  <si>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</si>
  <si>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</si>
  <si>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</si>
  <si>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</si>
  <si>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</si>
  <si>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</si>
  <si>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</si>
  <si>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</si>
  <si>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</si>
  <si>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</si>
  <si>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</si>
  <si>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</si>
  <si>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</si>
  <si>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</si>
  <si>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</si>
  <si>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</si>
  <si>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</si>
  <si>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</si>
  <si>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</si>
  <si>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</si>
  <si>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</si>
  <si>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</si>
  <si>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</si>
  <si>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</si>
  <si>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</si>
  <si>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</si>
  <si>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</si>
  <si>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</si>
  <si>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</si>
  <si>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</si>
  <si>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</si>
  <si>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</si>
  <si>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</si>
  <si>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</si>
  <si>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</si>
  <si>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</si>
  <si>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</si>
  <si>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</si>
  <si>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</si>
  <si>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</si>
  <si>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</si>
  <si>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</si>
  <si>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</si>
  <si>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</si>
  <si>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</si>
  <si>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</si>
  <si>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</si>
  <si>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</si>
  <si>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</si>
  <si>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</si>
  <si>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</si>
  <si>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</si>
  <si>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</si>
  <si>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</si>
  <si>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</si>
  <si>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</si>
  <si>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</si>
  <si>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</si>
  <si>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</si>
  <si>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</si>
  <si>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</si>
  <si>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</si>
  <si>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</si>
  <si>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</si>
  <si>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</si>
  <si>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</si>
  <si>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</si>
  <si>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</si>
  <si>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</si>
  <si>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</si>
  <si>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</si>
  <si>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</si>
  <si>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</si>
  <si>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</si>
  <si>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</si>
  <si>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</si>
  <si>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</si>
  <si>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</si>
  <si>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</si>
  <si>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</si>
  <si>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</si>
  <si>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</si>
  <si>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</si>
  <si>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</si>
  <si>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</si>
  <si>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</si>
  <si>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</si>
  <si>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</si>
  <si>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</si>
  <si>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</si>
  <si>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</si>
  <si>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</si>
  <si>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</si>
  <si>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</si>
  <si>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</si>
  <si>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</si>
  <si>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</si>
  <si>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</si>
  <si>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</si>
  <si>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</si>
  <si>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</si>
  <si>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</si>
  <si>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</si>
  <si>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</si>
  <si>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</si>
  <si>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</si>
  <si>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</si>
  <si>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</si>
  <si>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</si>
  <si>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</si>
  <si>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</si>
  <si>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</si>
  <si>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</si>
  <si>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</si>
  <si>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</si>
  <si>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</si>
  <si>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</si>
  <si>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</si>
  <si>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</si>
  <si>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</si>
  <si>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</si>
  <si>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</si>
  <si>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</si>
  <si>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</si>
  <si>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</si>
  <si>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</si>
  <si>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</si>
  <si>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</si>
  <si>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</si>
  <si>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</si>
  <si>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</si>
  <si>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</si>
  <si>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</si>
  <si>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</si>
  <si>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</si>
  <si>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</si>
  <si>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</si>
  <si>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</si>
  <si>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</si>
  <si>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</si>
  <si>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</si>
  <si>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</si>
  <si>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</si>
  <si>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</si>
  <si>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</si>
  <si>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</si>
  <si>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</si>
  <si>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</si>
  <si>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</si>
  <si>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</si>
  <si>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</si>
  <si>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</si>
  <si>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</si>
  <si>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</si>
  <si>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</si>
  <si>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</si>
  <si>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</si>
  <si>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</si>
  <si>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</si>
  <si>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</si>
  <si>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</si>
  <si>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</si>
  <si>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</si>
  <si>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</si>
  <si>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</si>
  <si>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</si>
  <si>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</si>
  <si>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</si>
  <si>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</si>
  <si>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</si>
  <si>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</si>
  <si>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</si>
  <si>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</si>
  <si>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</si>
  <si>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</si>
  <si>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</si>
  <si>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</si>
  <si>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</si>
  <si>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</si>
  <si>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</si>
  <si>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</si>
  <si>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</si>
  <si>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</si>
  <si>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</si>
  <si>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</si>
  <si>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</si>
  <si>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</si>
  <si>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</si>
  <si>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</si>
  <si>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</si>
  <si>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</si>
  <si>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</si>
  <si>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</si>
  <si>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</si>
  <si>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</si>
  <si>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</si>
  <si>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</si>
  <si>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</si>
  <si>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</si>
  <si>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</si>
  <si>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</si>
  <si>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</si>
  <si>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</si>
  <si>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</si>
  <si>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</si>
  <si>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</si>
  <si>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</si>
  <si>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</si>
  <si>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</si>
  <si>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</si>
  <si>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</si>
  <si>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</si>
  <si>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</si>
  <si>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</si>
  <si>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</si>
  <si>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</si>
  <si>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</si>
  <si>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</si>
  <si>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</si>
  <si>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</si>
  <si>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</si>
  <si>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</si>
  <si>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</si>
  <si>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</si>
  <si>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</si>
  <si>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</si>
  <si>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</si>
  <si>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</si>
  <si>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</si>
  <si>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</si>
  <si>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</si>
  <si>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</si>
  <si>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</si>
  <si>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</si>
  <si>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</si>
  <si>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</si>
  <si>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</si>
  <si>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</si>
  <si>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</si>
  <si>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</si>
  <si>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</si>
  <si>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</si>
  <si>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</si>
  <si>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</si>
  <si>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</si>
  <si>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</si>
  <si>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</si>
  <si>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</si>
  <si>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</si>
  <si>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</si>
  <si>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</si>
  <si>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</si>
  <si>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</si>
  <si>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</si>
  <si>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</si>
  <si>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</si>
  <si>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</si>
  <si>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</si>
  <si>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</si>
  <si>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</si>
  <si>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</si>
  <si>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</si>
  <si>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</si>
  <si>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</si>
  <si>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</si>
  <si>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</si>
  <si>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</si>
  <si>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</si>
  <si>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</si>
  <si>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</si>
  <si>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</si>
  <si>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</si>
  <si>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</si>
  <si>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</si>
  <si>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</si>
  <si>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</si>
  <si>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</si>
  <si>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</si>
  <si>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</si>
  <si>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</si>
  <si>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</si>
  <si>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</si>
  <si>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</si>
  <si>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</si>
  <si>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</si>
  <si>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</si>
  <si>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</si>
  <si>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</si>
  <si>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</si>
  <si>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</si>
  <si>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</si>
  <si>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</si>
  <si>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</si>
  <si>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</si>
  <si>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</si>
  <si>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</si>
  <si>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</si>
  <si>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</si>
  <si>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</si>
  <si>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</si>
  <si>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</si>
  <si>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</si>
  <si>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</si>
  <si>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</si>
  <si>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</si>
  <si>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</si>
  <si>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</si>
  <si>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</si>
  <si>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</si>
  <si>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</si>
  <si>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</si>
  <si>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</si>
  <si>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</si>
  <si>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</si>
  <si>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</si>
  <si>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</si>
  <si>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</si>
  <si>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</si>
  <si>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</si>
  <si>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</si>
  <si>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</si>
  <si>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</si>
  <si>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</si>
  <si>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</si>
  <si>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</si>
  <si>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</si>
  <si>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</si>
  <si>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</si>
  <si>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</si>
  <si>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</si>
  <si>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</si>
  <si>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</si>
  <si>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</si>
  <si>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</si>
  <si>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</si>
  <si>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</si>
  <si>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</si>
  <si>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</si>
  <si>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</si>
  <si>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</si>
  <si>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</si>
  <si>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</si>
  <si>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</si>
  <si>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</si>
  <si>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</si>
  <si>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</si>
  <si>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</si>
  <si>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</si>
  <si>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</si>
  <si>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</si>
  <si>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</si>
  <si>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</si>
  <si>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</si>
  <si>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</si>
  <si>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</si>
  <si>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</si>
  <si>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</si>
  <si>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</si>
  <si>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</si>
  <si>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</si>
  <si>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</si>
  <si>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</si>
  <si>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</si>
  <si>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</si>
  <si>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</si>
  <si>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</si>
  <si>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</si>
  <si>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</si>
  <si>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</si>
  <si>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</si>
  <si>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</si>
  <si>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</si>
  <si>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</si>
  <si>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</si>
  <si>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</si>
  <si>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</si>
  <si>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</si>
  <si>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</si>
  <si>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</si>
  <si>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</si>
  <si>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</si>
  <si>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</si>
  <si>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</si>
  <si>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</si>
  <si>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</si>
  <si>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</si>
  <si>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</si>
  <si>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</si>
  <si>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</si>
  <si>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</si>
  <si>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</si>
  <si>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</si>
  <si>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</si>
  <si>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</si>
  <si>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</si>
  <si>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</si>
  <si>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</si>
  <si>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</si>
  <si>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</si>
  <si>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</si>
  <si>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</si>
  <si>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</si>
  <si>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</si>
  <si>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</si>
  <si>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</si>
  <si>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</si>
  <si>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</si>
  <si>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</si>
  <si>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</si>
  <si>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</si>
  <si>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</si>
  <si>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</si>
  <si>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</si>
  <si>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</si>
  <si>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</si>
  <si>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</si>
  <si>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</si>
  <si>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</si>
  <si>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</si>
  <si>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</si>
  <si>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</si>
  <si>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</si>
  <si>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</si>
  <si>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</si>
  <si>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</si>
  <si>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</si>
  <si>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</si>
  <si>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</si>
  <si>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</si>
  <si>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</si>
  <si>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</si>
  <si>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</si>
  <si>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</si>
  <si>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</si>
  <si>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</si>
  <si>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</si>
  <si>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</si>
  <si>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</si>
  <si>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</si>
  <si>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</si>
  <si>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</si>
  <si>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</si>
  <si>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</si>
  <si>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</si>
  <si>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</si>
  <si>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</si>
  <si>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</si>
  <si>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</si>
  <si>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</si>
  <si>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</si>
  <si>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</si>
  <si>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</si>
  <si>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</si>
  <si>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</si>
  <si>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</si>
  <si>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</si>
  <si>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</si>
  <si>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</si>
  <si>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</si>
  <si>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</si>
  <si>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</si>
  <si>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</si>
  <si>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</si>
  <si>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</si>
  <si>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</si>
  <si>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</si>
  <si>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</si>
  <si>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</si>
  <si>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</si>
  <si>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</si>
  <si>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</si>
  <si>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</si>
  <si>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</si>
  <si>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</si>
  <si>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</si>
  <si>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</si>
  <si>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</si>
  <si>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</si>
  <si>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</si>
  <si>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</si>
  <si>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</si>
  <si>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</si>
  <si>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</si>
  <si>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</si>
  <si>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</si>
  <si>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</si>
  <si>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</si>
  <si>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</si>
  <si>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</si>
  <si>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</si>
  <si>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</si>
  <si>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</si>
  <si>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</si>
  <si>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</si>
  <si>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</si>
  <si>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</si>
  <si>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</si>
  <si>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</si>
  <si>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</si>
  <si>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</si>
  <si>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</si>
  <si>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</si>
  <si>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</si>
  <si>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</si>
  <si>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</si>
  <si>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</si>
  <si>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</si>
  <si>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</si>
  <si>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</si>
  <si>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</si>
  <si>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</si>
  <si>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</si>
  <si>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</si>
  <si>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</si>
  <si>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</si>
  <si>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</si>
  <si>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</si>
  <si>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</si>
  <si>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</si>
  <si>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</si>
  <si>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</si>
  <si>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</si>
  <si>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</si>
  <si>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</si>
  <si>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</si>
  <si>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</si>
  <si>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</si>
  <si>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</si>
  <si>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</si>
  <si>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</si>
  <si>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</si>
  <si>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</si>
  <si>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</si>
  <si>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</si>
  <si>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</si>
  <si>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</si>
  <si>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</si>
  <si>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</si>
  <si>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</si>
  <si>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</si>
  <si>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</si>
  <si>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</si>
  <si>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</si>
  <si>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</si>
  <si>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</si>
  <si>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</si>
  <si>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</si>
  <si>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</si>
  <si>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</si>
  <si>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</si>
  <si>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</si>
  <si>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</si>
  <si>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</si>
  <si>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</si>
  <si>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</si>
  <si>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</si>
  <si>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</si>
  <si>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</si>
  <si>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</si>
  <si>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</si>
  <si>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</si>
  <si>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</si>
  <si>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</si>
  <si>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</si>
  <si>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</si>
  <si>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</si>
  <si>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</si>
  <si>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</si>
  <si>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</si>
  <si>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</si>
  <si>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</si>
  <si>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</si>
  <si>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</si>
  <si>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</si>
  <si>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</si>
  <si>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</si>
  <si>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</si>
  <si>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</si>
  <si>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</si>
  <si>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</si>
  <si>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</si>
  <si>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</si>
  <si>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</si>
  <si>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</si>
  <si>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</si>
  <si>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</si>
  <si>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</si>
  <si>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</si>
  <si>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</si>
  <si>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</si>
  <si>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</si>
  <si>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</si>
  <si>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</si>
  <si>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</si>
  <si>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</si>
  <si>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</si>
  <si>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</si>
  <si>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</si>
  <si>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</si>
  <si>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</si>
  <si>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</si>
  <si>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</si>
  <si>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</si>
  <si>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</si>
  <si>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</si>
  <si>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</si>
  <si>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</si>
  <si>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</si>
  <si>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</si>
  <si>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</si>
  <si>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</si>
  <si>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</si>
  <si>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Percent Funded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</si>
  <si>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</si>
  <si>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</si>
  <si>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</si>
  <si>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</si>
  <si>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</si>
  <si>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</si>
  <si>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</si>
  <si>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</si>
  <si>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</si>
  <si>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</si>
  <si>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</si>
  <si>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</si>
  <si>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</si>
  <si>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</si>
  <si>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</si>
  <si>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</si>
  <si>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</si>
  <si>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</si>
  <si>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</si>
  <si>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</si>
  <si>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</si>
  <si>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</si>
  <si>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</si>
  <si>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</si>
  <si>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</si>
  <si>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</si>
  <si>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</si>
  <si>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</si>
  <si>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</si>
  <si>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</si>
  <si>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</si>
  <si>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</si>
  <si>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</si>
  <si>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</si>
  <si>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</si>
  <si>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Outcome</t>
  </si>
  <si>
    <t>Backers_count</t>
  </si>
  <si>
    <t>Mean</t>
  </si>
  <si>
    <t>Median</t>
  </si>
  <si>
    <t>Minimum</t>
  </si>
  <si>
    <t>Maximum</t>
  </si>
  <si>
    <t xml:space="preserve">Varience </t>
  </si>
  <si>
    <t>Std Dev</t>
  </si>
  <si>
    <t>Analysis of Successful Backers</t>
  </si>
  <si>
    <t xml:space="preserve">Analysis of Failed Backers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</si>
</sst>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9" fontId="0" fillId="0" borderId="1" xfId="0" applyNumberFormat="1" applyBorder="1"/>
    <xf numFmtId="9" fontId="0" fillId="0" borderId="1" xfId="1" applyFont="1" applyBorder="1"/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right"/>
    </xf>
    <xf numFmtId="0" fontId="1" fillId="0" borderId="0" xfId="0" applyFont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164" fontId="0" fillId="0" borderId="0" xfId="0" applyNumberFormat="1" applyBorder="1"/>
    <xf numFmtId="0" fontId="1" fillId="0" borderId="0" xfId="0" applyFont="1" applyAlignment="1">
      <alignment horizontal="center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[StarterBook_RJH.xlsx]Catergory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1B-4FA1-A17A-E4B74C93C152}"/>
            </c:ext>
          </c:extLst>
        </c:ser>
        <c:ser>
          <c:idx val="1"/>
          <c:order val="1"/>
          <c:tx>
            <c:strRef>
              <c:f>'Catergory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1B-4FA1-A17A-E4B74C93C152}"/>
            </c:ext>
          </c:extLst>
        </c:ser>
        <c:ser>
          <c:idx val="2"/>
          <c:order val="2"/>
          <c:tx>
            <c:strRef>
              <c:f>'Catergory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1B-4FA1-A17A-E4B74C93C152}"/>
            </c:ext>
          </c:extLst>
        </c:ser>
        <c:ser>
          <c:idx val="3"/>
          <c:order val="3"/>
          <c:tx>
            <c:strRef>
              <c:f>'Catergory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1B-4FA1-A17A-E4B74C93C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8467888"/>
        <c:axId val="2128468304"/>
      </c:barChart>
      <c:catAx>
        <c:axId val="212846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68304"/>
        <c:crosses val="autoZero"/>
        <c:auto val="1"/>
        <c:lblAlgn val="ctr"/>
        <c:lblOffset val="100"/>
        <c:noMultiLvlLbl val="0"/>
      </c:catAx>
      <c:valAx>
        <c:axId val="21284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6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[StarterBook_RJH.xlsx]Sub-category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1-4411-90CC-82E467745E64}"/>
            </c:ext>
          </c:extLst>
        </c:ser>
        <c:ser>
          <c:idx val="1"/>
          <c:order val="1"/>
          <c:tx>
            <c:strRef>
              <c:f>'Sub-category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1-4411-90CC-82E467745E64}"/>
            </c:ext>
          </c:extLst>
        </c:ser>
        <c:ser>
          <c:idx val="2"/>
          <c:order val="2"/>
          <c:tx>
            <c:strRef>
              <c:f>'Sub-category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1-4411-90CC-82E467745E64}"/>
            </c:ext>
          </c:extLst>
        </c:ser>
        <c:ser>
          <c:idx val="3"/>
          <c:order val="3"/>
          <c:tx>
            <c:strRef>
              <c:f>'Sub-category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A1-4411-90CC-82E467745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1871888"/>
        <c:axId val="2131872304"/>
      </c:barChart>
      <c:catAx>
        <c:axId val="213187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872304"/>
        <c:crosses val="autoZero"/>
        <c:auto val="1"/>
        <c:lblAlgn val="ctr"/>
        <c:lblOffset val="100"/>
        <c:noMultiLvlLbl val="0"/>
      </c:catAx>
      <c:valAx>
        <c:axId val="213187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87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[StarterBook_RJH.xlsx]Date Created Conversion Chart!PivotTable4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F8-4D66-9C67-CEC8AAEBC8C6}"/>
            </c:ext>
          </c:extLst>
        </c:ser>
        <c:ser>
          <c:idx val="1"/>
          <c:order val="1"/>
          <c:tx>
            <c:strRef>
              <c:f>'Date Created Conversion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F8-4D66-9C67-CEC8AAEBC8C6}"/>
            </c:ext>
          </c:extLst>
        </c:ser>
        <c:ser>
          <c:idx val="2"/>
          <c:order val="2"/>
          <c:tx>
            <c:strRef>
              <c:f>'Date Created Conversion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F8-4D66-9C67-CEC8AAEBC8C6}"/>
            </c:ext>
          </c:extLst>
        </c:ser>
        <c:ser>
          <c:idx val="3"/>
          <c:order val="3"/>
          <c:tx>
            <c:strRef>
              <c:f>'Date Created Conversion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F8-4D66-9C67-CEC8AAEBC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489664"/>
        <c:axId val="2000492576"/>
      </c:lineChart>
      <c:catAx>
        <c:axId val="20004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492576"/>
        <c:crosses val="autoZero"/>
        <c:auto val="1"/>
        <c:lblAlgn val="ctr"/>
        <c:lblOffset val="100"/>
        <c:noMultiLvlLbl val="0"/>
      </c:catAx>
      <c:valAx>
        <c:axId val="20004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48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E-4956-B8D4-BC55807CA93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E-4956-B8D4-BC55807CA93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3E-4956-B8D4-BC55807CA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870624"/>
        <c:axId val="456876864"/>
      </c:lineChart>
      <c:catAx>
        <c:axId val="45687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876864"/>
        <c:crosses val="autoZero"/>
        <c:auto val="1"/>
        <c:lblAlgn val="ctr"/>
        <c:lblOffset val="100"/>
        <c:noMultiLvlLbl val="0"/>
      </c:catAx>
      <c:valAx>
        <c:axId val="4568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87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7</xdr:row>
      <xdr:rowOff>71436</xdr:rowOff>
    </xdr:from>
    <xdr:to>
      <xdr:col>15</xdr:col>
      <xdr:colOff>533400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04391-BE9B-4650-8803-07EEC96A9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7</xdr:row>
      <xdr:rowOff>71436</xdr:rowOff>
    </xdr:from>
    <xdr:to>
      <xdr:col>17</xdr:col>
      <xdr:colOff>323850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DBE525-F2B8-4158-A61A-C92855F39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2</xdr:row>
      <xdr:rowOff>9525</xdr:rowOff>
    </xdr:from>
    <xdr:to>
      <xdr:col>16</xdr:col>
      <xdr:colOff>533400</xdr:colOff>
      <xdr:row>21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5DB53-B951-47EC-9532-53A5ABE4C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1562099</xdr:colOff>
      <xdr:row>14</xdr:row>
      <xdr:rowOff>14286</xdr:rowOff>
    </xdr:from>
    <xdr:to>
      <xdr:col>6</xdr:col>
      <xdr:colOff>342899</xdr:colOff>
      <xdr:row>33</xdr:row>
      <xdr:rowOff>149541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0729B0-922E-48C0-BF77-9E8969CC9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i" refreshedDate="44450.889172106479" createdVersion="7" refreshedVersion="7" minRefreshableVersion="3" recordCount="4114" xr:uid="{CBB475DE-D3C2-496B-9648-586A6D34E7B2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i" refreshedDate="44450.899927662038" createdVersion="7" refreshedVersion="7" minRefreshableVersion="3" recordCount="4114" xr:uid="{7468C369-0BA5-4BD6-9C2B-7A59299F78FA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8C827-F702-4B4B-AA8B-8D3B5285B00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sumSubtotal="1">
      <items count="5">
        <item x="0"/>
        <item x="3"/>
        <item x="2"/>
        <item x="1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84A2F-363F-4CD6-B792-A0851714831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E6B11-E590-4EA7-BD4F-DBC32345FE1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productSubtotal="1">
      <items count="7">
        <item sd="0" x="0"/>
        <item x="1"/>
        <item x="2"/>
        <item x="3"/>
        <item x="4"/>
        <item sd="0" x="5"/>
        <item t="produc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90" zoomScaleNormal="90" workbookViewId="0">
      <selection activeCell="L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25.285156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8364</v>
      </c>
      <c r="P1" s="1" t="s">
        <v>8306</v>
      </c>
      <c r="Q1" s="10" t="s">
        <v>8307</v>
      </c>
      <c r="R1" s="1" t="s">
        <v>8308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IF(L2=0,0,ROUND(E2/L2,2))</f>
        <v>63.92</v>
      </c>
      <c r="Q2" t="s">
        <v>8309</v>
      </c>
      <c r="R2" t="s">
        <v>8310</v>
      </c>
      <c r="S2" s="11">
        <f>(((J2/60/60)/24)+DATE(1970,1,1))</f>
        <v>42177.007071759261</v>
      </c>
      <c r="T2" s="11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IF(L3=0,0,ROUND(E3/L3,2))</f>
        <v>185.48</v>
      </c>
      <c r="Q3" t="s">
        <v>8309</v>
      </c>
      <c r="R3" t="s">
        <v>8310</v>
      </c>
      <c r="S3" s="11">
        <f t="shared" ref="S3:S66" si="2">(((J3/60/60)/24)+DATE(1970,1,1))</f>
        <v>42766.600497685184</v>
      </c>
      <c r="T3" s="11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>
        <f t="shared" ref="P67:P130" si="5">IF(L67=0,0,ROUND(E67/L67,2))</f>
        <v>132.05000000000001</v>
      </c>
      <c r="Q67" t="s">
        <v>8309</v>
      </c>
      <c r="R67" t="s">
        <v>8311</v>
      </c>
      <c r="S67" s="11">
        <f t="shared" ref="S67:S130" si="6">(((J67/60/60)/24)+DATE(1970,1,1))</f>
        <v>41835.821226851855</v>
      </c>
      <c r="T67" s="11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>
        <f t="shared" ref="P131:P194" si="9">IF(L131=0,0,ROUND(E131/L131,2))</f>
        <v>0</v>
      </c>
      <c r="Q131" t="s">
        <v>8309</v>
      </c>
      <c r="R131" t="s">
        <v>8312</v>
      </c>
      <c r="S131" s="11">
        <f t="shared" ref="S131:S194" si="10">(((J131/60/60)/24)+DATE(1970,1,1))</f>
        <v>41882.937303240738</v>
      </c>
      <c r="T131" s="11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>
        <f t="shared" ref="P195:P258" si="13">IF(L195=0,0,ROUND(E195/L195,2))</f>
        <v>0</v>
      </c>
      <c r="Q195" t="s">
        <v>8309</v>
      </c>
      <c r="R195" t="s">
        <v>8313</v>
      </c>
      <c r="S195" s="11">
        <f t="shared" ref="S195:S258" si="14">(((J195/60/60)/24)+DATE(1970,1,1))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>
        <f t="shared" ref="P259:P322" si="17">IF(L259=0,0,ROUND(E259/L259,2))</f>
        <v>66.7</v>
      </c>
      <c r="Q259" t="s">
        <v>8309</v>
      </c>
      <c r="R259" t="s">
        <v>8314</v>
      </c>
      <c r="S259" s="11">
        <f t="shared" ref="S259:S322" si="18">(((J259/60/60)/24)+DATE(1970,1,1))</f>
        <v>42479.626875000002</v>
      </c>
      <c r="T259" s="11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>
        <f t="shared" ref="P323:P386" si="21">IF(L323=0,0,ROUND(E323/L323,2))</f>
        <v>106.62</v>
      </c>
      <c r="Q323" t="s">
        <v>8309</v>
      </c>
      <c r="R323" t="s">
        <v>8314</v>
      </c>
      <c r="S323" s="11">
        <f t="shared" ref="S323:S386" si="22">(((J323/60/60)/24)+DATE(1970,1,1))</f>
        <v>42647.446597222224</v>
      </c>
      <c r="T323" s="11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>
        <f t="shared" ref="P387:P450" si="25">IF(L387=0,0,ROUND(E387/L387,2))</f>
        <v>111.8</v>
      </c>
      <c r="Q387" t="s">
        <v>8309</v>
      </c>
      <c r="R387" t="s">
        <v>8314</v>
      </c>
      <c r="S387" s="11">
        <f t="shared" ref="S387:S450" si="26">(((J387/60/60)/24)+DATE(1970,1,1))</f>
        <v>41934.584502314814</v>
      </c>
      <c r="T387" s="11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>
        <f t="shared" ref="P451:P514" si="29">IF(L451=0,0,ROUND(E451/L451,2))</f>
        <v>9</v>
      </c>
      <c r="Q451" t="s">
        <v>8309</v>
      </c>
      <c r="R451" t="s">
        <v>8315</v>
      </c>
      <c r="S451" s="11">
        <f t="shared" ref="S451:S514" si="30">(((J451/60/60)/24)+DATE(1970,1,1))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>
        <f t="shared" ref="P515:P578" si="33">IF(L515=0,0,ROUND(E515/L515,2))</f>
        <v>102.38</v>
      </c>
      <c r="Q515" t="s">
        <v>8309</v>
      </c>
      <c r="R515" t="s">
        <v>8315</v>
      </c>
      <c r="S515" s="11">
        <f t="shared" ref="S515:S578" si="34">(((J515/60/60)/24)+DATE(1970,1,1))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>
        <f t="shared" ref="P579:P642" si="37">IF(L579=0,0,ROUND(E579/L579,2))</f>
        <v>10</v>
      </c>
      <c r="Q579" t="s">
        <v>8318</v>
      </c>
      <c r="R579" t="s">
        <v>8319</v>
      </c>
      <c r="S579" s="11">
        <f t="shared" ref="S579:S642" si="38">(((J579/60/60)/24)+DATE(1970,1,1))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>
        <f t="shared" ref="P643:P706" si="41">IF(L643=0,0,ROUND(E643/L643,2))</f>
        <v>151.32</v>
      </c>
      <c r="Q643" t="s">
        <v>8318</v>
      </c>
      <c r="R643" t="s">
        <v>8320</v>
      </c>
      <c r="S643" s="11">
        <f t="shared" ref="S643:S706" si="42">(((J643/60/60)/24)+DATE(1970,1,1))</f>
        <v>42199.57</v>
      </c>
      <c r="T643" s="11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>
        <f t="shared" ref="P707:P770" si="45">IF(L707=0,0,ROUND(E707/L707,2))</f>
        <v>195.4</v>
      </c>
      <c r="Q707" t="s">
        <v>8318</v>
      </c>
      <c r="R707" t="s">
        <v>8320</v>
      </c>
      <c r="S707" s="11">
        <f t="shared" ref="S707:S770" si="46">(((J707/60/60)/24)+DATE(1970,1,1))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>
        <f t="shared" ref="P771:P834" si="49">IF(L771=0,0,ROUND(E771/L771,2))</f>
        <v>31.85</v>
      </c>
      <c r="Q771" t="s">
        <v>8321</v>
      </c>
      <c r="R771" t="s">
        <v>8323</v>
      </c>
      <c r="S771" s="11">
        <f t="shared" ref="S771:S834" si="50">(((J771/60/60)/24)+DATE(1970,1,1))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>
        <f t="shared" ref="P835:P898" si="53">IF(L835=0,0,ROUND(E835/L835,2))</f>
        <v>148.78</v>
      </c>
      <c r="Q835" t="s">
        <v>8324</v>
      </c>
      <c r="R835" t="s">
        <v>8325</v>
      </c>
      <c r="S835" s="11">
        <f t="shared" ref="S835:S898" si="54">(((J835/60/60)/24)+DATE(1970,1,1))</f>
        <v>41718.878182870372</v>
      </c>
      <c r="T835" s="11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>
        <f t="shared" ref="P899:P962" si="57">IF(L899=0,0,ROUND(E899/L899,2))</f>
        <v>0</v>
      </c>
      <c r="Q899" t="s">
        <v>8324</v>
      </c>
      <c r="R899" t="s">
        <v>8328</v>
      </c>
      <c r="S899" s="11">
        <f t="shared" ref="S899:S962" si="58">(((J899/60/60)/24)+DATE(1970,1,1))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>
        <f t="shared" ref="P963:P1026" si="61">IF(L963=0,0,ROUND(E963/L963,2))</f>
        <v>364.35</v>
      </c>
      <c r="Q963" t="s">
        <v>8318</v>
      </c>
      <c r="R963" t="s">
        <v>8320</v>
      </c>
      <c r="S963" s="11">
        <f t="shared" ref="S963:S1026" si="62">(((J963/60/60)/24)+DATE(1970,1,1))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>
        <f t="shared" ref="P1027:P1090" si="65">IF(L1027=0,0,ROUND(E1027/L1027,2))</f>
        <v>71.849999999999994</v>
      </c>
      <c r="Q1027" t="s">
        <v>8324</v>
      </c>
      <c r="R1027" t="s">
        <v>8329</v>
      </c>
      <c r="S1027" s="11">
        <f t="shared" ref="S1027:S1090" si="66">(((J1027/60/60)/24)+DATE(1970,1,1))</f>
        <v>42049.833761574075</v>
      </c>
      <c r="T1027" s="11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>
        <f t="shared" ref="P1091:P1154" si="69">IF(L1091=0,0,ROUND(E1091/L1091,2))</f>
        <v>23.96</v>
      </c>
      <c r="Q1091" t="s">
        <v>8332</v>
      </c>
      <c r="R1091" t="s">
        <v>8333</v>
      </c>
      <c r="S1091" s="11">
        <f t="shared" ref="S1091:S1154" si="70">(((J1091/60/60)/24)+DATE(1970,1,1))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>
        <f t="shared" ref="P1155:P1218" si="73">IF(L1155=0,0,ROUND(E1155/L1155,2))</f>
        <v>50</v>
      </c>
      <c r="Q1155" t="s">
        <v>8335</v>
      </c>
      <c r="R1155" t="s">
        <v>8336</v>
      </c>
      <c r="S1155" s="11">
        <f t="shared" ref="S1155:S1218" si="74">(((J1155/60/60)/24)+DATE(1970,1,1))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>
        <f t="shared" ref="P1219:P1282" si="77">IF(L1219=0,0,ROUND(E1219/L1219,2))</f>
        <v>148.57</v>
      </c>
      <c r="Q1219" t="s">
        <v>8337</v>
      </c>
      <c r="R1219" t="s">
        <v>8338</v>
      </c>
      <c r="S1219" s="11">
        <f t="shared" ref="S1219:S1282" si="78">(((J1219/60/60)/24)+DATE(1970,1,1))</f>
        <v>42535.809490740736</v>
      </c>
      <c r="T1219" s="11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>
        <f t="shared" ref="P1283:P1346" si="81">IF(L1283=0,0,ROUND(E1283/L1283,2))</f>
        <v>104.73</v>
      </c>
      <c r="Q1283" t="s">
        <v>8324</v>
      </c>
      <c r="R1283" t="s">
        <v>8325</v>
      </c>
      <c r="S1283" s="11">
        <f t="shared" ref="S1283:S1346" si="82">(((J1283/60/60)/24)+DATE(1970,1,1))</f>
        <v>41463.743472222224</v>
      </c>
      <c r="T1283" s="11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>
        <f t="shared" ref="P1347:P1410" si="85">IF(L1347=0,0,ROUND(E1347/L1347,2))</f>
        <v>53.57</v>
      </c>
      <c r="Q1347" t="s">
        <v>8321</v>
      </c>
      <c r="R1347" t="s">
        <v>8322</v>
      </c>
      <c r="S1347" s="11">
        <f t="shared" ref="S1347:S1410" si="86">(((J1347/60/60)/24)+DATE(1970,1,1))</f>
        <v>41799.814340277779</v>
      </c>
      <c r="T1347" s="11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>
        <f t="shared" ref="P1411:P1474" si="89">IF(L1411=0,0,ROUND(E1411/L1411,2))</f>
        <v>0</v>
      </c>
      <c r="Q1411" t="s">
        <v>8321</v>
      </c>
      <c r="R1411" t="s">
        <v>8340</v>
      </c>
      <c r="S1411" s="11">
        <f t="shared" ref="S1411:S1474" si="90">(((J1411/60/60)/24)+DATE(1970,1,1))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>
        <f t="shared" ref="P1475:P1538" si="93">IF(L1475=0,0,ROUND(E1475/L1475,2))</f>
        <v>38.46</v>
      </c>
      <c r="Q1475" t="s">
        <v>8321</v>
      </c>
      <c r="R1475" t="s">
        <v>8341</v>
      </c>
      <c r="S1475" s="11">
        <f t="shared" ref="S1475:S1538" si="94">(((J1475/60/60)/24)+DATE(1970,1,1))</f>
        <v>40939.979618055557</v>
      </c>
      <c r="T1475" s="11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>
        <f t="shared" ref="P1539:P1602" si="97">IF(L1539=0,0,ROUND(E1539/L1539,2))</f>
        <v>96.38</v>
      </c>
      <c r="Q1539" t="s">
        <v>8337</v>
      </c>
      <c r="R1539" t="s">
        <v>8338</v>
      </c>
      <c r="S1539" s="11">
        <f t="shared" ref="S1539:S1602" si="98">(((J1539/60/60)/24)+DATE(1970,1,1))</f>
        <v>42552.315127314811</v>
      </c>
      <c r="T1539" s="11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>
        <f t="shared" ref="P1603:P1666" si="101">IF(L1603=0,0,ROUND(E1603/L1603,2))</f>
        <v>48.33</v>
      </c>
      <c r="Q1603" t="s">
        <v>8324</v>
      </c>
      <c r="R1603" t="s">
        <v>8325</v>
      </c>
      <c r="S1603" s="11">
        <f t="shared" ref="S1603:S1666" si="102">(((J1603/60/60)/24)+DATE(1970,1,1))</f>
        <v>40638.092974537038</v>
      </c>
      <c r="T1603" s="11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>
        <f t="shared" ref="P1667:P1730" si="105">IF(L1667=0,0,ROUND(E1667/L1667,2))</f>
        <v>44.96</v>
      </c>
      <c r="Q1667" t="s">
        <v>8324</v>
      </c>
      <c r="R1667" t="s">
        <v>8345</v>
      </c>
      <c r="S1667" s="11">
        <f t="shared" ref="S1667:S1730" si="106">(((J1667/60/60)/24)+DATE(1970,1,1))</f>
        <v>40564.649456018517</v>
      </c>
      <c r="T1667" s="11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>
        <f t="shared" ref="P1731:P1794" si="109">IF(L1731=0,0,ROUND(E1731/L1731,2))</f>
        <v>0</v>
      </c>
      <c r="Q1731" t="s">
        <v>8324</v>
      </c>
      <c r="R1731" t="s">
        <v>8346</v>
      </c>
      <c r="S1731" s="11">
        <f t="shared" ref="S1731:S1794" si="110">(((J1731/60/60)/24)+DATE(1970,1,1))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>
        <f t="shared" ref="P1795:P1858" si="113">IF(L1795=0,0,ROUND(E1795/L1795,2))</f>
        <v>20</v>
      </c>
      <c r="Q1795" t="s">
        <v>8337</v>
      </c>
      <c r="R1795" t="s">
        <v>8338</v>
      </c>
      <c r="S1795" s="11">
        <f t="shared" ref="S1795:S1858" si="114">(((J1795/60/60)/24)+DATE(1970,1,1))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>
        <f t="shared" ref="P1859:P1922" si="117">IF(L1859=0,0,ROUND(E1859/L1859,2))</f>
        <v>136.36000000000001</v>
      </c>
      <c r="Q1859" t="s">
        <v>8324</v>
      </c>
      <c r="R1859" t="s">
        <v>8325</v>
      </c>
      <c r="S1859" s="11">
        <f t="shared" ref="S1859:S1922" si="118">(((J1859/60/60)/24)+DATE(1970,1,1))</f>
        <v>41864.76866898148</v>
      </c>
      <c r="T1859" s="11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>
        <f t="shared" ref="P1923:P1986" si="121">IF(L1923=0,0,ROUND(E1923/L1923,2))</f>
        <v>54</v>
      </c>
      <c r="Q1923" t="s">
        <v>8324</v>
      </c>
      <c r="R1923" t="s">
        <v>8328</v>
      </c>
      <c r="S1923" s="11">
        <f t="shared" ref="S1923:S1986" si="122">(((J1923/60/60)/24)+DATE(1970,1,1))</f>
        <v>41074.221562500003</v>
      </c>
      <c r="T1923" s="11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>
        <f t="shared" ref="P1987:P2050" si="125">IF(L1987=0,0,ROUND(E1987/L1987,2))</f>
        <v>12.75</v>
      </c>
      <c r="Q1987" t="s">
        <v>8337</v>
      </c>
      <c r="R1987" t="s">
        <v>8349</v>
      </c>
      <c r="S1987" s="11">
        <f t="shared" ref="S1987:S2050" si="126">(((J1987/60/60)/24)+DATE(1970,1,1))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>
        <f t="shared" ref="P2051:P2114" si="129">IF(L2051=0,0,ROUND(E2051/L2051,2))</f>
        <v>80.989999999999995</v>
      </c>
      <c r="Q2051" t="s">
        <v>8318</v>
      </c>
      <c r="R2051" t="s">
        <v>8348</v>
      </c>
      <c r="S2051" s="11">
        <f t="shared" ref="S2051:S2114" si="130">(((J2051/60/60)/24)+DATE(1970,1,1))</f>
        <v>41575.527349537035</v>
      </c>
      <c r="T2051" s="11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>
        <f t="shared" ref="P2115:P2178" si="133">IF(L2115=0,0,ROUND(E2115/L2115,2))</f>
        <v>68.599999999999994</v>
      </c>
      <c r="Q2115" t="s">
        <v>8324</v>
      </c>
      <c r="R2115" t="s">
        <v>8328</v>
      </c>
      <c r="S2115" s="11">
        <f t="shared" ref="S2115:S2178" si="134">(((J2115/60/60)/24)+DATE(1970,1,1))</f>
        <v>41870.86546296296</v>
      </c>
      <c r="T2115" s="11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>
        <f t="shared" ref="P2179:P2242" si="137">IF(L2179=0,0,ROUND(E2179/L2179,2))</f>
        <v>65.87</v>
      </c>
      <c r="Q2179" t="s">
        <v>8324</v>
      </c>
      <c r="R2179" t="s">
        <v>8325</v>
      </c>
      <c r="S2179" s="11">
        <f t="shared" ref="S2179:S2242" si="138">(((J2179/60/60)/24)+DATE(1970,1,1))</f>
        <v>42502.250775462962</v>
      </c>
      <c r="T2179" s="11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>
        <f t="shared" ref="P2243:P2306" si="141">IF(L2243=0,0,ROUND(E2243/L2243,2))</f>
        <v>49.47</v>
      </c>
      <c r="Q2243" t="s">
        <v>8332</v>
      </c>
      <c r="R2243" t="s">
        <v>8350</v>
      </c>
      <c r="S2243" s="11">
        <f t="shared" ref="S2243:S2306" si="142">(((J2243/60/60)/24)+DATE(1970,1,1))</f>
        <v>42766.827546296292</v>
      </c>
      <c r="T2243" s="11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>
        <f t="shared" ref="P2307:P2370" si="145">IF(L2307=0,0,ROUND(E2307/L2307,2))</f>
        <v>109.11</v>
      </c>
      <c r="Q2307" t="s">
        <v>8324</v>
      </c>
      <c r="R2307" t="s">
        <v>8328</v>
      </c>
      <c r="S2307" s="11">
        <f t="shared" ref="S2307:S2370" si="146">(((J2307/60/60)/24)+DATE(1970,1,1))</f>
        <v>41834.695277777777</v>
      </c>
      <c r="T2307" s="11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>
        <f t="shared" ref="P2371:P2434" si="149">IF(L2371=0,0,ROUND(E2371/L2371,2))</f>
        <v>0</v>
      </c>
      <c r="Q2371" t="s">
        <v>8318</v>
      </c>
      <c r="R2371" t="s">
        <v>8319</v>
      </c>
      <c r="S2371" s="11">
        <f t="shared" ref="S2371:S2434" si="150">(((J2371/60/60)/24)+DATE(1970,1,1))</f>
        <v>42380.812627314815</v>
      </c>
      <c r="T2371" s="11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>
        <f t="shared" ref="P2435:P2498" si="153">IF(L2435=0,0,ROUND(E2435/L2435,2))</f>
        <v>0</v>
      </c>
      <c r="Q2435" t="s">
        <v>8335</v>
      </c>
      <c r="R2435" t="s">
        <v>8336</v>
      </c>
      <c r="S2435" s="11">
        <f t="shared" ref="S2435:S2498" si="154">(((J2435/60/60)/24)+DATE(1970,1,1))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>
        <f t="shared" ref="P2499:P2562" si="157">IF(L2499=0,0,ROUND(E2499/L2499,2))</f>
        <v>80.55</v>
      </c>
      <c r="Q2499" t="s">
        <v>8324</v>
      </c>
      <c r="R2499" t="s">
        <v>8328</v>
      </c>
      <c r="S2499" s="11">
        <f t="shared" ref="S2499:S2562" si="158">(((J2499/60/60)/24)+DATE(1970,1,1))</f>
        <v>40730.878912037035</v>
      </c>
      <c r="T2499" s="11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>
        <f t="shared" ref="P2563:P2626" si="161">IF(L2563=0,0,ROUND(E2563/L2563,2))</f>
        <v>0</v>
      </c>
      <c r="Q2563" t="s">
        <v>8335</v>
      </c>
      <c r="R2563" t="s">
        <v>8336</v>
      </c>
      <c r="S2563" s="11">
        <f t="shared" ref="S2563:S2626" si="162">(((J2563/60/60)/24)+DATE(1970,1,1))</f>
        <v>42260.528807870374</v>
      </c>
      <c r="T2563" s="11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>
        <f t="shared" ref="P2627:P2690" si="165">IF(L2627=0,0,ROUND(E2627/L2627,2))</f>
        <v>27.58</v>
      </c>
      <c r="Q2627" t="s">
        <v>8318</v>
      </c>
      <c r="R2627" t="s">
        <v>8354</v>
      </c>
      <c r="S2627" s="11">
        <f t="shared" ref="S2627:S2690" si="166">(((J2627/60/60)/24)+DATE(1970,1,1))</f>
        <v>42658.810277777782</v>
      </c>
      <c r="T2627" s="11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>
        <f t="shared" ref="P2691:P2754" si="169">IF(L2691=0,0,ROUND(E2691/L2691,2))</f>
        <v>1</v>
      </c>
      <c r="Q2691" t="s">
        <v>8335</v>
      </c>
      <c r="R2691" t="s">
        <v>8336</v>
      </c>
      <c r="S2691" s="11">
        <f t="shared" ref="S2691:S2754" si="170">(((J2691/60/60)/24)+DATE(1970,1,1))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>
        <f t="shared" ref="P2755:P2818" si="173">IF(L2755=0,0,ROUND(E2755/L2755,2))</f>
        <v>47.5</v>
      </c>
      <c r="Q2755" t="s">
        <v>8321</v>
      </c>
      <c r="R2755" t="s">
        <v>8357</v>
      </c>
      <c r="S2755" s="11">
        <f t="shared" ref="S2755:S2818" si="174">(((J2755/60/60)/24)+DATE(1970,1,1))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>
        <f t="shared" ref="P2819:P2882" si="177">IF(L2819=0,0,ROUND(E2819/L2819,2))</f>
        <v>23.64</v>
      </c>
      <c r="Q2819" t="s">
        <v>8316</v>
      </c>
      <c r="R2819" t="s">
        <v>8317</v>
      </c>
      <c r="S2819" s="11">
        <f t="shared" ref="S2819:S2882" si="178">(((J2819/60/60)/24)+DATE(1970,1,1))</f>
        <v>42023.634976851856</v>
      </c>
      <c r="T2819" s="11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>
        <f t="shared" ref="P2883:P2946" si="181">IF(L2883=0,0,ROUND(E2883/L2883,2))</f>
        <v>0</v>
      </c>
      <c r="Q2883" t="s">
        <v>8316</v>
      </c>
      <c r="R2883" t="s">
        <v>8317</v>
      </c>
      <c r="S2883" s="11">
        <f t="shared" ref="S2883:S2946" si="182">(((J2883/60/60)/24)+DATE(1970,1,1))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>
        <f t="shared" ref="P2947:P3010" si="185">IF(L2947=0,0,ROUND(E2947/L2947,2))</f>
        <v>0</v>
      </c>
      <c r="Q2947" t="s">
        <v>8316</v>
      </c>
      <c r="R2947" t="s">
        <v>8356</v>
      </c>
      <c r="S2947" s="11">
        <f t="shared" ref="S2947:S3010" si="186">(((J2947/60/60)/24)+DATE(1970,1,1))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>
        <f t="shared" ref="P3011:P3074" si="189">IF(L3011=0,0,ROUND(E3011/L3011,2))</f>
        <v>233.9</v>
      </c>
      <c r="Q3011" t="s">
        <v>8316</v>
      </c>
      <c r="R3011" t="s">
        <v>8356</v>
      </c>
      <c r="S3011" s="11">
        <f t="shared" ref="S3011:S3074" si="190">(((J3011/60/60)/24)+DATE(1970,1,1))</f>
        <v>41939.569907407407</v>
      </c>
      <c r="T3011" s="11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>
        <f t="shared" ref="P3075:P3138" si="193">IF(L3075=0,0,ROUND(E3075/L3075,2))</f>
        <v>92.14</v>
      </c>
      <c r="Q3075" t="s">
        <v>8316</v>
      </c>
      <c r="R3075" t="s">
        <v>8356</v>
      </c>
      <c r="S3075" s="11">
        <f t="shared" ref="S3075:S3138" si="194">(((J3075/60/60)/24)+DATE(1970,1,1))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>
        <f t="shared" ref="P3139:P3202" si="197">IF(L3139=0,0,ROUND(E3139/L3139,2))</f>
        <v>50</v>
      </c>
      <c r="Q3139" t="s">
        <v>8316</v>
      </c>
      <c r="R3139" t="s">
        <v>8317</v>
      </c>
      <c r="S3139" s="11">
        <f t="shared" ref="S3139:S3202" si="198">(((J3139/60/60)/24)+DATE(1970,1,1))</f>
        <v>42807.885057870371</v>
      </c>
      <c r="T3139" s="11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>
        <f t="shared" ref="P3203:P3266" si="201">IF(L3203=0,0,ROUND(E3203/L3203,2))</f>
        <v>12.5</v>
      </c>
      <c r="Q3203" t="s">
        <v>8316</v>
      </c>
      <c r="R3203" t="s">
        <v>8358</v>
      </c>
      <c r="S3203" s="11">
        <f t="shared" ref="S3203:S3266" si="202">(((J3203/60/60)/24)+DATE(1970,1,1))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>
        <f t="shared" ref="P3267:P3330" si="205">IF(L3267=0,0,ROUND(E3267/L3267,2))</f>
        <v>70.290000000000006</v>
      </c>
      <c r="Q3267" t="s">
        <v>8316</v>
      </c>
      <c r="R3267" t="s">
        <v>8317</v>
      </c>
      <c r="S3267" s="11">
        <f t="shared" ref="S3267:S3330" si="206">(((J3267/60/60)/24)+DATE(1970,1,1))</f>
        <v>42311.711979166663</v>
      </c>
      <c r="T3267" s="11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>
        <f t="shared" ref="P3331:P3394" si="209">IF(L3331=0,0,ROUND(E3331/L3331,2))</f>
        <v>44.92</v>
      </c>
      <c r="Q3331" t="s">
        <v>8316</v>
      </c>
      <c r="R3331" t="s">
        <v>8317</v>
      </c>
      <c r="S3331" s="11">
        <f t="shared" ref="S3331:S3394" si="210">(((J3331/60/60)/24)+DATE(1970,1,1))</f>
        <v>41837.323009259257</v>
      </c>
      <c r="T3331" s="11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>
        <f t="shared" ref="P3395:P3458" si="213">IF(L3395=0,0,ROUND(E3395/L3395,2))</f>
        <v>36.07</v>
      </c>
      <c r="Q3395" t="s">
        <v>8316</v>
      </c>
      <c r="R3395" t="s">
        <v>8317</v>
      </c>
      <c r="S3395" s="11">
        <f t="shared" ref="S3395:S3458" si="214">(((J3395/60/60)/24)+DATE(1970,1,1))</f>
        <v>41923.921643518523</v>
      </c>
      <c r="T3395" s="11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>
        <f t="shared" ref="P3459:P3522" si="217">IF(L3459=0,0,ROUND(E3459/L3459,2))</f>
        <v>50.98</v>
      </c>
      <c r="Q3459" t="s">
        <v>8316</v>
      </c>
      <c r="R3459" t="s">
        <v>8317</v>
      </c>
      <c r="S3459" s="11">
        <f t="shared" ref="S3459:S3522" si="218">(((J3459/60/60)/24)+DATE(1970,1,1))</f>
        <v>42016.706678240742</v>
      </c>
      <c r="T3459" s="11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>
        <f t="shared" ref="P3523:P3586" si="221">IF(L3523=0,0,ROUND(E3523/L3523,2))</f>
        <v>45.62</v>
      </c>
      <c r="Q3523" t="s">
        <v>8316</v>
      </c>
      <c r="R3523" t="s">
        <v>8317</v>
      </c>
      <c r="S3523" s="11">
        <f t="shared" ref="S3523:S3586" si="222">(((J3523/60/60)/24)+DATE(1970,1,1))</f>
        <v>41881.361342592594</v>
      </c>
      <c r="T3523" s="11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>
        <f t="shared" ref="P3587:P3650" si="225">IF(L3587=0,0,ROUND(E3587/L3587,2))</f>
        <v>176.09</v>
      </c>
      <c r="Q3587" t="s">
        <v>8316</v>
      </c>
      <c r="R3587" t="s">
        <v>8317</v>
      </c>
      <c r="S3587" s="11">
        <f t="shared" ref="S3587:S3650" si="226">(((J3587/60/60)/24)+DATE(1970,1,1))</f>
        <v>41964.716319444444</v>
      </c>
      <c r="T3587" s="11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>
        <f t="shared" ref="P3651:P3714" si="229">IF(L3651=0,0,ROUND(E3651/L3651,2))</f>
        <v>97.5</v>
      </c>
      <c r="Q3651" t="s">
        <v>8316</v>
      </c>
      <c r="R3651" t="s">
        <v>8317</v>
      </c>
      <c r="S3651" s="11">
        <f t="shared" ref="S3651:S3714" si="230">(((J3651/60/60)/24)+DATE(1970,1,1))</f>
        <v>41780.712893518517</v>
      </c>
      <c r="T3651" s="11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>
        <f t="shared" ref="P3715:P3778" si="233">IF(L3715=0,0,ROUND(E3715/L3715,2))</f>
        <v>106.84</v>
      </c>
      <c r="Q3715" t="s">
        <v>8316</v>
      </c>
      <c r="R3715" t="s">
        <v>8317</v>
      </c>
      <c r="S3715" s="11">
        <f t="shared" ref="S3715:S3778" si="234">(((J3715/60/60)/24)+DATE(1970,1,1))</f>
        <v>42505.738032407404</v>
      </c>
      <c r="T3715" s="11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>
        <f t="shared" ref="P3779:P3842" si="237">IF(L3779=0,0,ROUND(E3779/L3779,2))</f>
        <v>48.54</v>
      </c>
      <c r="Q3779" t="s">
        <v>8316</v>
      </c>
      <c r="R3779" t="s">
        <v>8358</v>
      </c>
      <c r="S3779" s="11">
        <f t="shared" ref="S3779:S3842" si="238">(((J3779/60/60)/24)+DATE(1970,1,1))</f>
        <v>41887.111354166671</v>
      </c>
      <c r="T3779" s="11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>
        <f t="shared" ref="P3843:P3906" si="241">IF(L3843=0,0,ROUND(E3843/L3843,2))</f>
        <v>25.65</v>
      </c>
      <c r="Q3843" t="s">
        <v>8316</v>
      </c>
      <c r="R3843" t="s">
        <v>8317</v>
      </c>
      <c r="S3843" s="11">
        <f t="shared" ref="S3843:S3906" si="242">(((J3843/60/60)/24)+DATE(1970,1,1))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>
        <f t="shared" ref="P3907:P3970" si="245">IF(L3907=0,0,ROUND(E3907/L3907,2))</f>
        <v>24.71</v>
      </c>
      <c r="Q3907" t="s">
        <v>8316</v>
      </c>
      <c r="R3907" t="s">
        <v>8317</v>
      </c>
      <c r="S3907" s="11">
        <f t="shared" ref="S3907:S3970" si="246">(((J3907/60/60)/24)+DATE(1970,1,1))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>
        <f t="shared" ref="P3971:P4034" si="249">IF(L3971=0,0,ROUND(E3971/L3971,2))</f>
        <v>35.17</v>
      </c>
      <c r="Q3971" t="s">
        <v>8316</v>
      </c>
      <c r="R3971" t="s">
        <v>8317</v>
      </c>
      <c r="S3971" s="11">
        <f t="shared" ref="S3971:S4034" si="250">(((J3971/60/60)/24)+DATE(1970,1,1))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>
        <f t="shared" ref="P4035:P4098" si="253">IF(L4035=0,0,ROUND(E4035/L4035,2))</f>
        <v>65.34</v>
      </c>
      <c r="Q4035" t="s">
        <v>8316</v>
      </c>
      <c r="R4035" t="s">
        <v>8317</v>
      </c>
      <c r="S4035" s="11">
        <f t="shared" ref="S4035:S4098" si="254">(((J4035/60/60)/24)+DATE(1970,1,1))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ROUND(E4099/D4099*100,0)</f>
        <v>0</v>
      </c>
      <c r="P4099">
        <f t="shared" ref="P4099:P4115" si="257">IF(L4099=0,0,ROUND(E4099/L4099,2))</f>
        <v>0</v>
      </c>
      <c r="Q4099" t="s">
        <v>8316</v>
      </c>
      <c r="R4099" t="s">
        <v>8317</v>
      </c>
      <c r="S4099" s="11">
        <f t="shared" ref="S4099:S4115" si="258">(((J4099/60/60)/24)+DATE(1970,1,1))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autoFilter ref="A1:N4115" xr:uid="{00000000-0001-0000-0000-000000000000}">
    <filterColumn colId="5">
      <filters>
        <filter val="failed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0F1FE-A45D-46AC-AEAC-B562C11FB883}">
  <dimension ref="A1:F14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8361</v>
      </c>
      <c r="B3" s="8" t="s">
        <v>8363</v>
      </c>
    </row>
    <row r="4" spans="1:6" x14ac:dyDescent="0.25">
      <c r="A4" s="8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5">
      <c r="A5" s="9" t="s">
        <v>8309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9" t="s">
        <v>8335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9" t="s">
        <v>8332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9" t="s">
        <v>8330</v>
      </c>
      <c r="B8" s="7"/>
      <c r="C8" s="7"/>
      <c r="D8" s="7"/>
      <c r="E8" s="7">
        <v>24</v>
      </c>
      <c r="F8" s="7">
        <v>24</v>
      </c>
    </row>
    <row r="9" spans="1:6" x14ac:dyDescent="0.25">
      <c r="A9" s="9" t="s">
        <v>8324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9" t="s">
        <v>8337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9" t="s">
        <v>8321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9" t="s">
        <v>8318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9" t="s">
        <v>8316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9" t="s">
        <v>8360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712D-1BFA-45A6-89A6-E6B0CC27BF27}">
  <dimension ref="A1:F47"/>
  <sheetViews>
    <sheetView topLeftCell="A10" workbookViewId="0">
      <selection activeCell="Q6" sqref="Q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8307</v>
      </c>
      <c r="B2" t="s">
        <v>8362</v>
      </c>
    </row>
    <row r="4" spans="1:6" x14ac:dyDescent="0.25">
      <c r="A4" s="8" t="s">
        <v>8361</v>
      </c>
      <c r="B4" s="8" t="s">
        <v>8363</v>
      </c>
    </row>
    <row r="5" spans="1:6" x14ac:dyDescent="0.25">
      <c r="A5" s="8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9" t="s">
        <v>8315</v>
      </c>
      <c r="B6" s="7"/>
      <c r="C6" s="7"/>
      <c r="D6" s="7">
        <v>100</v>
      </c>
      <c r="E6" s="7"/>
      <c r="F6" s="7">
        <v>100</v>
      </c>
    </row>
    <row r="7" spans="1:6" x14ac:dyDescent="0.25">
      <c r="A7" s="9" t="s">
        <v>8343</v>
      </c>
      <c r="B7" s="7"/>
      <c r="C7" s="7"/>
      <c r="D7" s="7"/>
      <c r="E7" s="7">
        <v>20</v>
      </c>
      <c r="F7" s="7">
        <v>20</v>
      </c>
    </row>
    <row r="8" spans="1:6" x14ac:dyDescent="0.25">
      <c r="A8" s="9" t="s">
        <v>8331</v>
      </c>
      <c r="B8" s="7"/>
      <c r="C8" s="7"/>
      <c r="D8" s="7"/>
      <c r="E8" s="7">
        <v>24</v>
      </c>
      <c r="F8" s="7">
        <v>24</v>
      </c>
    </row>
    <row r="9" spans="1:6" x14ac:dyDescent="0.25">
      <c r="A9" s="9" t="s">
        <v>8357</v>
      </c>
      <c r="B9" s="7"/>
      <c r="C9" s="7"/>
      <c r="D9" s="7">
        <v>40</v>
      </c>
      <c r="E9" s="7"/>
      <c r="F9" s="7">
        <v>40</v>
      </c>
    </row>
    <row r="10" spans="1:6" x14ac:dyDescent="0.25">
      <c r="A10" s="9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9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9" t="s">
        <v>8313</v>
      </c>
      <c r="B12" s="7"/>
      <c r="C12" s="7"/>
      <c r="D12" s="7">
        <v>80</v>
      </c>
      <c r="E12" s="7"/>
      <c r="F12" s="7">
        <v>80</v>
      </c>
    </row>
    <row r="13" spans="1:6" x14ac:dyDescent="0.25">
      <c r="A13" s="9" t="s">
        <v>8329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9" t="s">
        <v>8346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5">
      <c r="A15" s="9" t="s">
        <v>8323</v>
      </c>
      <c r="B15" s="7"/>
      <c r="C15" s="7"/>
      <c r="D15" s="7">
        <v>40</v>
      </c>
      <c r="E15" s="7"/>
      <c r="F15" s="7">
        <v>40</v>
      </c>
    </row>
    <row r="16" spans="1:6" x14ac:dyDescent="0.25">
      <c r="A16" s="9" t="s">
        <v>8336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5">
      <c r="A17" s="9" t="s">
        <v>8347</v>
      </c>
      <c r="B17" s="7"/>
      <c r="C17" s="7"/>
      <c r="D17" s="7">
        <v>20</v>
      </c>
      <c r="E17" s="7"/>
      <c r="F17" s="7">
        <v>20</v>
      </c>
    </row>
    <row r="18" spans="1:6" x14ac:dyDescent="0.25">
      <c r="A18" s="9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9" t="s">
        <v>8328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5">
      <c r="A20" s="9" t="s">
        <v>8327</v>
      </c>
      <c r="B20" s="7"/>
      <c r="C20" s="7"/>
      <c r="D20" s="7">
        <v>60</v>
      </c>
      <c r="E20" s="7"/>
      <c r="F20" s="7">
        <v>60</v>
      </c>
    </row>
    <row r="21" spans="1:6" x14ac:dyDescent="0.25">
      <c r="A21" s="9" t="s">
        <v>8355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5">
      <c r="A22" s="9" t="s">
        <v>8326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9" t="s">
        <v>8334</v>
      </c>
      <c r="B23" s="7"/>
      <c r="C23" s="7"/>
      <c r="D23" s="7">
        <v>40</v>
      </c>
      <c r="E23" s="7"/>
      <c r="F23" s="7">
        <v>40</v>
      </c>
    </row>
    <row r="24" spans="1:6" x14ac:dyDescent="0.25">
      <c r="A24" s="9" t="s">
        <v>8358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5">
      <c r="A25" s="9" t="s">
        <v>8342</v>
      </c>
      <c r="B25" s="7"/>
      <c r="C25" s="7"/>
      <c r="D25" s="7">
        <v>20</v>
      </c>
      <c r="E25" s="7"/>
      <c r="F25" s="7">
        <v>20</v>
      </c>
    </row>
    <row r="26" spans="1:6" x14ac:dyDescent="0.25">
      <c r="A26" s="9" t="s">
        <v>8322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9" t="s">
        <v>8349</v>
      </c>
      <c r="B27" s="7"/>
      <c r="C27" s="7"/>
      <c r="D27" s="7">
        <v>20</v>
      </c>
      <c r="E27" s="7"/>
      <c r="F27" s="7">
        <v>20</v>
      </c>
    </row>
    <row r="28" spans="1:6" x14ac:dyDescent="0.25">
      <c r="A28" s="9" t="s">
        <v>8338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5">
      <c r="A29" s="9" t="s">
        <v>8344</v>
      </c>
      <c r="B29" s="7"/>
      <c r="C29" s="7"/>
      <c r="D29" s="7">
        <v>20</v>
      </c>
      <c r="E29" s="7"/>
      <c r="F29" s="7">
        <v>20</v>
      </c>
    </row>
    <row r="30" spans="1:6" x14ac:dyDescent="0.25">
      <c r="A30" s="9" t="s">
        <v>8317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5">
      <c r="A31" s="9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9" t="s">
        <v>8341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9" t="s">
        <v>8352</v>
      </c>
      <c r="B33" s="7"/>
      <c r="C33" s="7"/>
      <c r="D33" s="7">
        <v>20</v>
      </c>
      <c r="E33" s="7"/>
      <c r="F33" s="7">
        <v>20</v>
      </c>
    </row>
    <row r="34" spans="1:6" x14ac:dyDescent="0.25">
      <c r="A34" s="9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9" t="s">
        <v>8312</v>
      </c>
      <c r="B35" s="7"/>
      <c r="C35" s="7"/>
      <c r="D35" s="7"/>
      <c r="E35" s="7">
        <v>40</v>
      </c>
      <c r="F35" s="7">
        <v>40</v>
      </c>
    </row>
    <row r="36" spans="1:6" x14ac:dyDescent="0.25">
      <c r="A36" s="9" t="s">
        <v>8311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9" t="s">
        <v>8351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5">
      <c r="A38" s="9" t="s">
        <v>8354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5">
      <c r="A39" s="9" t="s">
        <v>8356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5">
      <c r="A40" s="9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9" t="s">
        <v>8310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9" t="s">
        <v>8340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5">
      <c r="A43" s="9" t="s">
        <v>8333</v>
      </c>
      <c r="B43" s="7"/>
      <c r="C43" s="7"/>
      <c r="D43" s="7">
        <v>100</v>
      </c>
      <c r="E43" s="7"/>
      <c r="F43" s="7">
        <v>100</v>
      </c>
    </row>
    <row r="44" spans="1:6" x14ac:dyDescent="0.25">
      <c r="A44" s="9" t="s">
        <v>8320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5">
      <c r="A45" s="9" t="s">
        <v>8319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5">
      <c r="A46" s="9" t="s">
        <v>8339</v>
      </c>
      <c r="B46" s="7"/>
      <c r="C46" s="7"/>
      <c r="D46" s="7"/>
      <c r="E46" s="7">
        <v>20</v>
      </c>
      <c r="F46" s="7">
        <v>20</v>
      </c>
    </row>
    <row r="47" spans="1:6" x14ac:dyDescent="0.25">
      <c r="A47" s="9" t="s">
        <v>8360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7006-2BEF-40FE-8684-4B0DA9EBCF78}">
  <dimension ref="A1:F18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8307</v>
      </c>
      <c r="B1" t="s">
        <v>8362</v>
      </c>
    </row>
    <row r="2" spans="1:6" x14ac:dyDescent="0.25">
      <c r="A2" s="8" t="s">
        <v>8379</v>
      </c>
      <c r="B2" t="s">
        <v>8362</v>
      </c>
    </row>
    <row r="4" spans="1:6" x14ac:dyDescent="0.25">
      <c r="A4" s="8" t="s">
        <v>8361</v>
      </c>
      <c r="B4" s="8" t="s">
        <v>8363</v>
      </c>
    </row>
    <row r="5" spans="1:6" x14ac:dyDescent="0.25">
      <c r="A5" s="8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12" t="s">
        <v>8373</v>
      </c>
      <c r="B6" s="7">
        <v>182</v>
      </c>
      <c r="C6" s="7">
        <v>2</v>
      </c>
      <c r="D6" s="7">
        <v>149</v>
      </c>
      <c r="E6" s="7">
        <v>34</v>
      </c>
      <c r="F6" s="7">
        <v>367</v>
      </c>
    </row>
    <row r="7" spans="1:6" x14ac:dyDescent="0.25">
      <c r="A7" s="12" t="s">
        <v>8374</v>
      </c>
      <c r="B7" s="7">
        <v>202</v>
      </c>
      <c r="C7" s="7">
        <v>18</v>
      </c>
      <c r="D7" s="7">
        <v>106</v>
      </c>
      <c r="E7" s="7">
        <v>27</v>
      </c>
      <c r="F7" s="7">
        <v>353</v>
      </c>
    </row>
    <row r="8" spans="1:6" x14ac:dyDescent="0.25">
      <c r="A8" s="12" t="s">
        <v>8375</v>
      </c>
      <c r="B8" s="7">
        <v>180</v>
      </c>
      <c r="C8" s="7">
        <v>30</v>
      </c>
      <c r="D8" s="7">
        <v>108</v>
      </c>
      <c r="E8" s="7">
        <v>28</v>
      </c>
      <c r="F8" s="7">
        <v>346</v>
      </c>
    </row>
    <row r="9" spans="1:6" x14ac:dyDescent="0.25">
      <c r="A9" s="12" t="s">
        <v>8376</v>
      </c>
      <c r="B9" s="7">
        <v>192</v>
      </c>
      <c r="C9" s="7"/>
      <c r="D9" s="7">
        <v>102</v>
      </c>
      <c r="E9" s="7">
        <v>27</v>
      </c>
      <c r="F9" s="7">
        <v>321</v>
      </c>
    </row>
    <row r="10" spans="1:6" x14ac:dyDescent="0.25">
      <c r="A10" s="12" t="s">
        <v>8367</v>
      </c>
      <c r="B10" s="7">
        <v>234</v>
      </c>
      <c r="C10" s="7"/>
      <c r="D10" s="7">
        <v>126</v>
      </c>
      <c r="E10" s="7">
        <v>26</v>
      </c>
      <c r="F10" s="7">
        <v>386</v>
      </c>
    </row>
    <row r="11" spans="1:6" x14ac:dyDescent="0.25">
      <c r="A11" s="12" t="s">
        <v>8377</v>
      </c>
      <c r="B11" s="7">
        <v>211</v>
      </c>
      <c r="C11" s="7"/>
      <c r="D11" s="7">
        <v>147</v>
      </c>
      <c r="E11" s="7">
        <v>27</v>
      </c>
      <c r="F11" s="7">
        <v>385</v>
      </c>
    </row>
    <row r="12" spans="1:6" x14ac:dyDescent="0.25">
      <c r="A12" s="12" t="s">
        <v>8368</v>
      </c>
      <c r="B12" s="7">
        <v>194</v>
      </c>
      <c r="C12" s="7"/>
      <c r="D12" s="7">
        <v>150</v>
      </c>
      <c r="E12" s="7">
        <v>43</v>
      </c>
      <c r="F12" s="7">
        <v>387</v>
      </c>
    </row>
    <row r="13" spans="1:6" x14ac:dyDescent="0.25">
      <c r="A13" s="12" t="s">
        <v>8369</v>
      </c>
      <c r="B13" s="7">
        <v>166</v>
      </c>
      <c r="C13" s="7"/>
      <c r="D13" s="7">
        <v>134</v>
      </c>
      <c r="E13" s="7">
        <v>33</v>
      </c>
      <c r="F13" s="7">
        <v>333</v>
      </c>
    </row>
    <row r="14" spans="1:6" x14ac:dyDescent="0.25">
      <c r="A14" s="12" t="s">
        <v>8370</v>
      </c>
      <c r="B14" s="7">
        <v>147</v>
      </c>
      <c r="C14" s="7"/>
      <c r="D14" s="7">
        <v>127</v>
      </c>
      <c r="E14" s="7">
        <v>24</v>
      </c>
      <c r="F14" s="7">
        <v>298</v>
      </c>
    </row>
    <row r="15" spans="1:6" x14ac:dyDescent="0.25">
      <c r="A15" s="12" t="s">
        <v>8371</v>
      </c>
      <c r="B15" s="7">
        <v>183</v>
      </c>
      <c r="C15" s="7"/>
      <c r="D15" s="7">
        <v>149</v>
      </c>
      <c r="E15" s="7">
        <v>20</v>
      </c>
      <c r="F15" s="7">
        <v>352</v>
      </c>
    </row>
    <row r="16" spans="1:6" x14ac:dyDescent="0.25">
      <c r="A16" s="12" t="s">
        <v>8372</v>
      </c>
      <c r="B16" s="7">
        <v>183</v>
      </c>
      <c r="C16" s="7"/>
      <c r="D16" s="7">
        <v>114</v>
      </c>
      <c r="E16" s="7">
        <v>37</v>
      </c>
      <c r="F16" s="7">
        <v>334</v>
      </c>
    </row>
    <row r="17" spans="1:6" x14ac:dyDescent="0.25">
      <c r="A17" s="12" t="s">
        <v>8378</v>
      </c>
      <c r="B17" s="7">
        <v>111</v>
      </c>
      <c r="C17" s="7"/>
      <c r="D17" s="7">
        <v>118</v>
      </c>
      <c r="E17" s="7">
        <v>23</v>
      </c>
      <c r="F17" s="7">
        <v>252</v>
      </c>
    </row>
    <row r="18" spans="1:6" x14ac:dyDescent="0.25">
      <c r="A18" s="12" t="s">
        <v>8360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1EA9D-37C9-457C-AD1D-ED81BCE06EF6}">
  <dimension ref="A1:H13"/>
  <sheetViews>
    <sheetView topLeftCell="A11" workbookViewId="0">
      <selection activeCell="H18" sqref="H1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0" customFormat="1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s="6" t="s">
        <v>8399</v>
      </c>
      <c r="B2" s="6">
        <f>COUNTIFS('Data Set'!F:F, "successful", 'Data Set'!D:D, "&lt;1000")</f>
        <v>322</v>
      </c>
      <c r="C2" s="6">
        <f>COUNTIFS('Data Set'!F:F, "failed", 'Data Set'!D:D, "&lt;1000")</f>
        <v>113</v>
      </c>
      <c r="D2" s="6">
        <f>COUNTIFS('Data Set'!F:F, "canceled", 'Data Set'!D:D, "&lt;1000")</f>
        <v>18</v>
      </c>
      <c r="E2" s="6">
        <f>SUM(B2:D2)</f>
        <v>453</v>
      </c>
      <c r="F2" s="14">
        <f>B2/E2</f>
        <v>0.71081677704194257</v>
      </c>
      <c r="G2" s="14">
        <f>C2/E2</f>
        <v>0.24944812362030905</v>
      </c>
      <c r="H2" s="15">
        <f>D2/E2</f>
        <v>3.9735099337748346E-2</v>
      </c>
    </row>
    <row r="3" spans="1:8" x14ac:dyDescent="0.25">
      <c r="A3" s="6" t="s">
        <v>8388</v>
      </c>
      <c r="B3" s="6">
        <f>COUNTIFS('Data Set'!F:F, "successful", 'Data Set'!D:D, "&gt;=1000", 'Data Set'!D:D, "&lt;=4999")</f>
        <v>932</v>
      </c>
      <c r="C3" s="6">
        <f>COUNTIFS('Data Set'!F:F, "failed", 'Data Set'!D:D, "&gt;=1000", 'Data Set'!D:D, "&lt;=4999")</f>
        <v>420</v>
      </c>
      <c r="D3" s="6">
        <f>COUNTIFS('Data Set'!F:F, "canceled", 'Data Set'!D:D, "&gt;=1000", 'Data Set'!D:D, "&lt;=4999")</f>
        <v>60</v>
      </c>
      <c r="E3" s="6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s="6" t="s">
        <v>8389</v>
      </c>
      <c r="B4" s="6">
        <f>COUNTIFS('Data Set'!F:F, "successful", 'Data Set'!D:D, "&gt;=5000", 'Data Set'!D:D,"&lt;=9999")</f>
        <v>381</v>
      </c>
      <c r="C4" s="6">
        <f>COUNTIFS('Data Set'!F:F, "failed", 'Data Set'!D:D, "&gt;=5000",  'Data Set'!D:D, "&lt;=9999")</f>
        <v>283</v>
      </c>
      <c r="D4" s="6">
        <f>COUNTIFS('Data Set'!F:F, "canceled", 'Data Set'!D:D, "&gt;=5000", 'Data Set'!D:D, "&lt;=9999")</f>
        <v>52</v>
      </c>
      <c r="E4" s="6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5">
        <f t="shared" si="3"/>
        <v>7.2625698324022353E-2</v>
      </c>
    </row>
    <row r="5" spans="1:8" x14ac:dyDescent="0.25">
      <c r="A5" s="6" t="s">
        <v>8390</v>
      </c>
      <c r="B5" s="6">
        <f>COUNTIFS('Data Set'!F:F, "successful", 'Data Set'!D:D, "&gt;=10000", 'Data Set'!D:D, "&lt;=14999")</f>
        <v>168</v>
      </c>
      <c r="C5" s="6">
        <f>COUNTIFS('Data Set'!F:F, "failed", 'Data Set'!D:D, "&gt;=10000", 'Data Set'!D:D, "&lt;=14999")</f>
        <v>144</v>
      </c>
      <c r="D5" s="6">
        <f>COUNTIFS('Data Set'!F:F, "canceled", 'Data Set'!D:D, "&gt;=10000", 'Data Set'!D:D, "&lt;=14999")</f>
        <v>40</v>
      </c>
      <c r="E5" s="6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5">
        <f t="shared" si="3"/>
        <v>0.11363636363636363</v>
      </c>
    </row>
    <row r="6" spans="1:8" x14ac:dyDescent="0.25">
      <c r="A6" s="6" t="s">
        <v>8391</v>
      </c>
      <c r="B6" s="6">
        <f>COUNTIFS('Data Set'!F:F, "successful", 'Data Set'!D:D, "&gt;=15000", 'Data Set'!D:D, "&lt;=19999")</f>
        <v>94</v>
      </c>
      <c r="C6" s="6">
        <f>COUNTIFS('Data Set'!F:F, "failed", 'Data Set'!D:D, "&gt;=15000", 'Data Set'!D:D, "&lt;=19999")</f>
        <v>90</v>
      </c>
      <c r="D6" s="6">
        <f>COUNTIFS('Data Set'!F:F, "canceled", 'Data Set'!D:D, "&gt;=15000", 'Data Set'!D:D, "&lt;=19999")</f>
        <v>17</v>
      </c>
      <c r="E6" s="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5">
        <f t="shared" si="3"/>
        <v>8.45771144278607E-2</v>
      </c>
    </row>
    <row r="7" spans="1:8" x14ac:dyDescent="0.25">
      <c r="A7" s="6" t="s">
        <v>8392</v>
      </c>
      <c r="B7" s="6">
        <f>COUNTIFS('Data Set'!F:F, "successful", 'Data Set'!D:D, "&gt;=20000", 'Data Set'!D:D, "&lt;=24999")</f>
        <v>62</v>
      </c>
      <c r="C7" s="6">
        <f>COUNTIFS('Data Set'!F:F, "failed", 'Data Set'!D:D, "&gt;=20000", 'Data Set'!D:D, "&lt;=24999")</f>
        <v>72</v>
      </c>
      <c r="D7" s="6">
        <f>COUNTIFS('Data Set'!F:F, "canceled", 'Data Set'!D:D, "&gt;=20000", 'Data Set'!D:D, "&lt;=24999")</f>
        <v>14</v>
      </c>
      <c r="E7" s="6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5">
        <f t="shared" si="3"/>
        <v>9.45945945945946E-2</v>
      </c>
    </row>
    <row r="8" spans="1:8" x14ac:dyDescent="0.25">
      <c r="A8" s="6" t="s">
        <v>8393</v>
      </c>
      <c r="B8" s="6">
        <f>COUNTIFS('Data Set'!F:F, "successful", 'Data Set'!D:D, "&gt;=25000", 'Data Set'!D:D, "&lt;=29999")</f>
        <v>55</v>
      </c>
      <c r="C8" s="6">
        <f>COUNTIFS('Data Set'!F:F, "failed", 'Data Set'!D:D, "&gt;=25000", 'Data Set'!D:D, "&lt;=29999")</f>
        <v>64</v>
      </c>
      <c r="D8" s="6">
        <f>COUNTIFS('Data Set'!F:F, "canceled", 'Data Set'!D:D, "&gt;=25000", 'Data Set'!D:D, "&lt;=29999")</f>
        <v>18</v>
      </c>
      <c r="E8" s="6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5">
        <f t="shared" si="3"/>
        <v>0.13138686131386862</v>
      </c>
    </row>
    <row r="9" spans="1:8" x14ac:dyDescent="0.25">
      <c r="A9" s="6" t="s">
        <v>8394</v>
      </c>
      <c r="B9" s="6">
        <f>COUNTIFS('Data Set'!F:F, "successful", 'Data Set'!D:D, "&gt;=30000", 'Data Set'!D:D, "&lt;=34999")</f>
        <v>32</v>
      </c>
      <c r="C9" s="6">
        <f>COUNTIFS('Data Set'!F:F, "failed", 'Data Set'!D:D, "&gt;=30000", 'Data Set'!D:D, "&lt;=34999")</f>
        <v>37</v>
      </c>
      <c r="D9" s="6">
        <f>COUNTIFS('Data Set'!F:F, "canceled", 'Data Set'!D:D, "&gt;=30000", 'Data Set'!D:D, "&lt;=34999")</f>
        <v>13</v>
      </c>
      <c r="E9" s="6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5">
        <f t="shared" si="3"/>
        <v>0.15853658536585366</v>
      </c>
    </row>
    <row r="10" spans="1:8" x14ac:dyDescent="0.25">
      <c r="A10" s="6" t="s">
        <v>8395</v>
      </c>
      <c r="B10" s="6">
        <f>COUNTIFS('Data Set'!F:F, "successful", 'Data Set'!D:D, "&gt;=35000", 'Data Set'!D:D, "&lt;=39999")</f>
        <v>26</v>
      </c>
      <c r="C10" s="6">
        <f>COUNTIFS('Data Set'!F:F, "failed", 'Data Set'!D:D, "&gt;=35000", 'Data Set'!D:D, "&lt;=39999")</f>
        <v>22</v>
      </c>
      <c r="D10" s="6">
        <f>COUNTIFS('Data Set'!F:F, "canceled", 'Data Set'!D:D, "&gt;=35000", 'Data Set'!D:D, "&lt;=39999")</f>
        <v>7</v>
      </c>
      <c r="E10" s="6">
        <f t="shared" si="0"/>
        <v>55</v>
      </c>
      <c r="F10" s="14">
        <f t="shared" si="1"/>
        <v>0.47272727272727272</v>
      </c>
      <c r="G10" s="14">
        <f t="shared" si="2"/>
        <v>0.4</v>
      </c>
      <c r="H10" s="15">
        <f t="shared" si="3"/>
        <v>0.12727272727272726</v>
      </c>
    </row>
    <row r="11" spans="1:8" x14ac:dyDescent="0.25">
      <c r="A11" s="6" t="s">
        <v>8396</v>
      </c>
      <c r="B11" s="6">
        <f>COUNTIFS('Data Set'!F:F, "successful", 'Data Set'!D:D, "&gt;=40000", 'Data Set'!D:D, "&lt;=44999")</f>
        <v>21</v>
      </c>
      <c r="C11" s="6">
        <f>COUNTIFS('Data Set'!F:F, "failed", 'Data Set'!D:D, "&gt;=40000", 'Data Set'!D:D, "&lt;=44999")</f>
        <v>16</v>
      </c>
      <c r="D11" s="6">
        <f>COUNTIFS('Data Set'!F:F, "canceled", 'Data Set'!D:D, "&gt;=40000", 'Data Set'!D:D, "&lt;=44999")</f>
        <v>6</v>
      </c>
      <c r="E11" s="6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5">
        <f t="shared" si="3"/>
        <v>0.13953488372093023</v>
      </c>
    </row>
    <row r="12" spans="1:8" x14ac:dyDescent="0.25">
      <c r="A12" s="6" t="s">
        <v>8397</v>
      </c>
      <c r="B12" s="6">
        <f>COUNTIFS('Data Set'!F:F, "successful", 'Data Set'!D:D, "&gt;=45000", 'Data Set'!D:D, "&lt;=49999")</f>
        <v>6</v>
      </c>
      <c r="C12" s="6">
        <f>COUNTIFS('Data Set'!F:F, "failed", 'Data Set'!D:D, "&gt;=45000", 'Data Set'!D:D, "&lt;=49999")</f>
        <v>11</v>
      </c>
      <c r="D12" s="6">
        <f>COUNTIFS('Data Set'!F:F, "canceled", 'Data Set'!D:D, "&gt;=45000", 'Data Set'!D:D, "&lt;=49999")</f>
        <v>4</v>
      </c>
      <c r="E12" s="6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5">
        <f t="shared" si="3"/>
        <v>0.19047619047619047</v>
      </c>
    </row>
    <row r="13" spans="1:8" x14ac:dyDescent="0.25">
      <c r="A13" s="6" t="s">
        <v>8398</v>
      </c>
      <c r="B13" s="6">
        <f>COUNTIFS('Data Set'!F:F, "successful", 'Data Set'!D:D, "&gt;=50000")</f>
        <v>86</v>
      </c>
      <c r="C13" s="6">
        <f>COUNTIFS('Data Set'!F:F, "failed", 'Data Set'!D:D, "&gt;=50000")</f>
        <v>258</v>
      </c>
      <c r="D13" s="6">
        <f>COUNTIFS('Data Set'!F:F, "canceled", 'Data Set'!D:D, "&gt;=50000")</f>
        <v>100</v>
      </c>
      <c r="E13" s="6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8F985-F2DF-4C69-BB83-D1FF9DD64576}">
  <dimension ref="A1:J2186"/>
  <sheetViews>
    <sheetView tabSelected="1" workbookViewId="0">
      <selection activeCell="M17" sqref="M17"/>
    </sheetView>
  </sheetViews>
  <sheetFormatPr defaultRowHeight="15" x14ac:dyDescent="0.25"/>
  <cols>
    <col min="1" max="1" width="10" style="18" bestFit="1" customWidth="1"/>
    <col min="2" max="2" width="13.85546875" style="18" bestFit="1" customWidth="1"/>
    <col min="3" max="3" width="10" style="18" bestFit="1" customWidth="1"/>
    <col min="4" max="6" width="9.140625" style="18"/>
    <col min="7" max="7" width="13.85546875" style="18" bestFit="1" customWidth="1"/>
    <col min="8" max="8" width="10" bestFit="1" customWidth="1"/>
  </cols>
  <sheetData>
    <row r="1" spans="1:10" s="10" customFormat="1" x14ac:dyDescent="0.25">
      <c r="A1" s="16" t="s">
        <v>8400</v>
      </c>
      <c r="B1" s="17" t="s">
        <v>8401</v>
      </c>
      <c r="C1" s="19" t="s">
        <v>8408</v>
      </c>
      <c r="D1" s="19"/>
      <c r="E1" s="19"/>
      <c r="F1" s="17" t="s">
        <v>8400</v>
      </c>
      <c r="G1" s="17" t="s">
        <v>8401</v>
      </c>
      <c r="H1" s="24" t="s">
        <v>8409</v>
      </c>
      <c r="I1" s="24"/>
      <c r="J1" s="24"/>
    </row>
    <row r="2" spans="1:10" x14ac:dyDescent="0.25">
      <c r="A2" s="18" t="s">
        <v>8219</v>
      </c>
      <c r="B2" s="18">
        <v>182</v>
      </c>
      <c r="C2" s="21" t="s">
        <v>8402</v>
      </c>
      <c r="D2" s="23">
        <f>AVERAGE(B:B)</f>
        <v>194.42517162471395</v>
      </c>
      <c r="F2" s="18" t="s">
        <v>8221</v>
      </c>
      <c r="G2" s="18">
        <v>0</v>
      </c>
      <c r="H2" s="21" t="s">
        <v>8402</v>
      </c>
      <c r="I2" s="25">
        <f>AVERAGE(G:G)</f>
        <v>17.709803921568628</v>
      </c>
    </row>
    <row r="3" spans="1:10" x14ac:dyDescent="0.25">
      <c r="A3" s="18" t="s">
        <v>8219</v>
      </c>
      <c r="B3" s="18">
        <v>79</v>
      </c>
      <c r="C3" s="21" t="s">
        <v>8403</v>
      </c>
      <c r="D3" s="23">
        <f>MEDIAN(B:B)</f>
        <v>62</v>
      </c>
      <c r="F3" s="18" t="s">
        <v>8221</v>
      </c>
      <c r="G3" s="18">
        <v>1</v>
      </c>
      <c r="H3" s="21" t="s">
        <v>8403</v>
      </c>
      <c r="I3" s="25">
        <f>MEDIAN(G:G)</f>
        <v>4</v>
      </c>
    </row>
    <row r="4" spans="1:10" x14ac:dyDescent="0.25">
      <c r="A4" s="18" t="s">
        <v>8219</v>
      </c>
      <c r="B4" s="18">
        <v>35</v>
      </c>
      <c r="C4" s="21" t="s">
        <v>8404</v>
      </c>
      <c r="D4" s="23">
        <f>MIN(B:B)</f>
        <v>1</v>
      </c>
      <c r="F4" s="18" t="s">
        <v>8221</v>
      </c>
      <c r="G4" s="18">
        <v>10</v>
      </c>
      <c r="H4" s="21" t="s">
        <v>8404</v>
      </c>
      <c r="I4" s="25">
        <f>MIN(G:G)</f>
        <v>0</v>
      </c>
    </row>
    <row r="5" spans="1:10" x14ac:dyDescent="0.25">
      <c r="A5" s="18" t="s">
        <v>8219</v>
      </c>
      <c r="B5" s="18">
        <v>150</v>
      </c>
      <c r="C5" s="22" t="s">
        <v>8405</v>
      </c>
      <c r="D5" s="23">
        <f>MAX(B:B)</f>
        <v>26457</v>
      </c>
      <c r="F5" s="18" t="s">
        <v>8221</v>
      </c>
      <c r="G5" s="18">
        <v>0</v>
      </c>
      <c r="H5" s="22" t="s">
        <v>8405</v>
      </c>
      <c r="I5" s="25">
        <f>MAX(G:G)</f>
        <v>1293</v>
      </c>
    </row>
    <row r="6" spans="1:10" x14ac:dyDescent="0.25">
      <c r="A6" s="18" t="s">
        <v>8219</v>
      </c>
      <c r="B6" s="18">
        <v>284</v>
      </c>
      <c r="C6" s="22" t="s">
        <v>8406</v>
      </c>
      <c r="D6" s="23">
        <f>_xlfn.VAR.S(B:B)</f>
        <v>713167.37912800396</v>
      </c>
      <c r="F6" s="18" t="s">
        <v>8221</v>
      </c>
      <c r="G6" s="18">
        <v>7</v>
      </c>
      <c r="H6" s="22" t="s">
        <v>8406</v>
      </c>
      <c r="I6" s="25">
        <f>_xlfn.VAR.S(G:G)</f>
        <v>3775.6894394644714</v>
      </c>
    </row>
    <row r="7" spans="1:10" x14ac:dyDescent="0.25">
      <c r="A7" s="18" t="s">
        <v>8219</v>
      </c>
      <c r="B7" s="18">
        <v>47</v>
      </c>
      <c r="C7" s="22" t="s">
        <v>8407</v>
      </c>
      <c r="D7" s="23">
        <f>_xlfn.STDEV.S(B:B)</f>
        <v>844.49237955591047</v>
      </c>
      <c r="F7" s="18" t="s">
        <v>8221</v>
      </c>
      <c r="G7" s="18">
        <v>0</v>
      </c>
      <c r="H7" s="22" t="s">
        <v>8407</v>
      </c>
      <c r="I7" s="25">
        <f>_xlfn.STDEV.S(G:G)</f>
        <v>61.446638959868842</v>
      </c>
    </row>
    <row r="8" spans="1:10" x14ac:dyDescent="0.25">
      <c r="A8" s="18" t="s">
        <v>8219</v>
      </c>
      <c r="B8" s="18">
        <v>58</v>
      </c>
      <c r="C8" s="20"/>
      <c r="F8" s="18" t="s">
        <v>8221</v>
      </c>
      <c r="G8" s="18">
        <v>1</v>
      </c>
    </row>
    <row r="9" spans="1:10" x14ac:dyDescent="0.25">
      <c r="A9" s="18" t="s">
        <v>8219</v>
      </c>
      <c r="B9" s="18">
        <v>57</v>
      </c>
      <c r="F9" s="18" t="s">
        <v>8221</v>
      </c>
      <c r="G9" s="18">
        <v>2</v>
      </c>
    </row>
    <row r="10" spans="1:10" x14ac:dyDescent="0.25">
      <c r="A10" s="18" t="s">
        <v>8219</v>
      </c>
      <c r="B10" s="18">
        <v>12</v>
      </c>
      <c r="F10" s="18" t="s">
        <v>8221</v>
      </c>
      <c r="G10" s="18">
        <v>3</v>
      </c>
    </row>
    <row r="11" spans="1:10" x14ac:dyDescent="0.25">
      <c r="A11" s="18" t="s">
        <v>8219</v>
      </c>
      <c r="B11" s="18">
        <v>20</v>
      </c>
      <c r="F11" s="18" t="s">
        <v>8221</v>
      </c>
      <c r="G11" s="18">
        <v>10</v>
      </c>
    </row>
    <row r="12" spans="1:10" x14ac:dyDescent="0.25">
      <c r="A12" s="18" t="s">
        <v>8219</v>
      </c>
      <c r="B12" s="18">
        <v>19</v>
      </c>
      <c r="F12" s="18" t="s">
        <v>8221</v>
      </c>
      <c r="G12" s="18">
        <v>10</v>
      </c>
    </row>
    <row r="13" spans="1:10" x14ac:dyDescent="0.25">
      <c r="A13" s="18" t="s">
        <v>8219</v>
      </c>
      <c r="B13" s="18">
        <v>75</v>
      </c>
      <c r="F13" s="18" t="s">
        <v>8221</v>
      </c>
      <c r="G13" s="18">
        <v>1</v>
      </c>
    </row>
    <row r="14" spans="1:10" x14ac:dyDescent="0.25">
      <c r="A14" s="18" t="s">
        <v>8219</v>
      </c>
      <c r="B14" s="18">
        <v>827</v>
      </c>
      <c r="F14" s="18" t="s">
        <v>8221</v>
      </c>
      <c r="G14" s="18">
        <v>0</v>
      </c>
    </row>
    <row r="15" spans="1:10" x14ac:dyDescent="0.25">
      <c r="A15" s="18" t="s">
        <v>8219</v>
      </c>
      <c r="B15" s="18">
        <v>51</v>
      </c>
      <c r="F15" s="18" t="s">
        <v>8221</v>
      </c>
      <c r="G15" s="18">
        <v>0</v>
      </c>
    </row>
    <row r="16" spans="1:10" x14ac:dyDescent="0.25">
      <c r="A16" s="18" t="s">
        <v>8219</v>
      </c>
      <c r="B16" s="18">
        <v>41</v>
      </c>
      <c r="F16" s="18" t="s">
        <v>8221</v>
      </c>
      <c r="G16" s="18">
        <v>0</v>
      </c>
    </row>
    <row r="17" spans="1:7" x14ac:dyDescent="0.25">
      <c r="A17" s="18" t="s">
        <v>8219</v>
      </c>
      <c r="B17" s="18">
        <v>98</v>
      </c>
      <c r="F17" s="18" t="s">
        <v>8221</v>
      </c>
      <c r="G17" s="18">
        <v>26</v>
      </c>
    </row>
    <row r="18" spans="1:7" x14ac:dyDescent="0.25">
      <c r="A18" s="18" t="s">
        <v>8219</v>
      </c>
      <c r="B18" s="18">
        <v>70</v>
      </c>
      <c r="F18" s="18" t="s">
        <v>8221</v>
      </c>
      <c r="G18" s="18">
        <v>0</v>
      </c>
    </row>
    <row r="19" spans="1:7" x14ac:dyDescent="0.25">
      <c r="A19" s="18" t="s">
        <v>8219</v>
      </c>
      <c r="B19" s="18">
        <v>36</v>
      </c>
      <c r="F19" s="18" t="s">
        <v>8221</v>
      </c>
      <c r="G19" s="18">
        <v>7</v>
      </c>
    </row>
    <row r="20" spans="1:7" x14ac:dyDescent="0.25">
      <c r="A20" s="18" t="s">
        <v>8219</v>
      </c>
      <c r="B20" s="18">
        <v>342</v>
      </c>
      <c r="F20" s="18" t="s">
        <v>8221</v>
      </c>
      <c r="G20" s="18">
        <v>0</v>
      </c>
    </row>
    <row r="21" spans="1:7" x14ac:dyDescent="0.25">
      <c r="A21" s="18" t="s">
        <v>8219</v>
      </c>
      <c r="B21" s="18">
        <v>22</v>
      </c>
      <c r="F21" s="18" t="s">
        <v>8221</v>
      </c>
      <c r="G21" s="18">
        <v>2</v>
      </c>
    </row>
    <row r="22" spans="1:7" x14ac:dyDescent="0.25">
      <c r="A22" s="18" t="s">
        <v>8219</v>
      </c>
      <c r="B22" s="18">
        <v>25</v>
      </c>
      <c r="F22" s="18" t="s">
        <v>8221</v>
      </c>
      <c r="G22" s="18">
        <v>13</v>
      </c>
    </row>
    <row r="23" spans="1:7" x14ac:dyDescent="0.25">
      <c r="A23" s="18" t="s">
        <v>8219</v>
      </c>
      <c r="B23" s="18">
        <v>101</v>
      </c>
      <c r="F23" s="18" t="s">
        <v>8221</v>
      </c>
      <c r="G23" s="18">
        <v>4</v>
      </c>
    </row>
    <row r="24" spans="1:7" x14ac:dyDescent="0.25">
      <c r="A24" s="18" t="s">
        <v>8219</v>
      </c>
      <c r="B24" s="18">
        <v>8</v>
      </c>
      <c r="F24" s="18" t="s">
        <v>8221</v>
      </c>
      <c r="G24" s="18">
        <v>0</v>
      </c>
    </row>
    <row r="25" spans="1:7" x14ac:dyDescent="0.25">
      <c r="A25" s="18" t="s">
        <v>8219</v>
      </c>
      <c r="B25" s="18">
        <v>23</v>
      </c>
      <c r="F25" s="18" t="s">
        <v>8221</v>
      </c>
      <c r="G25" s="18">
        <v>12</v>
      </c>
    </row>
    <row r="26" spans="1:7" x14ac:dyDescent="0.25">
      <c r="A26" s="18" t="s">
        <v>8219</v>
      </c>
      <c r="B26" s="18">
        <v>574</v>
      </c>
      <c r="F26" s="18" t="s">
        <v>8221</v>
      </c>
      <c r="G26" s="18">
        <v>2</v>
      </c>
    </row>
    <row r="27" spans="1:7" x14ac:dyDescent="0.25">
      <c r="A27" s="18" t="s">
        <v>8219</v>
      </c>
      <c r="B27" s="18">
        <v>14</v>
      </c>
      <c r="F27" s="18" t="s">
        <v>8221</v>
      </c>
      <c r="G27" s="18">
        <v>10</v>
      </c>
    </row>
    <row r="28" spans="1:7" x14ac:dyDescent="0.25">
      <c r="A28" s="18" t="s">
        <v>8219</v>
      </c>
      <c r="B28" s="18">
        <v>19</v>
      </c>
      <c r="F28" s="18" t="s">
        <v>8221</v>
      </c>
      <c r="G28" s="18">
        <v>0</v>
      </c>
    </row>
    <row r="29" spans="1:7" x14ac:dyDescent="0.25">
      <c r="A29" s="18" t="s">
        <v>8219</v>
      </c>
      <c r="B29" s="18">
        <v>150</v>
      </c>
      <c r="F29" s="18" t="s">
        <v>8221</v>
      </c>
      <c r="G29" s="18">
        <v>5</v>
      </c>
    </row>
    <row r="30" spans="1:7" x14ac:dyDescent="0.25">
      <c r="A30" s="18" t="s">
        <v>8219</v>
      </c>
      <c r="B30" s="18">
        <v>71</v>
      </c>
      <c r="F30" s="18" t="s">
        <v>8221</v>
      </c>
      <c r="G30" s="18">
        <v>0</v>
      </c>
    </row>
    <row r="31" spans="1:7" x14ac:dyDescent="0.25">
      <c r="A31" s="18" t="s">
        <v>8219</v>
      </c>
      <c r="B31" s="18">
        <v>117</v>
      </c>
      <c r="F31" s="18" t="s">
        <v>8221</v>
      </c>
      <c r="G31" s="18">
        <v>5</v>
      </c>
    </row>
    <row r="32" spans="1:7" x14ac:dyDescent="0.25">
      <c r="A32" s="18" t="s">
        <v>8219</v>
      </c>
      <c r="B32" s="18">
        <v>53</v>
      </c>
      <c r="F32" s="18" t="s">
        <v>8221</v>
      </c>
      <c r="G32" s="18">
        <v>1</v>
      </c>
    </row>
    <row r="33" spans="1:7" x14ac:dyDescent="0.25">
      <c r="A33" s="18" t="s">
        <v>8219</v>
      </c>
      <c r="B33" s="18">
        <v>1</v>
      </c>
      <c r="F33" s="18" t="s">
        <v>8221</v>
      </c>
      <c r="G33" s="18">
        <v>3</v>
      </c>
    </row>
    <row r="34" spans="1:7" x14ac:dyDescent="0.25">
      <c r="A34" s="18" t="s">
        <v>8219</v>
      </c>
      <c r="B34" s="18">
        <v>89</v>
      </c>
      <c r="F34" s="18" t="s">
        <v>8221</v>
      </c>
      <c r="G34" s="18">
        <v>3</v>
      </c>
    </row>
    <row r="35" spans="1:7" x14ac:dyDescent="0.25">
      <c r="A35" s="18" t="s">
        <v>8219</v>
      </c>
      <c r="B35" s="18">
        <v>64</v>
      </c>
      <c r="F35" s="18" t="s">
        <v>8221</v>
      </c>
      <c r="G35" s="18">
        <v>0</v>
      </c>
    </row>
    <row r="36" spans="1:7" x14ac:dyDescent="0.25">
      <c r="A36" s="18" t="s">
        <v>8219</v>
      </c>
      <c r="B36" s="18">
        <v>68</v>
      </c>
      <c r="F36" s="18" t="s">
        <v>8221</v>
      </c>
      <c r="G36" s="18">
        <v>3</v>
      </c>
    </row>
    <row r="37" spans="1:7" x14ac:dyDescent="0.25">
      <c r="A37" s="18" t="s">
        <v>8219</v>
      </c>
      <c r="B37" s="18">
        <v>28</v>
      </c>
      <c r="F37" s="18" t="s">
        <v>8221</v>
      </c>
      <c r="G37" s="18">
        <v>0</v>
      </c>
    </row>
    <row r="38" spans="1:7" x14ac:dyDescent="0.25">
      <c r="A38" s="18" t="s">
        <v>8219</v>
      </c>
      <c r="B38" s="18">
        <v>44</v>
      </c>
      <c r="F38" s="18" t="s">
        <v>8221</v>
      </c>
      <c r="G38" s="18">
        <v>19</v>
      </c>
    </row>
    <row r="39" spans="1:7" x14ac:dyDescent="0.25">
      <c r="A39" s="18" t="s">
        <v>8219</v>
      </c>
      <c r="B39" s="18">
        <v>253</v>
      </c>
      <c r="F39" s="18" t="s">
        <v>8221</v>
      </c>
      <c r="G39" s="18">
        <v>8</v>
      </c>
    </row>
    <row r="40" spans="1:7" x14ac:dyDescent="0.25">
      <c r="A40" s="18" t="s">
        <v>8219</v>
      </c>
      <c r="B40" s="18">
        <v>66</v>
      </c>
      <c r="F40" s="18" t="s">
        <v>8221</v>
      </c>
      <c r="G40" s="18">
        <v>6</v>
      </c>
    </row>
    <row r="41" spans="1:7" x14ac:dyDescent="0.25">
      <c r="A41" s="18" t="s">
        <v>8219</v>
      </c>
      <c r="B41" s="18">
        <v>217</v>
      </c>
      <c r="F41" s="18" t="s">
        <v>8221</v>
      </c>
      <c r="G41" s="18">
        <v>0</v>
      </c>
    </row>
    <row r="42" spans="1:7" x14ac:dyDescent="0.25">
      <c r="A42" s="18" t="s">
        <v>8219</v>
      </c>
      <c r="B42" s="18">
        <v>16</v>
      </c>
      <c r="F42" s="18" t="s">
        <v>8221</v>
      </c>
      <c r="G42" s="18">
        <v>18</v>
      </c>
    </row>
    <row r="43" spans="1:7" x14ac:dyDescent="0.25">
      <c r="A43" s="18" t="s">
        <v>8219</v>
      </c>
      <c r="B43" s="18">
        <v>19</v>
      </c>
      <c r="F43" s="18" t="s">
        <v>8221</v>
      </c>
      <c r="G43" s="18">
        <v>7</v>
      </c>
    </row>
    <row r="44" spans="1:7" x14ac:dyDescent="0.25">
      <c r="A44" s="18" t="s">
        <v>8219</v>
      </c>
      <c r="B44" s="18">
        <v>169</v>
      </c>
      <c r="F44" s="18" t="s">
        <v>8221</v>
      </c>
      <c r="G44" s="18">
        <v>0</v>
      </c>
    </row>
    <row r="45" spans="1:7" x14ac:dyDescent="0.25">
      <c r="A45" s="18" t="s">
        <v>8219</v>
      </c>
      <c r="B45" s="18">
        <v>263</v>
      </c>
      <c r="F45" s="18" t="s">
        <v>8221</v>
      </c>
      <c r="G45" s="18">
        <v>8</v>
      </c>
    </row>
    <row r="46" spans="1:7" x14ac:dyDescent="0.25">
      <c r="A46" s="18" t="s">
        <v>8219</v>
      </c>
      <c r="B46" s="18">
        <v>15</v>
      </c>
      <c r="F46" s="18" t="s">
        <v>8221</v>
      </c>
      <c r="G46" s="18">
        <v>1293</v>
      </c>
    </row>
    <row r="47" spans="1:7" x14ac:dyDescent="0.25">
      <c r="A47" s="18" t="s">
        <v>8219</v>
      </c>
      <c r="B47" s="18">
        <v>61</v>
      </c>
      <c r="F47" s="18" t="s">
        <v>8221</v>
      </c>
      <c r="G47" s="18">
        <v>17</v>
      </c>
    </row>
    <row r="48" spans="1:7" x14ac:dyDescent="0.25">
      <c r="A48" s="18" t="s">
        <v>8219</v>
      </c>
      <c r="B48" s="18">
        <v>45</v>
      </c>
      <c r="F48" s="18" t="s">
        <v>8221</v>
      </c>
      <c r="G48" s="18">
        <v>0</v>
      </c>
    </row>
    <row r="49" spans="1:7" x14ac:dyDescent="0.25">
      <c r="A49" s="18" t="s">
        <v>8219</v>
      </c>
      <c r="B49" s="18">
        <v>70</v>
      </c>
      <c r="F49" s="18" t="s">
        <v>8221</v>
      </c>
      <c r="G49" s="18">
        <v>13</v>
      </c>
    </row>
    <row r="50" spans="1:7" x14ac:dyDescent="0.25">
      <c r="A50" s="18" t="s">
        <v>8219</v>
      </c>
      <c r="B50" s="18">
        <v>38</v>
      </c>
      <c r="F50" s="18" t="s">
        <v>8221</v>
      </c>
      <c r="G50" s="18">
        <v>0</v>
      </c>
    </row>
    <row r="51" spans="1:7" x14ac:dyDescent="0.25">
      <c r="A51" s="18" t="s">
        <v>8219</v>
      </c>
      <c r="B51" s="18">
        <v>87</v>
      </c>
      <c r="F51" s="18" t="s">
        <v>8221</v>
      </c>
      <c r="G51" s="18">
        <v>0</v>
      </c>
    </row>
    <row r="52" spans="1:7" x14ac:dyDescent="0.25">
      <c r="A52" s="18" t="s">
        <v>8219</v>
      </c>
      <c r="B52" s="18">
        <v>22</v>
      </c>
      <c r="F52" s="18" t="s">
        <v>8221</v>
      </c>
      <c r="G52" s="18">
        <v>33</v>
      </c>
    </row>
    <row r="53" spans="1:7" x14ac:dyDescent="0.25">
      <c r="A53" s="18" t="s">
        <v>8219</v>
      </c>
      <c r="B53" s="18">
        <v>119</v>
      </c>
      <c r="F53" s="18" t="s">
        <v>8221</v>
      </c>
      <c r="G53" s="18">
        <v>12</v>
      </c>
    </row>
    <row r="54" spans="1:7" x14ac:dyDescent="0.25">
      <c r="A54" s="18" t="s">
        <v>8219</v>
      </c>
      <c r="B54" s="18">
        <v>52</v>
      </c>
      <c r="F54" s="18" t="s">
        <v>8221</v>
      </c>
      <c r="G54" s="18">
        <v>1</v>
      </c>
    </row>
    <row r="55" spans="1:7" x14ac:dyDescent="0.25">
      <c r="A55" s="18" t="s">
        <v>8219</v>
      </c>
      <c r="B55" s="18">
        <v>117</v>
      </c>
      <c r="F55" s="18" t="s">
        <v>8221</v>
      </c>
      <c r="G55" s="18">
        <v>1</v>
      </c>
    </row>
    <row r="56" spans="1:7" x14ac:dyDescent="0.25">
      <c r="A56" s="18" t="s">
        <v>8219</v>
      </c>
      <c r="B56" s="18">
        <v>52</v>
      </c>
      <c r="F56" s="18" t="s">
        <v>8221</v>
      </c>
      <c r="G56" s="18">
        <v>1</v>
      </c>
    </row>
    <row r="57" spans="1:7" x14ac:dyDescent="0.25">
      <c r="A57" s="18" t="s">
        <v>8219</v>
      </c>
      <c r="B57" s="18">
        <v>86</v>
      </c>
      <c r="F57" s="18" t="s">
        <v>8221</v>
      </c>
      <c r="G57" s="18">
        <v>1</v>
      </c>
    </row>
    <row r="58" spans="1:7" x14ac:dyDescent="0.25">
      <c r="A58" s="18" t="s">
        <v>8219</v>
      </c>
      <c r="B58" s="18">
        <v>174</v>
      </c>
      <c r="F58" s="18" t="s">
        <v>8221</v>
      </c>
      <c r="G58" s="18">
        <v>84</v>
      </c>
    </row>
    <row r="59" spans="1:7" x14ac:dyDescent="0.25">
      <c r="A59" s="18" t="s">
        <v>8219</v>
      </c>
      <c r="B59" s="18">
        <v>69</v>
      </c>
      <c r="F59" s="18" t="s">
        <v>8221</v>
      </c>
      <c r="G59" s="18">
        <v>38</v>
      </c>
    </row>
    <row r="60" spans="1:7" x14ac:dyDescent="0.25">
      <c r="A60" s="18" t="s">
        <v>8219</v>
      </c>
      <c r="B60" s="18">
        <v>75</v>
      </c>
      <c r="F60" s="18" t="s">
        <v>8221</v>
      </c>
      <c r="G60" s="18">
        <v>1</v>
      </c>
    </row>
    <row r="61" spans="1:7" x14ac:dyDescent="0.25">
      <c r="A61" s="18" t="s">
        <v>8219</v>
      </c>
      <c r="B61" s="18">
        <v>33</v>
      </c>
      <c r="F61" s="18" t="s">
        <v>8221</v>
      </c>
      <c r="G61" s="18">
        <v>76</v>
      </c>
    </row>
    <row r="62" spans="1:7" x14ac:dyDescent="0.25">
      <c r="A62" s="18" t="s">
        <v>8219</v>
      </c>
      <c r="B62" s="18">
        <v>108</v>
      </c>
      <c r="F62" s="18" t="s">
        <v>8221</v>
      </c>
      <c r="G62" s="18">
        <v>3</v>
      </c>
    </row>
    <row r="63" spans="1:7" x14ac:dyDescent="0.25">
      <c r="A63" s="18" t="s">
        <v>8219</v>
      </c>
      <c r="B63" s="18">
        <v>23</v>
      </c>
      <c r="F63" s="18" t="s">
        <v>8221</v>
      </c>
      <c r="G63" s="18">
        <v>0</v>
      </c>
    </row>
    <row r="64" spans="1:7" x14ac:dyDescent="0.25">
      <c r="A64" s="18" t="s">
        <v>8219</v>
      </c>
      <c r="B64" s="18">
        <v>48</v>
      </c>
      <c r="F64" s="18" t="s">
        <v>8221</v>
      </c>
      <c r="G64" s="18">
        <v>2</v>
      </c>
    </row>
    <row r="65" spans="1:7" x14ac:dyDescent="0.25">
      <c r="A65" s="18" t="s">
        <v>8219</v>
      </c>
      <c r="B65" s="18">
        <v>64</v>
      </c>
      <c r="F65" s="18" t="s">
        <v>8221</v>
      </c>
      <c r="G65" s="18">
        <v>0</v>
      </c>
    </row>
    <row r="66" spans="1:7" x14ac:dyDescent="0.25">
      <c r="A66" s="18" t="s">
        <v>8219</v>
      </c>
      <c r="B66" s="18">
        <v>24</v>
      </c>
      <c r="F66" s="18" t="s">
        <v>8221</v>
      </c>
      <c r="G66" s="18">
        <v>0</v>
      </c>
    </row>
    <row r="67" spans="1:7" x14ac:dyDescent="0.25">
      <c r="A67" s="18" t="s">
        <v>8219</v>
      </c>
      <c r="B67" s="18">
        <v>57</v>
      </c>
      <c r="F67" s="18" t="s">
        <v>8221</v>
      </c>
      <c r="G67" s="18">
        <v>0</v>
      </c>
    </row>
    <row r="68" spans="1:7" x14ac:dyDescent="0.25">
      <c r="A68" s="18" t="s">
        <v>8219</v>
      </c>
      <c r="B68" s="18">
        <v>26</v>
      </c>
      <c r="F68" s="18" t="s">
        <v>8221</v>
      </c>
      <c r="G68" s="18">
        <v>2</v>
      </c>
    </row>
    <row r="69" spans="1:7" x14ac:dyDescent="0.25">
      <c r="A69" s="18" t="s">
        <v>8219</v>
      </c>
      <c r="B69" s="18">
        <v>20</v>
      </c>
      <c r="F69" s="18" t="s">
        <v>8221</v>
      </c>
      <c r="G69" s="18">
        <v>0</v>
      </c>
    </row>
    <row r="70" spans="1:7" x14ac:dyDescent="0.25">
      <c r="A70" s="18" t="s">
        <v>8219</v>
      </c>
      <c r="B70" s="18">
        <v>36</v>
      </c>
      <c r="F70" s="18" t="s">
        <v>8221</v>
      </c>
      <c r="G70" s="18">
        <v>0</v>
      </c>
    </row>
    <row r="71" spans="1:7" x14ac:dyDescent="0.25">
      <c r="A71" s="18" t="s">
        <v>8219</v>
      </c>
      <c r="B71" s="18">
        <v>178</v>
      </c>
      <c r="F71" s="18" t="s">
        <v>8221</v>
      </c>
      <c r="G71" s="18">
        <v>0</v>
      </c>
    </row>
    <row r="72" spans="1:7" x14ac:dyDescent="0.25">
      <c r="A72" s="18" t="s">
        <v>8219</v>
      </c>
      <c r="B72" s="18">
        <v>17</v>
      </c>
      <c r="F72" s="18" t="s">
        <v>8221</v>
      </c>
      <c r="G72" s="18">
        <v>2</v>
      </c>
    </row>
    <row r="73" spans="1:7" x14ac:dyDescent="0.25">
      <c r="A73" s="18" t="s">
        <v>8219</v>
      </c>
      <c r="B73" s="18">
        <v>32</v>
      </c>
      <c r="F73" s="18" t="s">
        <v>8221</v>
      </c>
      <c r="G73" s="18">
        <v>0</v>
      </c>
    </row>
    <row r="74" spans="1:7" x14ac:dyDescent="0.25">
      <c r="A74" s="18" t="s">
        <v>8219</v>
      </c>
      <c r="B74" s="18">
        <v>41</v>
      </c>
      <c r="F74" s="18" t="s">
        <v>8221</v>
      </c>
      <c r="G74" s="18">
        <v>7</v>
      </c>
    </row>
    <row r="75" spans="1:7" x14ac:dyDescent="0.25">
      <c r="A75" s="18" t="s">
        <v>8219</v>
      </c>
      <c r="B75" s="18">
        <v>18</v>
      </c>
      <c r="F75" s="18" t="s">
        <v>8221</v>
      </c>
      <c r="G75" s="18">
        <v>0</v>
      </c>
    </row>
    <row r="76" spans="1:7" x14ac:dyDescent="0.25">
      <c r="A76" s="18" t="s">
        <v>8219</v>
      </c>
      <c r="B76" s="18">
        <v>29</v>
      </c>
      <c r="F76" s="18" t="s">
        <v>8221</v>
      </c>
      <c r="G76" s="18">
        <v>5</v>
      </c>
    </row>
    <row r="77" spans="1:7" x14ac:dyDescent="0.25">
      <c r="A77" s="18" t="s">
        <v>8219</v>
      </c>
      <c r="B77" s="18">
        <v>47</v>
      </c>
      <c r="F77" s="18" t="s">
        <v>8221</v>
      </c>
      <c r="G77" s="18">
        <v>0</v>
      </c>
    </row>
    <row r="78" spans="1:7" x14ac:dyDescent="0.25">
      <c r="A78" s="18" t="s">
        <v>8219</v>
      </c>
      <c r="B78" s="18">
        <v>15</v>
      </c>
      <c r="F78" s="18" t="s">
        <v>8221</v>
      </c>
      <c r="G78" s="18">
        <v>0</v>
      </c>
    </row>
    <row r="79" spans="1:7" x14ac:dyDescent="0.25">
      <c r="A79" s="18" t="s">
        <v>8219</v>
      </c>
      <c r="B79" s="18">
        <v>26</v>
      </c>
      <c r="F79" s="18" t="s">
        <v>8221</v>
      </c>
      <c r="G79" s="18">
        <v>1</v>
      </c>
    </row>
    <row r="80" spans="1:7" x14ac:dyDescent="0.25">
      <c r="A80" s="18" t="s">
        <v>8219</v>
      </c>
      <c r="B80" s="18">
        <v>35</v>
      </c>
      <c r="F80" s="18" t="s">
        <v>8221</v>
      </c>
      <c r="G80" s="18">
        <v>0</v>
      </c>
    </row>
    <row r="81" spans="1:7" x14ac:dyDescent="0.25">
      <c r="A81" s="18" t="s">
        <v>8219</v>
      </c>
      <c r="B81" s="18">
        <v>41</v>
      </c>
      <c r="F81" s="18" t="s">
        <v>8221</v>
      </c>
      <c r="G81" s="18">
        <v>5</v>
      </c>
    </row>
    <row r="82" spans="1:7" x14ac:dyDescent="0.25">
      <c r="A82" s="18" t="s">
        <v>8219</v>
      </c>
      <c r="B82" s="18">
        <v>47</v>
      </c>
      <c r="F82" s="18" t="s">
        <v>8221</v>
      </c>
      <c r="G82" s="18">
        <v>3</v>
      </c>
    </row>
    <row r="83" spans="1:7" x14ac:dyDescent="0.25">
      <c r="A83" s="18" t="s">
        <v>8219</v>
      </c>
      <c r="B83" s="18">
        <v>28</v>
      </c>
      <c r="F83" s="18" t="s">
        <v>8221</v>
      </c>
      <c r="G83" s="18">
        <v>6</v>
      </c>
    </row>
    <row r="84" spans="1:7" x14ac:dyDescent="0.25">
      <c r="A84" s="18" t="s">
        <v>8219</v>
      </c>
      <c r="B84" s="18">
        <v>100</v>
      </c>
      <c r="F84" s="18" t="s">
        <v>8221</v>
      </c>
      <c r="G84" s="18">
        <v>12</v>
      </c>
    </row>
    <row r="85" spans="1:7" x14ac:dyDescent="0.25">
      <c r="A85" s="18" t="s">
        <v>8219</v>
      </c>
      <c r="B85" s="18">
        <v>13</v>
      </c>
      <c r="F85" s="18" t="s">
        <v>8221</v>
      </c>
      <c r="G85" s="18">
        <v>13</v>
      </c>
    </row>
    <row r="86" spans="1:7" x14ac:dyDescent="0.25">
      <c r="A86" s="18" t="s">
        <v>8219</v>
      </c>
      <c r="B86" s="18">
        <v>7</v>
      </c>
      <c r="F86" s="18" t="s">
        <v>8221</v>
      </c>
      <c r="G86" s="18">
        <v>5</v>
      </c>
    </row>
    <row r="87" spans="1:7" x14ac:dyDescent="0.25">
      <c r="A87" s="18" t="s">
        <v>8219</v>
      </c>
      <c r="B87" s="18">
        <v>21</v>
      </c>
      <c r="F87" s="18" t="s">
        <v>8221</v>
      </c>
      <c r="G87" s="18">
        <v>2</v>
      </c>
    </row>
    <row r="88" spans="1:7" x14ac:dyDescent="0.25">
      <c r="A88" s="18" t="s">
        <v>8219</v>
      </c>
      <c r="B88" s="18">
        <v>17</v>
      </c>
      <c r="F88" s="18" t="s">
        <v>8221</v>
      </c>
      <c r="G88" s="18">
        <v>8</v>
      </c>
    </row>
    <row r="89" spans="1:7" x14ac:dyDescent="0.25">
      <c r="A89" s="18" t="s">
        <v>8219</v>
      </c>
      <c r="B89" s="18">
        <v>25</v>
      </c>
      <c r="F89" s="18" t="s">
        <v>8221</v>
      </c>
      <c r="G89" s="18">
        <v>0</v>
      </c>
    </row>
    <row r="90" spans="1:7" x14ac:dyDescent="0.25">
      <c r="A90" s="18" t="s">
        <v>8219</v>
      </c>
      <c r="B90" s="18">
        <v>60</v>
      </c>
      <c r="F90" s="18" t="s">
        <v>8221</v>
      </c>
      <c r="G90" s="18">
        <v>13</v>
      </c>
    </row>
    <row r="91" spans="1:7" x14ac:dyDescent="0.25">
      <c r="A91" s="18" t="s">
        <v>8219</v>
      </c>
      <c r="B91" s="18">
        <v>56</v>
      </c>
      <c r="F91" s="18" t="s">
        <v>8221</v>
      </c>
      <c r="G91" s="18">
        <v>0</v>
      </c>
    </row>
    <row r="92" spans="1:7" x14ac:dyDescent="0.25">
      <c r="A92" s="18" t="s">
        <v>8219</v>
      </c>
      <c r="B92" s="18">
        <v>16</v>
      </c>
      <c r="F92" s="18" t="s">
        <v>8221</v>
      </c>
      <c r="G92" s="18">
        <v>5</v>
      </c>
    </row>
    <row r="93" spans="1:7" x14ac:dyDescent="0.25">
      <c r="A93" s="18" t="s">
        <v>8219</v>
      </c>
      <c r="B93" s="18">
        <v>46</v>
      </c>
      <c r="F93" s="18" t="s">
        <v>8221</v>
      </c>
      <c r="G93" s="18">
        <v>8</v>
      </c>
    </row>
    <row r="94" spans="1:7" x14ac:dyDescent="0.25">
      <c r="A94" s="18" t="s">
        <v>8219</v>
      </c>
      <c r="B94" s="18">
        <v>43</v>
      </c>
      <c r="F94" s="18" t="s">
        <v>8221</v>
      </c>
      <c r="G94" s="18">
        <v>8</v>
      </c>
    </row>
    <row r="95" spans="1:7" x14ac:dyDescent="0.25">
      <c r="A95" s="18" t="s">
        <v>8219</v>
      </c>
      <c r="B95" s="18">
        <v>15</v>
      </c>
      <c r="F95" s="18" t="s">
        <v>8221</v>
      </c>
      <c r="G95" s="18">
        <v>0</v>
      </c>
    </row>
    <row r="96" spans="1:7" x14ac:dyDescent="0.25">
      <c r="A96" s="18" t="s">
        <v>8219</v>
      </c>
      <c r="B96" s="18">
        <v>12</v>
      </c>
      <c r="F96" s="18" t="s">
        <v>8221</v>
      </c>
      <c r="G96" s="18">
        <v>2</v>
      </c>
    </row>
    <row r="97" spans="1:7" x14ac:dyDescent="0.25">
      <c r="A97" s="18" t="s">
        <v>8219</v>
      </c>
      <c r="B97" s="18">
        <v>21</v>
      </c>
      <c r="F97" s="18" t="s">
        <v>8221</v>
      </c>
      <c r="G97" s="18">
        <v>3</v>
      </c>
    </row>
    <row r="98" spans="1:7" x14ac:dyDescent="0.25">
      <c r="A98" s="18" t="s">
        <v>8219</v>
      </c>
      <c r="B98" s="18">
        <v>34</v>
      </c>
      <c r="F98" s="18" t="s">
        <v>8221</v>
      </c>
      <c r="G98" s="18">
        <v>0</v>
      </c>
    </row>
    <row r="99" spans="1:7" x14ac:dyDescent="0.25">
      <c r="A99" s="18" t="s">
        <v>8219</v>
      </c>
      <c r="B99" s="18">
        <v>8</v>
      </c>
      <c r="F99" s="18" t="s">
        <v>8221</v>
      </c>
      <c r="G99" s="18">
        <v>0</v>
      </c>
    </row>
    <row r="100" spans="1:7" x14ac:dyDescent="0.25">
      <c r="A100" s="18" t="s">
        <v>8219</v>
      </c>
      <c r="B100" s="18">
        <v>60</v>
      </c>
      <c r="F100" s="18" t="s">
        <v>8221</v>
      </c>
      <c r="G100" s="18">
        <v>11</v>
      </c>
    </row>
    <row r="101" spans="1:7" x14ac:dyDescent="0.25">
      <c r="A101" s="18" t="s">
        <v>8219</v>
      </c>
      <c r="B101" s="18">
        <v>39</v>
      </c>
      <c r="F101" s="18" t="s">
        <v>8221</v>
      </c>
      <c r="G101" s="18">
        <v>0</v>
      </c>
    </row>
    <row r="102" spans="1:7" x14ac:dyDescent="0.25">
      <c r="A102" s="18" t="s">
        <v>8219</v>
      </c>
      <c r="B102" s="18">
        <v>26</v>
      </c>
      <c r="F102" s="18" t="s">
        <v>8221</v>
      </c>
      <c r="G102" s="18">
        <v>1</v>
      </c>
    </row>
    <row r="103" spans="1:7" x14ac:dyDescent="0.25">
      <c r="A103" s="18" t="s">
        <v>8219</v>
      </c>
      <c r="B103" s="18">
        <v>35</v>
      </c>
      <c r="F103" s="18" t="s">
        <v>8221</v>
      </c>
      <c r="G103" s="18">
        <v>0</v>
      </c>
    </row>
    <row r="104" spans="1:7" x14ac:dyDescent="0.25">
      <c r="A104" s="18" t="s">
        <v>8219</v>
      </c>
      <c r="B104" s="18">
        <v>65</v>
      </c>
      <c r="F104" s="18" t="s">
        <v>8221</v>
      </c>
      <c r="G104" s="18">
        <v>17</v>
      </c>
    </row>
    <row r="105" spans="1:7" x14ac:dyDescent="0.25">
      <c r="A105" s="18" t="s">
        <v>8219</v>
      </c>
      <c r="B105" s="18">
        <v>49</v>
      </c>
      <c r="F105" s="18" t="s">
        <v>8221</v>
      </c>
      <c r="G105" s="18">
        <v>2</v>
      </c>
    </row>
    <row r="106" spans="1:7" x14ac:dyDescent="0.25">
      <c r="A106" s="18" t="s">
        <v>8219</v>
      </c>
      <c r="B106" s="18">
        <v>10</v>
      </c>
      <c r="F106" s="18" t="s">
        <v>8221</v>
      </c>
      <c r="G106" s="18">
        <v>1</v>
      </c>
    </row>
    <row r="107" spans="1:7" x14ac:dyDescent="0.25">
      <c r="A107" s="18" t="s">
        <v>8219</v>
      </c>
      <c r="B107" s="18">
        <v>60</v>
      </c>
      <c r="F107" s="18" t="s">
        <v>8221</v>
      </c>
      <c r="G107" s="18">
        <v>2</v>
      </c>
    </row>
    <row r="108" spans="1:7" x14ac:dyDescent="0.25">
      <c r="A108" s="18" t="s">
        <v>8219</v>
      </c>
      <c r="B108" s="18">
        <v>27</v>
      </c>
      <c r="F108" s="18" t="s">
        <v>8221</v>
      </c>
      <c r="G108" s="18">
        <v>16</v>
      </c>
    </row>
    <row r="109" spans="1:7" x14ac:dyDescent="0.25">
      <c r="A109" s="18" t="s">
        <v>8219</v>
      </c>
      <c r="B109" s="18">
        <v>69</v>
      </c>
      <c r="F109" s="18" t="s">
        <v>8221</v>
      </c>
      <c r="G109" s="18">
        <v>1</v>
      </c>
    </row>
    <row r="110" spans="1:7" x14ac:dyDescent="0.25">
      <c r="A110" s="18" t="s">
        <v>8219</v>
      </c>
      <c r="B110" s="18">
        <v>47</v>
      </c>
      <c r="F110" s="18" t="s">
        <v>8221</v>
      </c>
      <c r="G110" s="18">
        <v>4</v>
      </c>
    </row>
    <row r="111" spans="1:7" x14ac:dyDescent="0.25">
      <c r="A111" s="18" t="s">
        <v>8219</v>
      </c>
      <c r="B111" s="18">
        <v>47</v>
      </c>
      <c r="F111" s="18" t="s">
        <v>8221</v>
      </c>
      <c r="G111" s="18">
        <v>5</v>
      </c>
    </row>
    <row r="112" spans="1:7" x14ac:dyDescent="0.25">
      <c r="A112" s="18" t="s">
        <v>8219</v>
      </c>
      <c r="B112" s="18">
        <v>26</v>
      </c>
      <c r="F112" s="18" t="s">
        <v>8221</v>
      </c>
      <c r="G112" s="18">
        <v>7</v>
      </c>
    </row>
    <row r="113" spans="1:7" x14ac:dyDescent="0.25">
      <c r="A113" s="18" t="s">
        <v>8219</v>
      </c>
      <c r="B113" s="18">
        <v>53</v>
      </c>
      <c r="F113" s="18" t="s">
        <v>8221</v>
      </c>
      <c r="G113" s="18">
        <v>0</v>
      </c>
    </row>
    <row r="114" spans="1:7" x14ac:dyDescent="0.25">
      <c r="A114" s="18" t="s">
        <v>8219</v>
      </c>
      <c r="B114" s="18">
        <v>81</v>
      </c>
      <c r="F114" s="18" t="s">
        <v>8221</v>
      </c>
      <c r="G114" s="18">
        <v>12</v>
      </c>
    </row>
    <row r="115" spans="1:7" x14ac:dyDescent="0.25">
      <c r="A115" s="18" t="s">
        <v>8219</v>
      </c>
      <c r="B115" s="18">
        <v>78</v>
      </c>
      <c r="F115" s="18" t="s">
        <v>8221</v>
      </c>
      <c r="G115" s="18">
        <v>2</v>
      </c>
    </row>
    <row r="116" spans="1:7" x14ac:dyDescent="0.25">
      <c r="A116" s="18" t="s">
        <v>8219</v>
      </c>
      <c r="B116" s="18">
        <v>35</v>
      </c>
      <c r="F116" s="18" t="s">
        <v>8221</v>
      </c>
      <c r="G116" s="18">
        <v>5</v>
      </c>
    </row>
    <row r="117" spans="1:7" x14ac:dyDescent="0.25">
      <c r="A117" s="18" t="s">
        <v>8219</v>
      </c>
      <c r="B117" s="18">
        <v>22</v>
      </c>
      <c r="F117" s="18" t="s">
        <v>8221</v>
      </c>
      <c r="G117" s="18">
        <v>2</v>
      </c>
    </row>
    <row r="118" spans="1:7" x14ac:dyDescent="0.25">
      <c r="A118" s="18" t="s">
        <v>8219</v>
      </c>
      <c r="B118" s="18">
        <v>57</v>
      </c>
      <c r="F118" s="18" t="s">
        <v>8221</v>
      </c>
      <c r="G118" s="18">
        <v>3</v>
      </c>
    </row>
    <row r="119" spans="1:7" x14ac:dyDescent="0.25">
      <c r="A119" s="18" t="s">
        <v>8219</v>
      </c>
      <c r="B119" s="18">
        <v>27</v>
      </c>
      <c r="F119" s="18" t="s">
        <v>8221</v>
      </c>
      <c r="G119" s="18">
        <v>0</v>
      </c>
    </row>
    <row r="120" spans="1:7" x14ac:dyDescent="0.25">
      <c r="A120" s="18" t="s">
        <v>8219</v>
      </c>
      <c r="B120" s="18">
        <v>39</v>
      </c>
      <c r="F120" s="18" t="s">
        <v>8221</v>
      </c>
      <c r="G120" s="18">
        <v>49</v>
      </c>
    </row>
    <row r="121" spans="1:7" x14ac:dyDescent="0.25">
      <c r="A121" s="18" t="s">
        <v>8219</v>
      </c>
      <c r="B121" s="18">
        <v>37</v>
      </c>
      <c r="F121" s="18" t="s">
        <v>8221</v>
      </c>
      <c r="G121" s="18">
        <v>1</v>
      </c>
    </row>
    <row r="122" spans="1:7" x14ac:dyDescent="0.25">
      <c r="A122" s="18" t="s">
        <v>8219</v>
      </c>
      <c r="B122" s="18">
        <v>137</v>
      </c>
      <c r="F122" s="18" t="s">
        <v>8221</v>
      </c>
      <c r="G122" s="18">
        <v>2</v>
      </c>
    </row>
    <row r="123" spans="1:7" x14ac:dyDescent="0.25">
      <c r="A123" s="18" t="s">
        <v>8219</v>
      </c>
      <c r="B123" s="18">
        <v>376</v>
      </c>
      <c r="F123" s="18" t="s">
        <v>8221</v>
      </c>
      <c r="G123" s="18">
        <v>0</v>
      </c>
    </row>
    <row r="124" spans="1:7" x14ac:dyDescent="0.25">
      <c r="A124" s="18" t="s">
        <v>8219</v>
      </c>
      <c r="B124" s="18">
        <v>202</v>
      </c>
      <c r="F124" s="18" t="s">
        <v>8221</v>
      </c>
      <c r="G124" s="18">
        <v>0</v>
      </c>
    </row>
    <row r="125" spans="1:7" x14ac:dyDescent="0.25">
      <c r="A125" s="18" t="s">
        <v>8219</v>
      </c>
      <c r="B125" s="18">
        <v>328</v>
      </c>
      <c r="F125" s="18" t="s">
        <v>8221</v>
      </c>
      <c r="G125" s="18">
        <v>11</v>
      </c>
    </row>
    <row r="126" spans="1:7" x14ac:dyDescent="0.25">
      <c r="A126" s="18" t="s">
        <v>8219</v>
      </c>
      <c r="B126" s="18">
        <v>84</v>
      </c>
      <c r="F126" s="18" t="s">
        <v>8221</v>
      </c>
      <c r="G126" s="18">
        <v>1</v>
      </c>
    </row>
    <row r="127" spans="1:7" x14ac:dyDescent="0.25">
      <c r="A127" s="18" t="s">
        <v>8219</v>
      </c>
      <c r="B127" s="18">
        <v>96</v>
      </c>
      <c r="F127" s="18" t="s">
        <v>8221</v>
      </c>
      <c r="G127" s="18">
        <v>8</v>
      </c>
    </row>
    <row r="128" spans="1:7" x14ac:dyDescent="0.25">
      <c r="A128" s="18" t="s">
        <v>8219</v>
      </c>
      <c r="B128" s="18">
        <v>223</v>
      </c>
      <c r="F128" s="18" t="s">
        <v>8221</v>
      </c>
      <c r="G128" s="18">
        <v>5</v>
      </c>
    </row>
    <row r="129" spans="1:7" x14ac:dyDescent="0.25">
      <c r="A129" s="18" t="s">
        <v>8219</v>
      </c>
      <c r="B129" s="18">
        <v>62</v>
      </c>
      <c r="F129" s="18" t="s">
        <v>8221</v>
      </c>
      <c r="G129" s="18">
        <v>39</v>
      </c>
    </row>
    <row r="130" spans="1:7" x14ac:dyDescent="0.25">
      <c r="A130" s="18" t="s">
        <v>8219</v>
      </c>
      <c r="B130" s="18">
        <v>146</v>
      </c>
      <c r="F130" s="18" t="s">
        <v>8221</v>
      </c>
      <c r="G130" s="18">
        <v>0</v>
      </c>
    </row>
    <row r="131" spans="1:7" x14ac:dyDescent="0.25">
      <c r="A131" s="18" t="s">
        <v>8219</v>
      </c>
      <c r="B131" s="18">
        <v>235</v>
      </c>
      <c r="F131" s="18" t="s">
        <v>8221</v>
      </c>
      <c r="G131" s="18">
        <v>0</v>
      </c>
    </row>
    <row r="132" spans="1:7" x14ac:dyDescent="0.25">
      <c r="A132" s="18" t="s">
        <v>8219</v>
      </c>
      <c r="B132" s="18">
        <v>437</v>
      </c>
      <c r="F132" s="18" t="s">
        <v>8221</v>
      </c>
      <c r="G132" s="18">
        <v>2</v>
      </c>
    </row>
    <row r="133" spans="1:7" x14ac:dyDescent="0.25">
      <c r="A133" s="18" t="s">
        <v>8219</v>
      </c>
      <c r="B133" s="18">
        <v>77</v>
      </c>
      <c r="F133" s="18" t="s">
        <v>8221</v>
      </c>
      <c r="G133" s="18">
        <v>170</v>
      </c>
    </row>
    <row r="134" spans="1:7" x14ac:dyDescent="0.25">
      <c r="A134" s="18" t="s">
        <v>8219</v>
      </c>
      <c r="B134" s="18">
        <v>108</v>
      </c>
      <c r="F134" s="18" t="s">
        <v>8221</v>
      </c>
      <c r="G134" s="18">
        <v>5</v>
      </c>
    </row>
    <row r="135" spans="1:7" x14ac:dyDescent="0.25">
      <c r="A135" s="18" t="s">
        <v>8219</v>
      </c>
      <c r="B135" s="18">
        <v>7</v>
      </c>
      <c r="F135" s="18" t="s">
        <v>8221</v>
      </c>
      <c r="G135" s="18">
        <v>14</v>
      </c>
    </row>
    <row r="136" spans="1:7" x14ac:dyDescent="0.25">
      <c r="A136" s="18" t="s">
        <v>8219</v>
      </c>
      <c r="B136" s="18">
        <v>314</v>
      </c>
      <c r="F136" s="18" t="s">
        <v>8221</v>
      </c>
      <c r="G136" s="18">
        <v>1</v>
      </c>
    </row>
    <row r="137" spans="1:7" x14ac:dyDescent="0.25">
      <c r="A137" s="18" t="s">
        <v>8219</v>
      </c>
      <c r="B137" s="18">
        <v>188</v>
      </c>
      <c r="F137" s="18" t="s">
        <v>8221</v>
      </c>
      <c r="G137" s="18">
        <v>0</v>
      </c>
    </row>
    <row r="138" spans="1:7" x14ac:dyDescent="0.25">
      <c r="A138" s="18" t="s">
        <v>8219</v>
      </c>
      <c r="B138" s="18">
        <v>275</v>
      </c>
      <c r="F138" s="18" t="s">
        <v>8221</v>
      </c>
      <c r="G138" s="18">
        <v>124</v>
      </c>
    </row>
    <row r="139" spans="1:7" x14ac:dyDescent="0.25">
      <c r="A139" s="18" t="s">
        <v>8219</v>
      </c>
      <c r="B139" s="18">
        <v>560</v>
      </c>
      <c r="F139" s="18" t="s">
        <v>8221</v>
      </c>
      <c r="G139" s="18">
        <v>0</v>
      </c>
    </row>
    <row r="140" spans="1:7" x14ac:dyDescent="0.25">
      <c r="A140" s="18" t="s">
        <v>8219</v>
      </c>
      <c r="B140" s="18">
        <v>688</v>
      </c>
      <c r="F140" s="18" t="s">
        <v>8221</v>
      </c>
      <c r="G140" s="18">
        <v>0</v>
      </c>
    </row>
    <row r="141" spans="1:7" x14ac:dyDescent="0.25">
      <c r="A141" s="18" t="s">
        <v>8219</v>
      </c>
      <c r="B141" s="18">
        <v>942</v>
      </c>
      <c r="F141" s="18" t="s">
        <v>8221</v>
      </c>
      <c r="G141" s="18">
        <v>55</v>
      </c>
    </row>
    <row r="142" spans="1:7" x14ac:dyDescent="0.25">
      <c r="A142" s="18" t="s">
        <v>8219</v>
      </c>
      <c r="B142" s="18">
        <v>88</v>
      </c>
      <c r="F142" s="18" t="s">
        <v>8221</v>
      </c>
      <c r="G142" s="18">
        <v>140</v>
      </c>
    </row>
    <row r="143" spans="1:7" x14ac:dyDescent="0.25">
      <c r="A143" s="18" t="s">
        <v>8219</v>
      </c>
      <c r="B143" s="18">
        <v>220</v>
      </c>
      <c r="F143" s="18" t="s">
        <v>8221</v>
      </c>
      <c r="G143" s="18">
        <v>21</v>
      </c>
    </row>
    <row r="144" spans="1:7" x14ac:dyDescent="0.25">
      <c r="A144" s="18" t="s">
        <v>8219</v>
      </c>
      <c r="B144" s="18">
        <v>145</v>
      </c>
      <c r="F144" s="18" t="s">
        <v>8221</v>
      </c>
      <c r="G144" s="18">
        <v>1</v>
      </c>
    </row>
    <row r="145" spans="1:7" x14ac:dyDescent="0.25">
      <c r="A145" s="18" t="s">
        <v>8219</v>
      </c>
      <c r="B145" s="18">
        <v>963</v>
      </c>
      <c r="F145" s="18" t="s">
        <v>8221</v>
      </c>
      <c r="G145" s="18">
        <v>147</v>
      </c>
    </row>
    <row r="146" spans="1:7" x14ac:dyDescent="0.25">
      <c r="A146" s="18" t="s">
        <v>8219</v>
      </c>
      <c r="B146" s="18">
        <v>91</v>
      </c>
      <c r="F146" s="18" t="s">
        <v>8221</v>
      </c>
      <c r="G146" s="18">
        <v>11</v>
      </c>
    </row>
    <row r="147" spans="1:7" x14ac:dyDescent="0.25">
      <c r="A147" s="18" t="s">
        <v>8219</v>
      </c>
      <c r="B147" s="18">
        <v>58</v>
      </c>
      <c r="F147" s="18" t="s">
        <v>8221</v>
      </c>
      <c r="G147" s="18">
        <v>125</v>
      </c>
    </row>
    <row r="148" spans="1:7" x14ac:dyDescent="0.25">
      <c r="A148" s="18" t="s">
        <v>8219</v>
      </c>
      <c r="B148" s="18">
        <v>36</v>
      </c>
      <c r="F148" s="18" t="s">
        <v>8221</v>
      </c>
      <c r="G148" s="18">
        <v>1</v>
      </c>
    </row>
    <row r="149" spans="1:7" x14ac:dyDescent="0.25">
      <c r="A149" s="18" t="s">
        <v>8219</v>
      </c>
      <c r="B149" s="18">
        <v>165</v>
      </c>
      <c r="F149" s="18" t="s">
        <v>8221</v>
      </c>
      <c r="G149" s="18">
        <v>0</v>
      </c>
    </row>
    <row r="150" spans="1:7" x14ac:dyDescent="0.25">
      <c r="A150" s="18" t="s">
        <v>8219</v>
      </c>
      <c r="B150" s="18">
        <v>111</v>
      </c>
      <c r="F150" s="18" t="s">
        <v>8221</v>
      </c>
      <c r="G150" s="18">
        <v>0</v>
      </c>
    </row>
    <row r="151" spans="1:7" x14ac:dyDescent="0.25">
      <c r="A151" s="18" t="s">
        <v>8219</v>
      </c>
      <c r="B151" s="18">
        <v>1596</v>
      </c>
      <c r="F151" s="18" t="s">
        <v>8221</v>
      </c>
      <c r="G151" s="18">
        <v>3</v>
      </c>
    </row>
    <row r="152" spans="1:7" x14ac:dyDescent="0.25">
      <c r="A152" s="18" t="s">
        <v>8219</v>
      </c>
      <c r="B152" s="18">
        <v>61</v>
      </c>
      <c r="F152" s="18" t="s">
        <v>8221</v>
      </c>
      <c r="G152" s="18">
        <v>0</v>
      </c>
    </row>
    <row r="153" spans="1:7" x14ac:dyDescent="0.25">
      <c r="A153" s="18" t="s">
        <v>8219</v>
      </c>
      <c r="B153" s="18">
        <v>287</v>
      </c>
      <c r="F153" s="18" t="s">
        <v>8221</v>
      </c>
      <c r="G153" s="18">
        <v>0</v>
      </c>
    </row>
    <row r="154" spans="1:7" x14ac:dyDescent="0.25">
      <c r="A154" s="18" t="s">
        <v>8219</v>
      </c>
      <c r="B154" s="18">
        <v>65</v>
      </c>
      <c r="F154" s="18" t="s">
        <v>8221</v>
      </c>
      <c r="G154" s="18">
        <v>0</v>
      </c>
    </row>
    <row r="155" spans="1:7" x14ac:dyDescent="0.25">
      <c r="A155" s="18" t="s">
        <v>8219</v>
      </c>
      <c r="B155" s="18">
        <v>118</v>
      </c>
      <c r="F155" s="18" t="s">
        <v>8221</v>
      </c>
      <c r="G155" s="18">
        <v>0</v>
      </c>
    </row>
    <row r="156" spans="1:7" x14ac:dyDescent="0.25">
      <c r="A156" s="18" t="s">
        <v>8219</v>
      </c>
      <c r="B156" s="18">
        <v>113</v>
      </c>
      <c r="F156" s="18" t="s">
        <v>8221</v>
      </c>
      <c r="G156" s="18">
        <v>3</v>
      </c>
    </row>
    <row r="157" spans="1:7" x14ac:dyDescent="0.25">
      <c r="A157" s="18" t="s">
        <v>8219</v>
      </c>
      <c r="B157" s="18">
        <v>332</v>
      </c>
      <c r="F157" s="18" t="s">
        <v>8221</v>
      </c>
      <c r="G157" s="18">
        <v>0</v>
      </c>
    </row>
    <row r="158" spans="1:7" x14ac:dyDescent="0.25">
      <c r="A158" s="18" t="s">
        <v>8219</v>
      </c>
      <c r="B158" s="18">
        <v>62</v>
      </c>
      <c r="F158" s="18" t="s">
        <v>8221</v>
      </c>
      <c r="G158" s="18">
        <v>1</v>
      </c>
    </row>
    <row r="159" spans="1:7" x14ac:dyDescent="0.25">
      <c r="A159" s="18" t="s">
        <v>8219</v>
      </c>
      <c r="B159" s="18">
        <v>951</v>
      </c>
      <c r="F159" s="18" t="s">
        <v>8221</v>
      </c>
      <c r="G159" s="18">
        <v>3</v>
      </c>
    </row>
    <row r="160" spans="1:7" x14ac:dyDescent="0.25">
      <c r="A160" s="18" t="s">
        <v>8219</v>
      </c>
      <c r="B160" s="18">
        <v>415</v>
      </c>
      <c r="F160" s="18" t="s">
        <v>8221</v>
      </c>
      <c r="G160" s="18">
        <v>22</v>
      </c>
    </row>
    <row r="161" spans="1:7" x14ac:dyDescent="0.25">
      <c r="A161" s="18" t="s">
        <v>8219</v>
      </c>
      <c r="B161" s="18">
        <v>305</v>
      </c>
      <c r="F161" s="18" t="s">
        <v>8221</v>
      </c>
      <c r="G161" s="18">
        <v>26</v>
      </c>
    </row>
    <row r="162" spans="1:7" x14ac:dyDescent="0.25">
      <c r="A162" s="18" t="s">
        <v>8219</v>
      </c>
      <c r="B162" s="18">
        <v>2139</v>
      </c>
      <c r="F162" s="18" t="s">
        <v>8221</v>
      </c>
      <c r="G162" s="18">
        <v>4</v>
      </c>
    </row>
    <row r="163" spans="1:7" x14ac:dyDescent="0.25">
      <c r="A163" s="18" t="s">
        <v>8219</v>
      </c>
      <c r="B163" s="18">
        <v>79</v>
      </c>
      <c r="F163" s="18" t="s">
        <v>8221</v>
      </c>
      <c r="G163" s="18">
        <v>0</v>
      </c>
    </row>
    <row r="164" spans="1:7" x14ac:dyDescent="0.25">
      <c r="A164" s="18" t="s">
        <v>8219</v>
      </c>
      <c r="B164" s="18">
        <v>179</v>
      </c>
      <c r="F164" s="18" t="s">
        <v>8221</v>
      </c>
      <c r="G164" s="18">
        <v>4</v>
      </c>
    </row>
    <row r="165" spans="1:7" x14ac:dyDescent="0.25">
      <c r="A165" s="18" t="s">
        <v>8219</v>
      </c>
      <c r="B165" s="18">
        <v>202</v>
      </c>
      <c r="F165" s="18" t="s">
        <v>8221</v>
      </c>
      <c r="G165" s="18">
        <v>9</v>
      </c>
    </row>
    <row r="166" spans="1:7" x14ac:dyDescent="0.25">
      <c r="A166" s="18" t="s">
        <v>8219</v>
      </c>
      <c r="B166" s="18">
        <v>760</v>
      </c>
      <c r="F166" s="18" t="s">
        <v>8221</v>
      </c>
      <c r="G166" s="18">
        <v>5</v>
      </c>
    </row>
    <row r="167" spans="1:7" x14ac:dyDescent="0.25">
      <c r="A167" s="18" t="s">
        <v>8219</v>
      </c>
      <c r="B167" s="18">
        <v>563</v>
      </c>
      <c r="F167" s="18" t="s">
        <v>8221</v>
      </c>
      <c r="G167" s="18">
        <v>14</v>
      </c>
    </row>
    <row r="168" spans="1:7" x14ac:dyDescent="0.25">
      <c r="A168" s="18" t="s">
        <v>8219</v>
      </c>
      <c r="B168" s="18">
        <v>135</v>
      </c>
      <c r="F168" s="18" t="s">
        <v>8221</v>
      </c>
      <c r="G168" s="18">
        <v>1</v>
      </c>
    </row>
    <row r="169" spans="1:7" x14ac:dyDescent="0.25">
      <c r="A169" s="18" t="s">
        <v>8219</v>
      </c>
      <c r="B169" s="18">
        <v>290</v>
      </c>
      <c r="F169" s="18" t="s">
        <v>8221</v>
      </c>
      <c r="G169" s="18">
        <v>10</v>
      </c>
    </row>
    <row r="170" spans="1:7" x14ac:dyDescent="0.25">
      <c r="A170" s="18" t="s">
        <v>8219</v>
      </c>
      <c r="B170" s="18">
        <v>447</v>
      </c>
      <c r="F170" s="18" t="s">
        <v>8221</v>
      </c>
      <c r="G170" s="18">
        <v>3</v>
      </c>
    </row>
    <row r="171" spans="1:7" x14ac:dyDescent="0.25">
      <c r="A171" s="18" t="s">
        <v>8219</v>
      </c>
      <c r="B171" s="18">
        <v>232</v>
      </c>
      <c r="F171" s="18" t="s">
        <v>8221</v>
      </c>
      <c r="G171" s="18">
        <v>1</v>
      </c>
    </row>
    <row r="172" spans="1:7" x14ac:dyDescent="0.25">
      <c r="A172" s="18" t="s">
        <v>8219</v>
      </c>
      <c r="B172" s="18">
        <v>168</v>
      </c>
      <c r="F172" s="18" t="s">
        <v>8221</v>
      </c>
      <c r="G172" s="18">
        <v>0</v>
      </c>
    </row>
    <row r="173" spans="1:7" x14ac:dyDescent="0.25">
      <c r="A173" s="18" t="s">
        <v>8219</v>
      </c>
      <c r="B173" s="18">
        <v>128</v>
      </c>
      <c r="F173" s="18" t="s">
        <v>8221</v>
      </c>
      <c r="G173" s="18">
        <v>5</v>
      </c>
    </row>
    <row r="174" spans="1:7" x14ac:dyDescent="0.25">
      <c r="A174" s="18" t="s">
        <v>8219</v>
      </c>
      <c r="B174" s="18">
        <v>493</v>
      </c>
      <c r="F174" s="18" t="s">
        <v>8221</v>
      </c>
      <c r="G174" s="18">
        <v>2</v>
      </c>
    </row>
    <row r="175" spans="1:7" x14ac:dyDescent="0.25">
      <c r="A175" s="18" t="s">
        <v>8219</v>
      </c>
      <c r="B175" s="18">
        <v>131</v>
      </c>
      <c r="F175" s="18" t="s">
        <v>8221</v>
      </c>
      <c r="G175" s="18">
        <v>68</v>
      </c>
    </row>
    <row r="176" spans="1:7" x14ac:dyDescent="0.25">
      <c r="A176" s="18" t="s">
        <v>8219</v>
      </c>
      <c r="B176" s="18">
        <v>50</v>
      </c>
      <c r="F176" s="18" t="s">
        <v>8221</v>
      </c>
      <c r="G176" s="18">
        <v>3</v>
      </c>
    </row>
    <row r="177" spans="1:7" x14ac:dyDescent="0.25">
      <c r="A177" s="18" t="s">
        <v>8219</v>
      </c>
      <c r="B177" s="18">
        <v>665</v>
      </c>
      <c r="F177" s="18" t="s">
        <v>8221</v>
      </c>
      <c r="G177" s="18">
        <v>34</v>
      </c>
    </row>
    <row r="178" spans="1:7" x14ac:dyDescent="0.25">
      <c r="A178" s="18" t="s">
        <v>8219</v>
      </c>
      <c r="B178" s="18">
        <v>129</v>
      </c>
      <c r="F178" s="18" t="s">
        <v>8221</v>
      </c>
      <c r="G178" s="18">
        <v>0</v>
      </c>
    </row>
    <row r="179" spans="1:7" x14ac:dyDescent="0.25">
      <c r="A179" s="18" t="s">
        <v>8219</v>
      </c>
      <c r="B179" s="18">
        <v>142</v>
      </c>
      <c r="F179" s="18" t="s">
        <v>8221</v>
      </c>
      <c r="G179" s="18">
        <v>3</v>
      </c>
    </row>
    <row r="180" spans="1:7" x14ac:dyDescent="0.25">
      <c r="A180" s="18" t="s">
        <v>8219</v>
      </c>
      <c r="B180" s="18">
        <v>2436</v>
      </c>
      <c r="F180" s="18" t="s">
        <v>8221</v>
      </c>
      <c r="G180" s="18">
        <v>0</v>
      </c>
    </row>
    <row r="181" spans="1:7" x14ac:dyDescent="0.25">
      <c r="A181" s="18" t="s">
        <v>8219</v>
      </c>
      <c r="B181" s="18">
        <v>244</v>
      </c>
      <c r="F181" s="18" t="s">
        <v>8221</v>
      </c>
      <c r="G181" s="18">
        <v>70</v>
      </c>
    </row>
    <row r="182" spans="1:7" x14ac:dyDescent="0.25">
      <c r="A182" s="18" t="s">
        <v>8219</v>
      </c>
      <c r="B182" s="18">
        <v>298</v>
      </c>
      <c r="F182" s="18" t="s">
        <v>8221</v>
      </c>
      <c r="G182" s="18">
        <v>1</v>
      </c>
    </row>
    <row r="183" spans="1:7" x14ac:dyDescent="0.25">
      <c r="A183" s="18" t="s">
        <v>8219</v>
      </c>
      <c r="B183" s="18">
        <v>251</v>
      </c>
      <c r="F183" s="18" t="s">
        <v>8221</v>
      </c>
      <c r="G183" s="18">
        <v>1</v>
      </c>
    </row>
    <row r="184" spans="1:7" x14ac:dyDescent="0.25">
      <c r="A184" s="18" t="s">
        <v>8219</v>
      </c>
      <c r="B184" s="18">
        <v>108</v>
      </c>
      <c r="F184" s="18" t="s">
        <v>8221</v>
      </c>
      <c r="G184" s="18">
        <v>1</v>
      </c>
    </row>
    <row r="185" spans="1:7" x14ac:dyDescent="0.25">
      <c r="A185" s="18" t="s">
        <v>8219</v>
      </c>
      <c r="B185" s="18">
        <v>82</v>
      </c>
      <c r="F185" s="18" t="s">
        <v>8221</v>
      </c>
      <c r="G185" s="18">
        <v>2</v>
      </c>
    </row>
    <row r="186" spans="1:7" x14ac:dyDescent="0.25">
      <c r="A186" s="18" t="s">
        <v>8219</v>
      </c>
      <c r="B186" s="18">
        <v>74</v>
      </c>
      <c r="F186" s="18" t="s">
        <v>8221</v>
      </c>
      <c r="G186" s="18">
        <v>2</v>
      </c>
    </row>
    <row r="187" spans="1:7" x14ac:dyDescent="0.25">
      <c r="A187" s="18" t="s">
        <v>8219</v>
      </c>
      <c r="B187" s="18">
        <v>189</v>
      </c>
      <c r="F187" s="18" t="s">
        <v>8221</v>
      </c>
      <c r="G187" s="18">
        <v>34</v>
      </c>
    </row>
    <row r="188" spans="1:7" x14ac:dyDescent="0.25">
      <c r="A188" s="18" t="s">
        <v>8219</v>
      </c>
      <c r="B188" s="18">
        <v>80</v>
      </c>
      <c r="F188" s="18" t="s">
        <v>8221</v>
      </c>
      <c r="G188" s="18">
        <v>2</v>
      </c>
    </row>
    <row r="189" spans="1:7" x14ac:dyDescent="0.25">
      <c r="A189" s="18" t="s">
        <v>8219</v>
      </c>
      <c r="B189" s="18">
        <v>576</v>
      </c>
      <c r="F189" s="18" t="s">
        <v>8221</v>
      </c>
      <c r="G189" s="18">
        <v>0</v>
      </c>
    </row>
    <row r="190" spans="1:7" x14ac:dyDescent="0.25">
      <c r="A190" s="18" t="s">
        <v>8219</v>
      </c>
      <c r="B190" s="18">
        <v>202</v>
      </c>
      <c r="F190" s="18" t="s">
        <v>8221</v>
      </c>
      <c r="G190" s="18">
        <v>1</v>
      </c>
    </row>
    <row r="191" spans="1:7" x14ac:dyDescent="0.25">
      <c r="A191" s="18" t="s">
        <v>8219</v>
      </c>
      <c r="B191" s="18">
        <v>238</v>
      </c>
      <c r="F191" s="18" t="s">
        <v>8221</v>
      </c>
      <c r="G191" s="18">
        <v>8</v>
      </c>
    </row>
    <row r="192" spans="1:7" x14ac:dyDescent="0.25">
      <c r="A192" s="18" t="s">
        <v>8219</v>
      </c>
      <c r="B192" s="18">
        <v>36</v>
      </c>
      <c r="F192" s="18" t="s">
        <v>8221</v>
      </c>
      <c r="G192" s="18">
        <v>4</v>
      </c>
    </row>
    <row r="193" spans="1:7" x14ac:dyDescent="0.25">
      <c r="A193" s="18" t="s">
        <v>8219</v>
      </c>
      <c r="B193" s="18">
        <v>150</v>
      </c>
      <c r="F193" s="18" t="s">
        <v>8221</v>
      </c>
      <c r="G193" s="18">
        <v>28</v>
      </c>
    </row>
    <row r="194" spans="1:7" x14ac:dyDescent="0.25">
      <c r="A194" s="18" t="s">
        <v>8219</v>
      </c>
      <c r="B194" s="18">
        <v>146</v>
      </c>
      <c r="F194" s="18" t="s">
        <v>8221</v>
      </c>
      <c r="G194" s="18">
        <v>0</v>
      </c>
    </row>
    <row r="195" spans="1:7" x14ac:dyDescent="0.25">
      <c r="A195" s="18" t="s">
        <v>8219</v>
      </c>
      <c r="B195" s="18">
        <v>222</v>
      </c>
      <c r="F195" s="18" t="s">
        <v>8221</v>
      </c>
      <c r="G195" s="18">
        <v>6</v>
      </c>
    </row>
    <row r="196" spans="1:7" x14ac:dyDescent="0.25">
      <c r="A196" s="18" t="s">
        <v>8219</v>
      </c>
      <c r="B196" s="18">
        <v>120</v>
      </c>
      <c r="F196" s="18" t="s">
        <v>8221</v>
      </c>
      <c r="G196" s="18">
        <v>22</v>
      </c>
    </row>
    <row r="197" spans="1:7" x14ac:dyDescent="0.25">
      <c r="A197" s="18" t="s">
        <v>8219</v>
      </c>
      <c r="B197" s="18">
        <v>126</v>
      </c>
      <c r="F197" s="18" t="s">
        <v>8221</v>
      </c>
      <c r="G197" s="18">
        <v>0</v>
      </c>
    </row>
    <row r="198" spans="1:7" x14ac:dyDescent="0.25">
      <c r="A198" s="18" t="s">
        <v>8219</v>
      </c>
      <c r="B198" s="18">
        <v>158</v>
      </c>
      <c r="F198" s="18" t="s">
        <v>8221</v>
      </c>
      <c r="G198" s="18">
        <v>1</v>
      </c>
    </row>
    <row r="199" spans="1:7" x14ac:dyDescent="0.25">
      <c r="A199" s="18" t="s">
        <v>8219</v>
      </c>
      <c r="B199" s="18">
        <v>316</v>
      </c>
      <c r="F199" s="18" t="s">
        <v>8221</v>
      </c>
      <c r="G199" s="18">
        <v>20</v>
      </c>
    </row>
    <row r="200" spans="1:7" x14ac:dyDescent="0.25">
      <c r="A200" s="18" t="s">
        <v>8219</v>
      </c>
      <c r="B200" s="18">
        <v>284</v>
      </c>
      <c r="F200" s="18" t="s">
        <v>8221</v>
      </c>
      <c r="G200" s="18">
        <v>0</v>
      </c>
    </row>
    <row r="201" spans="1:7" x14ac:dyDescent="0.25">
      <c r="A201" s="18" t="s">
        <v>8219</v>
      </c>
      <c r="B201" s="18">
        <v>51</v>
      </c>
      <c r="F201" s="18" t="s">
        <v>8221</v>
      </c>
      <c r="G201" s="18">
        <v>1</v>
      </c>
    </row>
    <row r="202" spans="1:7" x14ac:dyDescent="0.25">
      <c r="A202" s="18" t="s">
        <v>8219</v>
      </c>
      <c r="B202" s="18">
        <v>158</v>
      </c>
      <c r="F202" s="18" t="s">
        <v>8221</v>
      </c>
      <c r="G202" s="18">
        <v>3</v>
      </c>
    </row>
    <row r="203" spans="1:7" x14ac:dyDescent="0.25">
      <c r="A203" s="18" t="s">
        <v>8219</v>
      </c>
      <c r="B203" s="18">
        <v>337</v>
      </c>
      <c r="F203" s="18" t="s">
        <v>8221</v>
      </c>
      <c r="G203" s="18">
        <v>2</v>
      </c>
    </row>
    <row r="204" spans="1:7" x14ac:dyDescent="0.25">
      <c r="A204" s="18" t="s">
        <v>8219</v>
      </c>
      <c r="B204" s="18">
        <v>186</v>
      </c>
      <c r="F204" s="18" t="s">
        <v>8221</v>
      </c>
      <c r="G204" s="18">
        <v>0</v>
      </c>
    </row>
    <row r="205" spans="1:7" x14ac:dyDescent="0.25">
      <c r="A205" s="18" t="s">
        <v>8219</v>
      </c>
      <c r="B205" s="18">
        <v>58</v>
      </c>
      <c r="F205" s="18" t="s">
        <v>8221</v>
      </c>
      <c r="G205" s="18">
        <v>2</v>
      </c>
    </row>
    <row r="206" spans="1:7" x14ac:dyDescent="0.25">
      <c r="A206" s="18" t="s">
        <v>8219</v>
      </c>
      <c r="B206" s="18">
        <v>82</v>
      </c>
      <c r="F206" s="18" t="s">
        <v>8221</v>
      </c>
      <c r="G206" s="18">
        <v>1</v>
      </c>
    </row>
    <row r="207" spans="1:7" x14ac:dyDescent="0.25">
      <c r="A207" s="18" t="s">
        <v>8219</v>
      </c>
      <c r="B207" s="18">
        <v>736</v>
      </c>
      <c r="F207" s="18" t="s">
        <v>8221</v>
      </c>
      <c r="G207" s="18">
        <v>0</v>
      </c>
    </row>
    <row r="208" spans="1:7" x14ac:dyDescent="0.25">
      <c r="A208" s="18" t="s">
        <v>8219</v>
      </c>
      <c r="B208" s="18">
        <v>1151</v>
      </c>
      <c r="F208" s="18" t="s">
        <v>8221</v>
      </c>
      <c r="G208" s="18">
        <v>1</v>
      </c>
    </row>
    <row r="209" spans="1:7" x14ac:dyDescent="0.25">
      <c r="A209" s="18" t="s">
        <v>8219</v>
      </c>
      <c r="B209" s="18">
        <v>34</v>
      </c>
      <c r="F209" s="18" t="s">
        <v>8221</v>
      </c>
      <c r="G209" s="18">
        <v>0</v>
      </c>
    </row>
    <row r="210" spans="1:7" x14ac:dyDescent="0.25">
      <c r="A210" s="18" t="s">
        <v>8219</v>
      </c>
      <c r="B210" s="18">
        <v>498</v>
      </c>
      <c r="F210" s="18" t="s">
        <v>8221</v>
      </c>
      <c r="G210" s="18">
        <v>5</v>
      </c>
    </row>
    <row r="211" spans="1:7" x14ac:dyDescent="0.25">
      <c r="A211" s="18" t="s">
        <v>8219</v>
      </c>
      <c r="B211" s="18">
        <v>167</v>
      </c>
      <c r="F211" s="18" t="s">
        <v>8221</v>
      </c>
      <c r="G211" s="18">
        <v>1</v>
      </c>
    </row>
    <row r="212" spans="1:7" x14ac:dyDescent="0.25">
      <c r="A212" s="18" t="s">
        <v>8219</v>
      </c>
      <c r="B212" s="18">
        <v>340</v>
      </c>
      <c r="F212" s="18" t="s">
        <v>8221</v>
      </c>
      <c r="G212" s="18">
        <v>1</v>
      </c>
    </row>
    <row r="213" spans="1:7" x14ac:dyDescent="0.25">
      <c r="A213" s="18" t="s">
        <v>8219</v>
      </c>
      <c r="B213" s="18">
        <v>438</v>
      </c>
      <c r="F213" s="18" t="s">
        <v>8221</v>
      </c>
      <c r="G213" s="18">
        <v>2</v>
      </c>
    </row>
    <row r="214" spans="1:7" x14ac:dyDescent="0.25">
      <c r="A214" s="18" t="s">
        <v>8219</v>
      </c>
      <c r="B214" s="18">
        <v>555</v>
      </c>
      <c r="F214" s="18" t="s">
        <v>8221</v>
      </c>
      <c r="G214" s="18">
        <v>0</v>
      </c>
    </row>
    <row r="215" spans="1:7" x14ac:dyDescent="0.25">
      <c r="A215" s="18" t="s">
        <v>8219</v>
      </c>
      <c r="B215" s="18">
        <v>266</v>
      </c>
      <c r="F215" s="18" t="s">
        <v>8221</v>
      </c>
      <c r="G215" s="18">
        <v>9</v>
      </c>
    </row>
    <row r="216" spans="1:7" x14ac:dyDescent="0.25">
      <c r="A216" s="18" t="s">
        <v>8219</v>
      </c>
      <c r="B216" s="18">
        <v>69</v>
      </c>
      <c r="F216" s="18" t="s">
        <v>8221</v>
      </c>
      <c r="G216" s="18">
        <v>4</v>
      </c>
    </row>
    <row r="217" spans="1:7" x14ac:dyDescent="0.25">
      <c r="A217" s="18" t="s">
        <v>8219</v>
      </c>
      <c r="B217" s="18">
        <v>80</v>
      </c>
      <c r="F217" s="18" t="s">
        <v>8221</v>
      </c>
      <c r="G217" s="18">
        <v>4</v>
      </c>
    </row>
    <row r="218" spans="1:7" x14ac:dyDescent="0.25">
      <c r="A218" s="18" t="s">
        <v>8219</v>
      </c>
      <c r="B218" s="18">
        <v>493</v>
      </c>
      <c r="F218" s="18" t="s">
        <v>8221</v>
      </c>
      <c r="G218" s="18">
        <v>1</v>
      </c>
    </row>
    <row r="219" spans="1:7" x14ac:dyDescent="0.25">
      <c r="A219" s="18" t="s">
        <v>8219</v>
      </c>
      <c r="B219" s="18">
        <v>31</v>
      </c>
      <c r="F219" s="18" t="s">
        <v>8221</v>
      </c>
      <c r="G219" s="18">
        <v>1</v>
      </c>
    </row>
    <row r="220" spans="1:7" x14ac:dyDescent="0.25">
      <c r="A220" s="18" t="s">
        <v>8219</v>
      </c>
      <c r="B220" s="18">
        <v>236</v>
      </c>
      <c r="F220" s="18" t="s">
        <v>8221</v>
      </c>
      <c r="G220" s="18">
        <v>7</v>
      </c>
    </row>
    <row r="221" spans="1:7" x14ac:dyDescent="0.25">
      <c r="A221" s="18" t="s">
        <v>8219</v>
      </c>
      <c r="B221" s="18">
        <v>89</v>
      </c>
      <c r="F221" s="18" t="s">
        <v>8221</v>
      </c>
      <c r="G221" s="18">
        <v>5</v>
      </c>
    </row>
    <row r="222" spans="1:7" x14ac:dyDescent="0.25">
      <c r="A222" s="18" t="s">
        <v>8219</v>
      </c>
      <c r="B222" s="18">
        <v>299</v>
      </c>
      <c r="F222" s="18" t="s">
        <v>8221</v>
      </c>
      <c r="G222" s="18">
        <v>1</v>
      </c>
    </row>
    <row r="223" spans="1:7" x14ac:dyDescent="0.25">
      <c r="A223" s="18" t="s">
        <v>8219</v>
      </c>
      <c r="B223" s="18">
        <v>55</v>
      </c>
      <c r="F223" s="18" t="s">
        <v>8221</v>
      </c>
      <c r="G223" s="18">
        <v>0</v>
      </c>
    </row>
    <row r="224" spans="1:7" x14ac:dyDescent="0.25">
      <c r="A224" s="18" t="s">
        <v>8219</v>
      </c>
      <c r="B224" s="18">
        <v>325</v>
      </c>
      <c r="F224" s="18" t="s">
        <v>8221</v>
      </c>
      <c r="G224" s="18">
        <v>0</v>
      </c>
    </row>
    <row r="225" spans="1:7" x14ac:dyDescent="0.25">
      <c r="A225" s="18" t="s">
        <v>8219</v>
      </c>
      <c r="B225" s="18">
        <v>524</v>
      </c>
      <c r="F225" s="18" t="s">
        <v>8221</v>
      </c>
      <c r="G225" s="18">
        <v>1</v>
      </c>
    </row>
    <row r="226" spans="1:7" x14ac:dyDescent="0.25">
      <c r="A226" s="18" t="s">
        <v>8219</v>
      </c>
      <c r="B226" s="18">
        <v>285</v>
      </c>
      <c r="F226" s="18" t="s">
        <v>8221</v>
      </c>
      <c r="G226" s="18">
        <v>2</v>
      </c>
    </row>
    <row r="227" spans="1:7" x14ac:dyDescent="0.25">
      <c r="A227" s="18" t="s">
        <v>8219</v>
      </c>
      <c r="B227" s="18">
        <v>179</v>
      </c>
      <c r="F227" s="18" t="s">
        <v>8221</v>
      </c>
      <c r="G227" s="18">
        <v>0</v>
      </c>
    </row>
    <row r="228" spans="1:7" x14ac:dyDescent="0.25">
      <c r="A228" s="18" t="s">
        <v>8219</v>
      </c>
      <c r="B228" s="18">
        <v>188</v>
      </c>
      <c r="F228" s="18" t="s">
        <v>8221</v>
      </c>
      <c r="G228" s="18">
        <v>4</v>
      </c>
    </row>
    <row r="229" spans="1:7" x14ac:dyDescent="0.25">
      <c r="A229" s="18" t="s">
        <v>8219</v>
      </c>
      <c r="B229" s="18">
        <v>379</v>
      </c>
      <c r="F229" s="18" t="s">
        <v>8221</v>
      </c>
      <c r="G229" s="18">
        <v>7</v>
      </c>
    </row>
    <row r="230" spans="1:7" x14ac:dyDescent="0.25">
      <c r="A230" s="18" t="s">
        <v>8219</v>
      </c>
      <c r="B230" s="18">
        <v>119</v>
      </c>
      <c r="F230" s="18" t="s">
        <v>8221</v>
      </c>
      <c r="G230" s="18">
        <v>2</v>
      </c>
    </row>
    <row r="231" spans="1:7" x14ac:dyDescent="0.25">
      <c r="A231" s="18" t="s">
        <v>8219</v>
      </c>
      <c r="B231" s="18">
        <v>167</v>
      </c>
      <c r="F231" s="18" t="s">
        <v>8221</v>
      </c>
      <c r="G231" s="18">
        <v>1</v>
      </c>
    </row>
    <row r="232" spans="1:7" x14ac:dyDescent="0.25">
      <c r="A232" s="18" t="s">
        <v>8219</v>
      </c>
      <c r="B232" s="18">
        <v>221</v>
      </c>
      <c r="F232" s="18" t="s">
        <v>8221</v>
      </c>
      <c r="G232" s="18">
        <v>9</v>
      </c>
    </row>
    <row r="233" spans="1:7" x14ac:dyDescent="0.25">
      <c r="A233" s="18" t="s">
        <v>8219</v>
      </c>
      <c r="B233" s="18">
        <v>964</v>
      </c>
      <c r="F233" s="18" t="s">
        <v>8221</v>
      </c>
      <c r="G233" s="18">
        <v>2</v>
      </c>
    </row>
    <row r="234" spans="1:7" x14ac:dyDescent="0.25">
      <c r="A234" s="18" t="s">
        <v>8219</v>
      </c>
      <c r="B234" s="18">
        <v>286</v>
      </c>
      <c r="F234" s="18" t="s">
        <v>8221</v>
      </c>
      <c r="G234" s="18">
        <v>1</v>
      </c>
    </row>
    <row r="235" spans="1:7" x14ac:dyDescent="0.25">
      <c r="A235" s="18" t="s">
        <v>8219</v>
      </c>
      <c r="B235" s="18">
        <v>613</v>
      </c>
      <c r="F235" s="18" t="s">
        <v>8221</v>
      </c>
      <c r="G235" s="18">
        <v>7</v>
      </c>
    </row>
    <row r="236" spans="1:7" x14ac:dyDescent="0.25">
      <c r="A236" s="18" t="s">
        <v>8219</v>
      </c>
      <c r="B236" s="18">
        <v>29</v>
      </c>
      <c r="F236" s="18" t="s">
        <v>8221</v>
      </c>
      <c r="G236" s="18">
        <v>2</v>
      </c>
    </row>
    <row r="237" spans="1:7" x14ac:dyDescent="0.25">
      <c r="A237" s="18" t="s">
        <v>8219</v>
      </c>
      <c r="B237" s="18">
        <v>165</v>
      </c>
      <c r="F237" s="18" t="s">
        <v>8221</v>
      </c>
      <c r="G237" s="18">
        <v>8</v>
      </c>
    </row>
    <row r="238" spans="1:7" x14ac:dyDescent="0.25">
      <c r="A238" s="18" t="s">
        <v>8219</v>
      </c>
      <c r="B238" s="18">
        <v>97</v>
      </c>
      <c r="F238" s="18" t="s">
        <v>8221</v>
      </c>
      <c r="G238" s="18">
        <v>2</v>
      </c>
    </row>
    <row r="239" spans="1:7" x14ac:dyDescent="0.25">
      <c r="A239" s="18" t="s">
        <v>8219</v>
      </c>
      <c r="B239" s="18">
        <v>303</v>
      </c>
      <c r="F239" s="18" t="s">
        <v>8221</v>
      </c>
      <c r="G239" s="18">
        <v>2</v>
      </c>
    </row>
    <row r="240" spans="1:7" x14ac:dyDescent="0.25">
      <c r="A240" s="18" t="s">
        <v>8219</v>
      </c>
      <c r="B240" s="18">
        <v>267</v>
      </c>
      <c r="F240" s="18" t="s">
        <v>8221</v>
      </c>
      <c r="G240" s="18">
        <v>7</v>
      </c>
    </row>
    <row r="241" spans="1:7" x14ac:dyDescent="0.25">
      <c r="A241" s="18" t="s">
        <v>8219</v>
      </c>
      <c r="B241" s="18">
        <v>302</v>
      </c>
      <c r="F241" s="18" t="s">
        <v>8221</v>
      </c>
      <c r="G241" s="18">
        <v>2</v>
      </c>
    </row>
    <row r="242" spans="1:7" x14ac:dyDescent="0.25">
      <c r="A242" s="18" t="s">
        <v>8219</v>
      </c>
      <c r="B242" s="18">
        <v>87</v>
      </c>
      <c r="F242" s="18" t="s">
        <v>8221</v>
      </c>
      <c r="G242" s="18">
        <v>18</v>
      </c>
    </row>
    <row r="243" spans="1:7" x14ac:dyDescent="0.25">
      <c r="A243" s="18" t="s">
        <v>8219</v>
      </c>
      <c r="B243" s="18">
        <v>354</v>
      </c>
      <c r="F243" s="18" t="s">
        <v>8221</v>
      </c>
      <c r="G243" s="18">
        <v>9</v>
      </c>
    </row>
    <row r="244" spans="1:7" x14ac:dyDescent="0.25">
      <c r="A244" s="18" t="s">
        <v>8219</v>
      </c>
      <c r="B244" s="18">
        <v>86</v>
      </c>
      <c r="F244" s="18" t="s">
        <v>8221</v>
      </c>
      <c r="G244" s="18">
        <v>4</v>
      </c>
    </row>
    <row r="245" spans="1:7" x14ac:dyDescent="0.25">
      <c r="A245" s="18" t="s">
        <v>8219</v>
      </c>
      <c r="B245" s="18">
        <v>26</v>
      </c>
      <c r="F245" s="18" t="s">
        <v>8221</v>
      </c>
      <c r="G245" s="18">
        <v>7</v>
      </c>
    </row>
    <row r="246" spans="1:7" x14ac:dyDescent="0.25">
      <c r="A246" s="18" t="s">
        <v>8219</v>
      </c>
      <c r="B246" s="18">
        <v>113</v>
      </c>
      <c r="F246" s="18" t="s">
        <v>8221</v>
      </c>
      <c r="G246" s="18">
        <v>29</v>
      </c>
    </row>
    <row r="247" spans="1:7" x14ac:dyDescent="0.25">
      <c r="A247" s="18" t="s">
        <v>8219</v>
      </c>
      <c r="B247" s="18">
        <v>65</v>
      </c>
      <c r="F247" s="18" t="s">
        <v>8221</v>
      </c>
      <c r="G247" s="18">
        <v>12</v>
      </c>
    </row>
    <row r="248" spans="1:7" x14ac:dyDescent="0.25">
      <c r="A248" s="18" t="s">
        <v>8219</v>
      </c>
      <c r="B248" s="18">
        <v>134</v>
      </c>
      <c r="F248" s="18" t="s">
        <v>8221</v>
      </c>
      <c r="G248" s="18">
        <v>4</v>
      </c>
    </row>
    <row r="249" spans="1:7" x14ac:dyDescent="0.25">
      <c r="A249" s="18" t="s">
        <v>8219</v>
      </c>
      <c r="B249" s="18">
        <v>119</v>
      </c>
      <c r="F249" s="18" t="s">
        <v>8221</v>
      </c>
      <c r="G249" s="18">
        <v>28</v>
      </c>
    </row>
    <row r="250" spans="1:7" x14ac:dyDescent="0.25">
      <c r="A250" s="18" t="s">
        <v>8219</v>
      </c>
      <c r="B250" s="18">
        <v>159</v>
      </c>
      <c r="F250" s="18" t="s">
        <v>8221</v>
      </c>
      <c r="G250" s="18">
        <v>25</v>
      </c>
    </row>
    <row r="251" spans="1:7" x14ac:dyDescent="0.25">
      <c r="A251" s="18" t="s">
        <v>8219</v>
      </c>
      <c r="B251" s="18">
        <v>167</v>
      </c>
      <c r="F251" s="18" t="s">
        <v>8221</v>
      </c>
      <c r="G251" s="18">
        <v>28</v>
      </c>
    </row>
    <row r="252" spans="1:7" x14ac:dyDescent="0.25">
      <c r="A252" s="18" t="s">
        <v>8219</v>
      </c>
      <c r="B252" s="18">
        <v>43</v>
      </c>
      <c r="F252" s="18" t="s">
        <v>8221</v>
      </c>
      <c r="G252" s="18">
        <v>310</v>
      </c>
    </row>
    <row r="253" spans="1:7" x14ac:dyDescent="0.25">
      <c r="A253" s="18" t="s">
        <v>8219</v>
      </c>
      <c r="B253" s="18">
        <v>1062</v>
      </c>
      <c r="F253" s="18" t="s">
        <v>8221</v>
      </c>
      <c r="G253" s="18">
        <v>15</v>
      </c>
    </row>
    <row r="254" spans="1:7" x14ac:dyDescent="0.25">
      <c r="A254" s="18" t="s">
        <v>8219</v>
      </c>
      <c r="B254" s="18">
        <v>9</v>
      </c>
      <c r="F254" s="18" t="s">
        <v>8221</v>
      </c>
      <c r="G254" s="18">
        <v>215</v>
      </c>
    </row>
    <row r="255" spans="1:7" x14ac:dyDescent="0.25">
      <c r="A255" s="18" t="s">
        <v>8219</v>
      </c>
      <c r="B255" s="18">
        <v>89</v>
      </c>
      <c r="F255" s="18" t="s">
        <v>8221</v>
      </c>
      <c r="G255" s="18">
        <v>3</v>
      </c>
    </row>
    <row r="256" spans="1:7" x14ac:dyDescent="0.25">
      <c r="A256" s="18" t="s">
        <v>8219</v>
      </c>
      <c r="B256" s="18">
        <v>174</v>
      </c>
      <c r="F256" s="18" t="s">
        <v>8221</v>
      </c>
      <c r="G256" s="18">
        <v>2</v>
      </c>
    </row>
    <row r="257" spans="1:7" x14ac:dyDescent="0.25">
      <c r="A257" s="18" t="s">
        <v>8219</v>
      </c>
      <c r="B257" s="18">
        <v>14</v>
      </c>
      <c r="F257" s="18" t="s">
        <v>8221</v>
      </c>
      <c r="G257" s="18">
        <v>26</v>
      </c>
    </row>
    <row r="258" spans="1:7" x14ac:dyDescent="0.25">
      <c r="A258" s="18" t="s">
        <v>8219</v>
      </c>
      <c r="B258" s="18">
        <v>48</v>
      </c>
      <c r="F258" s="18" t="s">
        <v>8221</v>
      </c>
      <c r="G258" s="18">
        <v>24</v>
      </c>
    </row>
    <row r="259" spans="1:7" x14ac:dyDescent="0.25">
      <c r="A259" s="18" t="s">
        <v>8219</v>
      </c>
      <c r="B259" s="18">
        <v>133</v>
      </c>
      <c r="F259" s="18" t="s">
        <v>8221</v>
      </c>
      <c r="G259" s="18">
        <v>96</v>
      </c>
    </row>
    <row r="260" spans="1:7" x14ac:dyDescent="0.25">
      <c r="A260" s="18" t="s">
        <v>8219</v>
      </c>
      <c r="B260" s="18">
        <v>83</v>
      </c>
      <c r="F260" s="18" t="s">
        <v>8221</v>
      </c>
      <c r="G260" s="18">
        <v>17</v>
      </c>
    </row>
    <row r="261" spans="1:7" x14ac:dyDescent="0.25">
      <c r="A261" s="18" t="s">
        <v>8219</v>
      </c>
      <c r="B261" s="18">
        <v>149</v>
      </c>
      <c r="F261" s="18" t="s">
        <v>8221</v>
      </c>
      <c r="G261" s="18">
        <v>94</v>
      </c>
    </row>
    <row r="262" spans="1:7" x14ac:dyDescent="0.25">
      <c r="A262" s="18" t="s">
        <v>8219</v>
      </c>
      <c r="B262" s="18">
        <v>49</v>
      </c>
      <c r="F262" s="18" t="s">
        <v>8221</v>
      </c>
      <c r="G262" s="18">
        <v>129</v>
      </c>
    </row>
    <row r="263" spans="1:7" x14ac:dyDescent="0.25">
      <c r="A263" s="18" t="s">
        <v>8219</v>
      </c>
      <c r="B263" s="18">
        <v>251</v>
      </c>
      <c r="F263" s="18" t="s">
        <v>8221</v>
      </c>
      <c r="G263" s="18">
        <v>1</v>
      </c>
    </row>
    <row r="264" spans="1:7" x14ac:dyDescent="0.25">
      <c r="A264" s="18" t="s">
        <v>8219</v>
      </c>
      <c r="B264" s="18">
        <v>22</v>
      </c>
      <c r="F264" s="18" t="s">
        <v>8221</v>
      </c>
      <c r="G264" s="18">
        <v>4</v>
      </c>
    </row>
    <row r="265" spans="1:7" x14ac:dyDescent="0.25">
      <c r="A265" s="18" t="s">
        <v>8219</v>
      </c>
      <c r="B265" s="18">
        <v>48</v>
      </c>
      <c r="F265" s="18" t="s">
        <v>8221</v>
      </c>
      <c r="G265" s="18">
        <v>3</v>
      </c>
    </row>
    <row r="266" spans="1:7" x14ac:dyDescent="0.25">
      <c r="A266" s="18" t="s">
        <v>8219</v>
      </c>
      <c r="B266" s="18">
        <v>383</v>
      </c>
      <c r="F266" s="18" t="s">
        <v>8221</v>
      </c>
      <c r="G266" s="18">
        <v>135</v>
      </c>
    </row>
    <row r="267" spans="1:7" x14ac:dyDescent="0.25">
      <c r="A267" s="18" t="s">
        <v>8219</v>
      </c>
      <c r="B267" s="18">
        <v>237</v>
      </c>
      <c r="F267" s="18" t="s">
        <v>8221</v>
      </c>
      <c r="G267" s="18">
        <v>10</v>
      </c>
    </row>
    <row r="268" spans="1:7" x14ac:dyDescent="0.25">
      <c r="A268" s="18" t="s">
        <v>8219</v>
      </c>
      <c r="B268" s="18">
        <v>13</v>
      </c>
      <c r="F268" s="18" t="s">
        <v>8221</v>
      </c>
      <c r="G268" s="18">
        <v>0</v>
      </c>
    </row>
    <row r="269" spans="1:7" x14ac:dyDescent="0.25">
      <c r="A269" s="18" t="s">
        <v>8219</v>
      </c>
      <c r="B269" s="18">
        <v>562</v>
      </c>
      <c r="F269" s="18" t="s">
        <v>8221</v>
      </c>
      <c r="G269" s="18">
        <v>6</v>
      </c>
    </row>
    <row r="270" spans="1:7" x14ac:dyDescent="0.25">
      <c r="A270" s="18" t="s">
        <v>8219</v>
      </c>
      <c r="B270" s="18">
        <v>71</v>
      </c>
      <c r="F270" s="18" t="s">
        <v>8221</v>
      </c>
      <c r="G270" s="18">
        <v>36</v>
      </c>
    </row>
    <row r="271" spans="1:7" x14ac:dyDescent="0.25">
      <c r="A271" s="18" t="s">
        <v>8219</v>
      </c>
      <c r="B271" s="18">
        <v>1510</v>
      </c>
      <c r="F271" s="18" t="s">
        <v>8221</v>
      </c>
      <c r="G271" s="18">
        <v>336</v>
      </c>
    </row>
    <row r="272" spans="1:7" x14ac:dyDescent="0.25">
      <c r="A272" s="18" t="s">
        <v>8219</v>
      </c>
      <c r="B272" s="18">
        <v>14</v>
      </c>
      <c r="F272" s="18" t="s">
        <v>8221</v>
      </c>
      <c r="G272" s="18">
        <v>34</v>
      </c>
    </row>
    <row r="273" spans="1:7" x14ac:dyDescent="0.25">
      <c r="A273" s="18" t="s">
        <v>8219</v>
      </c>
      <c r="B273" s="18">
        <v>193</v>
      </c>
      <c r="F273" s="18" t="s">
        <v>8221</v>
      </c>
      <c r="G273" s="18">
        <v>10</v>
      </c>
    </row>
    <row r="274" spans="1:7" x14ac:dyDescent="0.25">
      <c r="A274" s="18" t="s">
        <v>8219</v>
      </c>
      <c r="B274" s="18">
        <v>206</v>
      </c>
      <c r="F274" s="18" t="s">
        <v>8221</v>
      </c>
      <c r="G274" s="18">
        <v>201</v>
      </c>
    </row>
    <row r="275" spans="1:7" x14ac:dyDescent="0.25">
      <c r="A275" s="18" t="s">
        <v>8219</v>
      </c>
      <c r="B275" s="18">
        <v>351</v>
      </c>
      <c r="F275" s="18" t="s">
        <v>8221</v>
      </c>
      <c r="G275" s="18">
        <v>296</v>
      </c>
    </row>
    <row r="276" spans="1:7" x14ac:dyDescent="0.25">
      <c r="A276" s="18" t="s">
        <v>8219</v>
      </c>
      <c r="B276" s="18">
        <v>50</v>
      </c>
      <c r="F276" s="18" t="s">
        <v>8221</v>
      </c>
      <c r="G276" s="18">
        <v>7</v>
      </c>
    </row>
    <row r="277" spans="1:7" x14ac:dyDescent="0.25">
      <c r="A277" s="18" t="s">
        <v>8219</v>
      </c>
      <c r="B277" s="18">
        <v>184</v>
      </c>
      <c r="F277" s="18" t="s">
        <v>8221</v>
      </c>
      <c r="G277" s="18">
        <v>7</v>
      </c>
    </row>
    <row r="278" spans="1:7" x14ac:dyDescent="0.25">
      <c r="A278" s="18" t="s">
        <v>8219</v>
      </c>
      <c r="B278" s="18">
        <v>196</v>
      </c>
      <c r="F278" s="18" t="s">
        <v>8221</v>
      </c>
      <c r="G278" s="18">
        <v>1</v>
      </c>
    </row>
    <row r="279" spans="1:7" x14ac:dyDescent="0.25">
      <c r="A279" s="18" t="s">
        <v>8219</v>
      </c>
      <c r="B279" s="18">
        <v>229</v>
      </c>
      <c r="F279" s="18" t="s">
        <v>8221</v>
      </c>
      <c r="G279" s="18">
        <v>114</v>
      </c>
    </row>
    <row r="280" spans="1:7" x14ac:dyDescent="0.25">
      <c r="A280" s="18" t="s">
        <v>8219</v>
      </c>
      <c r="B280" s="18">
        <v>67</v>
      </c>
      <c r="F280" s="18" t="s">
        <v>8221</v>
      </c>
      <c r="G280" s="18">
        <v>29</v>
      </c>
    </row>
    <row r="281" spans="1:7" x14ac:dyDescent="0.25">
      <c r="A281" s="18" t="s">
        <v>8219</v>
      </c>
      <c r="B281" s="18">
        <v>95</v>
      </c>
      <c r="F281" s="18" t="s">
        <v>8221</v>
      </c>
      <c r="G281" s="18">
        <v>890</v>
      </c>
    </row>
    <row r="282" spans="1:7" x14ac:dyDescent="0.25">
      <c r="A282" s="18" t="s">
        <v>8219</v>
      </c>
      <c r="B282" s="18">
        <v>62</v>
      </c>
      <c r="F282" s="18" t="s">
        <v>8221</v>
      </c>
      <c r="G282" s="18">
        <v>31</v>
      </c>
    </row>
    <row r="283" spans="1:7" x14ac:dyDescent="0.25">
      <c r="A283" s="18" t="s">
        <v>8219</v>
      </c>
      <c r="B283" s="18">
        <v>73</v>
      </c>
      <c r="F283" s="18" t="s">
        <v>8221</v>
      </c>
      <c r="G283" s="18">
        <v>21</v>
      </c>
    </row>
    <row r="284" spans="1:7" x14ac:dyDescent="0.25">
      <c r="A284" s="18" t="s">
        <v>8219</v>
      </c>
      <c r="B284" s="18">
        <v>43</v>
      </c>
      <c r="F284" s="18" t="s">
        <v>8221</v>
      </c>
      <c r="G284" s="18">
        <v>37</v>
      </c>
    </row>
    <row r="285" spans="1:7" x14ac:dyDescent="0.25">
      <c r="A285" s="18" t="s">
        <v>8219</v>
      </c>
      <c r="B285" s="18">
        <v>70</v>
      </c>
      <c r="F285" s="18" t="s">
        <v>8221</v>
      </c>
      <c r="G285" s="18">
        <v>7</v>
      </c>
    </row>
    <row r="286" spans="1:7" x14ac:dyDescent="0.25">
      <c r="A286" s="18" t="s">
        <v>8219</v>
      </c>
      <c r="B286" s="18">
        <v>271</v>
      </c>
      <c r="F286" s="18" t="s">
        <v>8221</v>
      </c>
      <c r="G286" s="18">
        <v>4</v>
      </c>
    </row>
    <row r="287" spans="1:7" x14ac:dyDescent="0.25">
      <c r="A287" s="18" t="s">
        <v>8219</v>
      </c>
      <c r="B287" s="18">
        <v>55</v>
      </c>
      <c r="F287" s="18" t="s">
        <v>8221</v>
      </c>
      <c r="G287" s="18">
        <v>5</v>
      </c>
    </row>
    <row r="288" spans="1:7" x14ac:dyDescent="0.25">
      <c r="A288" s="18" t="s">
        <v>8219</v>
      </c>
      <c r="B288" s="18">
        <v>35</v>
      </c>
      <c r="F288" s="18" t="s">
        <v>8221</v>
      </c>
      <c r="G288" s="18">
        <v>0</v>
      </c>
    </row>
    <row r="289" spans="1:7" x14ac:dyDescent="0.25">
      <c r="A289" s="18" t="s">
        <v>8219</v>
      </c>
      <c r="B289" s="18">
        <v>22</v>
      </c>
      <c r="F289" s="18" t="s">
        <v>8221</v>
      </c>
      <c r="G289" s="18">
        <v>456</v>
      </c>
    </row>
    <row r="290" spans="1:7" x14ac:dyDescent="0.25">
      <c r="A290" s="18" t="s">
        <v>8219</v>
      </c>
      <c r="B290" s="18">
        <v>38</v>
      </c>
      <c r="F290" s="18" t="s">
        <v>8221</v>
      </c>
      <c r="G290" s="18">
        <v>369</v>
      </c>
    </row>
    <row r="291" spans="1:7" x14ac:dyDescent="0.25">
      <c r="A291" s="18" t="s">
        <v>8219</v>
      </c>
      <c r="B291" s="18">
        <v>15</v>
      </c>
      <c r="F291" s="18" t="s">
        <v>8221</v>
      </c>
      <c r="G291" s="18">
        <v>2</v>
      </c>
    </row>
    <row r="292" spans="1:7" x14ac:dyDescent="0.25">
      <c r="A292" s="18" t="s">
        <v>8219</v>
      </c>
      <c r="B292" s="18">
        <v>7</v>
      </c>
      <c r="F292" s="18" t="s">
        <v>8221</v>
      </c>
      <c r="G292" s="18">
        <v>0</v>
      </c>
    </row>
    <row r="293" spans="1:7" x14ac:dyDescent="0.25">
      <c r="A293" s="18" t="s">
        <v>8219</v>
      </c>
      <c r="B293" s="18">
        <v>241</v>
      </c>
      <c r="F293" s="18" t="s">
        <v>8221</v>
      </c>
      <c r="G293" s="18">
        <v>338</v>
      </c>
    </row>
    <row r="294" spans="1:7" x14ac:dyDescent="0.25">
      <c r="A294" s="18" t="s">
        <v>8219</v>
      </c>
      <c r="B294" s="18">
        <v>55</v>
      </c>
      <c r="F294" s="18" t="s">
        <v>8221</v>
      </c>
      <c r="G294" s="18">
        <v>4</v>
      </c>
    </row>
    <row r="295" spans="1:7" x14ac:dyDescent="0.25">
      <c r="A295" s="18" t="s">
        <v>8219</v>
      </c>
      <c r="B295" s="18">
        <v>171</v>
      </c>
      <c r="F295" s="18" t="s">
        <v>8221</v>
      </c>
      <c r="G295" s="18">
        <v>1</v>
      </c>
    </row>
    <row r="296" spans="1:7" x14ac:dyDescent="0.25">
      <c r="A296" s="18" t="s">
        <v>8219</v>
      </c>
      <c r="B296" s="18">
        <v>208</v>
      </c>
      <c r="F296" s="18" t="s">
        <v>8221</v>
      </c>
      <c r="G296" s="18">
        <v>28</v>
      </c>
    </row>
    <row r="297" spans="1:7" x14ac:dyDescent="0.25">
      <c r="A297" s="18" t="s">
        <v>8219</v>
      </c>
      <c r="B297" s="18">
        <v>21</v>
      </c>
      <c r="F297" s="18" t="s">
        <v>8221</v>
      </c>
      <c r="G297" s="18">
        <v>12</v>
      </c>
    </row>
    <row r="298" spans="1:7" x14ac:dyDescent="0.25">
      <c r="A298" s="18" t="s">
        <v>8219</v>
      </c>
      <c r="B298" s="18">
        <v>25</v>
      </c>
      <c r="F298" s="18" t="s">
        <v>8221</v>
      </c>
      <c r="G298" s="18">
        <v>16</v>
      </c>
    </row>
    <row r="299" spans="1:7" x14ac:dyDescent="0.25">
      <c r="A299" s="18" t="s">
        <v>8219</v>
      </c>
      <c r="B299" s="18">
        <v>52</v>
      </c>
      <c r="F299" s="18" t="s">
        <v>8221</v>
      </c>
      <c r="G299" s="18">
        <v>4</v>
      </c>
    </row>
    <row r="300" spans="1:7" x14ac:dyDescent="0.25">
      <c r="A300" s="18" t="s">
        <v>8219</v>
      </c>
      <c r="B300" s="18">
        <v>104</v>
      </c>
      <c r="F300" s="18" t="s">
        <v>8221</v>
      </c>
      <c r="G300" s="18">
        <v>4</v>
      </c>
    </row>
    <row r="301" spans="1:7" x14ac:dyDescent="0.25">
      <c r="A301" s="18" t="s">
        <v>8219</v>
      </c>
      <c r="B301" s="18">
        <v>73</v>
      </c>
      <c r="F301" s="18" t="s">
        <v>8221</v>
      </c>
      <c r="G301" s="18">
        <v>10</v>
      </c>
    </row>
    <row r="302" spans="1:7" x14ac:dyDescent="0.25">
      <c r="A302" s="18" t="s">
        <v>8219</v>
      </c>
      <c r="B302" s="18">
        <v>34</v>
      </c>
      <c r="F302" s="18" t="s">
        <v>8221</v>
      </c>
      <c r="G302" s="18">
        <v>0</v>
      </c>
    </row>
    <row r="303" spans="1:7" x14ac:dyDescent="0.25">
      <c r="A303" s="18" t="s">
        <v>8219</v>
      </c>
      <c r="B303" s="18">
        <v>56</v>
      </c>
      <c r="F303" s="18" t="s">
        <v>8221</v>
      </c>
      <c r="G303" s="18">
        <v>6</v>
      </c>
    </row>
    <row r="304" spans="1:7" x14ac:dyDescent="0.25">
      <c r="A304" s="18" t="s">
        <v>8219</v>
      </c>
      <c r="B304" s="18">
        <v>31</v>
      </c>
      <c r="F304" s="18" t="s">
        <v>8221</v>
      </c>
      <c r="G304" s="18">
        <v>0</v>
      </c>
    </row>
    <row r="305" spans="1:7" x14ac:dyDescent="0.25">
      <c r="A305" s="18" t="s">
        <v>8219</v>
      </c>
      <c r="B305" s="18">
        <v>84</v>
      </c>
      <c r="F305" s="18" t="s">
        <v>8221</v>
      </c>
      <c r="G305" s="18">
        <v>1</v>
      </c>
    </row>
    <row r="306" spans="1:7" x14ac:dyDescent="0.25">
      <c r="A306" s="18" t="s">
        <v>8219</v>
      </c>
      <c r="B306" s="18">
        <v>130</v>
      </c>
      <c r="F306" s="18" t="s">
        <v>8221</v>
      </c>
      <c r="G306" s="18">
        <v>0</v>
      </c>
    </row>
    <row r="307" spans="1:7" x14ac:dyDescent="0.25">
      <c r="A307" s="18" t="s">
        <v>8219</v>
      </c>
      <c r="B307" s="18">
        <v>12</v>
      </c>
      <c r="F307" s="18" t="s">
        <v>8221</v>
      </c>
      <c r="G307" s="18">
        <v>44</v>
      </c>
    </row>
    <row r="308" spans="1:7" x14ac:dyDescent="0.25">
      <c r="A308" s="18" t="s">
        <v>8219</v>
      </c>
      <c r="B308" s="18">
        <v>23</v>
      </c>
      <c r="F308" s="18" t="s">
        <v>8221</v>
      </c>
      <c r="G308" s="18">
        <v>0</v>
      </c>
    </row>
    <row r="309" spans="1:7" x14ac:dyDescent="0.25">
      <c r="A309" s="18" t="s">
        <v>8219</v>
      </c>
      <c r="B309" s="18">
        <v>158</v>
      </c>
      <c r="F309" s="18" t="s">
        <v>8221</v>
      </c>
      <c r="G309" s="18">
        <v>3</v>
      </c>
    </row>
    <row r="310" spans="1:7" x14ac:dyDescent="0.25">
      <c r="A310" s="18" t="s">
        <v>8219</v>
      </c>
      <c r="B310" s="18">
        <v>30</v>
      </c>
      <c r="F310" s="18" t="s">
        <v>8221</v>
      </c>
      <c r="G310" s="18">
        <v>0</v>
      </c>
    </row>
    <row r="311" spans="1:7" x14ac:dyDescent="0.25">
      <c r="A311" s="18" t="s">
        <v>8219</v>
      </c>
      <c r="B311" s="18">
        <v>18</v>
      </c>
      <c r="F311" s="18" t="s">
        <v>8221</v>
      </c>
      <c r="G311" s="18">
        <v>52</v>
      </c>
    </row>
    <row r="312" spans="1:7" x14ac:dyDescent="0.25">
      <c r="A312" s="18" t="s">
        <v>8219</v>
      </c>
      <c r="B312" s="18">
        <v>29</v>
      </c>
      <c r="F312" s="18" t="s">
        <v>8221</v>
      </c>
      <c r="G312" s="18">
        <v>0</v>
      </c>
    </row>
    <row r="313" spans="1:7" x14ac:dyDescent="0.25">
      <c r="A313" s="18" t="s">
        <v>8219</v>
      </c>
      <c r="B313" s="18">
        <v>31</v>
      </c>
      <c r="F313" s="18" t="s">
        <v>8221</v>
      </c>
      <c r="G313" s="18">
        <v>1</v>
      </c>
    </row>
    <row r="314" spans="1:7" x14ac:dyDescent="0.25">
      <c r="A314" s="18" t="s">
        <v>8219</v>
      </c>
      <c r="B314" s="18">
        <v>173</v>
      </c>
      <c r="F314" s="18" t="s">
        <v>8221</v>
      </c>
      <c r="G314" s="18">
        <v>1</v>
      </c>
    </row>
    <row r="315" spans="1:7" x14ac:dyDescent="0.25">
      <c r="A315" s="18" t="s">
        <v>8219</v>
      </c>
      <c r="B315" s="18">
        <v>17</v>
      </c>
      <c r="F315" s="18" t="s">
        <v>8221</v>
      </c>
      <c r="G315" s="18">
        <v>2</v>
      </c>
    </row>
    <row r="316" spans="1:7" x14ac:dyDescent="0.25">
      <c r="A316" s="18" t="s">
        <v>8219</v>
      </c>
      <c r="B316" s="18">
        <v>48</v>
      </c>
      <c r="F316" s="18" t="s">
        <v>8221</v>
      </c>
      <c r="G316" s="18">
        <v>9</v>
      </c>
    </row>
    <row r="317" spans="1:7" x14ac:dyDescent="0.25">
      <c r="A317" s="18" t="s">
        <v>8219</v>
      </c>
      <c r="B317" s="18">
        <v>59</v>
      </c>
      <c r="F317" s="18" t="s">
        <v>8221</v>
      </c>
      <c r="G317" s="18">
        <v>5</v>
      </c>
    </row>
    <row r="318" spans="1:7" x14ac:dyDescent="0.25">
      <c r="A318" s="18" t="s">
        <v>8219</v>
      </c>
      <c r="B318" s="18">
        <v>39</v>
      </c>
      <c r="F318" s="18" t="s">
        <v>8221</v>
      </c>
      <c r="G318" s="18">
        <v>57</v>
      </c>
    </row>
    <row r="319" spans="1:7" x14ac:dyDescent="0.25">
      <c r="A319" s="18" t="s">
        <v>8219</v>
      </c>
      <c r="B319" s="18">
        <v>59</v>
      </c>
      <c r="F319" s="18" t="s">
        <v>8221</v>
      </c>
      <c r="G319" s="18">
        <v>3</v>
      </c>
    </row>
    <row r="320" spans="1:7" x14ac:dyDescent="0.25">
      <c r="A320" s="18" t="s">
        <v>8219</v>
      </c>
      <c r="B320" s="18">
        <v>60</v>
      </c>
      <c r="F320" s="18" t="s">
        <v>8221</v>
      </c>
      <c r="G320" s="18">
        <v>1</v>
      </c>
    </row>
    <row r="321" spans="1:7" x14ac:dyDescent="0.25">
      <c r="A321" s="18" t="s">
        <v>8219</v>
      </c>
      <c r="B321" s="18">
        <v>20</v>
      </c>
      <c r="F321" s="18" t="s">
        <v>8221</v>
      </c>
      <c r="G321" s="18">
        <v>6</v>
      </c>
    </row>
    <row r="322" spans="1:7" x14ac:dyDescent="0.25">
      <c r="A322" s="18" t="s">
        <v>8219</v>
      </c>
      <c r="B322" s="18">
        <v>2</v>
      </c>
      <c r="F322" s="18" t="s">
        <v>8221</v>
      </c>
      <c r="G322" s="18">
        <v>48</v>
      </c>
    </row>
    <row r="323" spans="1:7" x14ac:dyDescent="0.25">
      <c r="A323" s="18" t="s">
        <v>8219</v>
      </c>
      <c r="B323" s="18">
        <v>315</v>
      </c>
      <c r="F323" s="18" t="s">
        <v>8221</v>
      </c>
      <c r="G323" s="18">
        <v>2</v>
      </c>
    </row>
    <row r="324" spans="1:7" x14ac:dyDescent="0.25">
      <c r="A324" s="18" t="s">
        <v>8219</v>
      </c>
      <c r="B324" s="18">
        <v>2174</v>
      </c>
      <c r="F324" s="18" t="s">
        <v>8221</v>
      </c>
      <c r="G324" s="18">
        <v>4</v>
      </c>
    </row>
    <row r="325" spans="1:7" x14ac:dyDescent="0.25">
      <c r="A325" s="18" t="s">
        <v>8219</v>
      </c>
      <c r="B325" s="18">
        <v>152</v>
      </c>
      <c r="F325" s="18" t="s">
        <v>8221</v>
      </c>
      <c r="G325" s="18">
        <v>5</v>
      </c>
    </row>
    <row r="326" spans="1:7" x14ac:dyDescent="0.25">
      <c r="A326" s="18" t="s">
        <v>8219</v>
      </c>
      <c r="B326" s="18">
        <v>1021</v>
      </c>
      <c r="F326" s="18" t="s">
        <v>8221</v>
      </c>
      <c r="G326" s="18">
        <v>79</v>
      </c>
    </row>
    <row r="327" spans="1:7" x14ac:dyDescent="0.25">
      <c r="A327" s="18" t="s">
        <v>8219</v>
      </c>
      <c r="B327" s="18">
        <v>237</v>
      </c>
      <c r="F327" s="18" t="s">
        <v>8221</v>
      </c>
      <c r="G327" s="18">
        <v>2</v>
      </c>
    </row>
    <row r="328" spans="1:7" x14ac:dyDescent="0.25">
      <c r="A328" s="18" t="s">
        <v>8219</v>
      </c>
      <c r="B328" s="18">
        <v>27</v>
      </c>
      <c r="F328" s="18" t="s">
        <v>8221</v>
      </c>
      <c r="G328" s="18">
        <v>11</v>
      </c>
    </row>
    <row r="329" spans="1:7" x14ac:dyDescent="0.25">
      <c r="A329" s="18" t="s">
        <v>8219</v>
      </c>
      <c r="B329" s="18">
        <v>17</v>
      </c>
      <c r="F329" s="18" t="s">
        <v>8221</v>
      </c>
      <c r="G329" s="18">
        <v>11</v>
      </c>
    </row>
    <row r="330" spans="1:7" x14ac:dyDescent="0.25">
      <c r="A330" s="18" t="s">
        <v>8219</v>
      </c>
      <c r="B330" s="18">
        <v>27</v>
      </c>
      <c r="F330" s="18" t="s">
        <v>8221</v>
      </c>
      <c r="G330" s="18">
        <v>1</v>
      </c>
    </row>
    <row r="331" spans="1:7" x14ac:dyDescent="0.25">
      <c r="A331" s="18" t="s">
        <v>8219</v>
      </c>
      <c r="B331" s="18">
        <v>82</v>
      </c>
      <c r="F331" s="18" t="s">
        <v>8221</v>
      </c>
      <c r="G331" s="18">
        <v>3</v>
      </c>
    </row>
    <row r="332" spans="1:7" x14ac:dyDescent="0.25">
      <c r="A332" s="18" t="s">
        <v>8219</v>
      </c>
      <c r="B332" s="18">
        <v>48</v>
      </c>
      <c r="F332" s="18" t="s">
        <v>8221</v>
      </c>
      <c r="G332" s="18">
        <v>5</v>
      </c>
    </row>
    <row r="333" spans="1:7" x14ac:dyDescent="0.25">
      <c r="A333" s="18" t="s">
        <v>8219</v>
      </c>
      <c r="B333" s="18">
        <v>105</v>
      </c>
      <c r="F333" s="18" t="s">
        <v>8221</v>
      </c>
      <c r="G333" s="18">
        <v>12</v>
      </c>
    </row>
    <row r="334" spans="1:7" x14ac:dyDescent="0.25">
      <c r="A334" s="18" t="s">
        <v>8219</v>
      </c>
      <c r="B334" s="18">
        <v>28</v>
      </c>
      <c r="F334" s="18" t="s">
        <v>8221</v>
      </c>
      <c r="G334" s="18">
        <v>2</v>
      </c>
    </row>
    <row r="335" spans="1:7" x14ac:dyDescent="0.25">
      <c r="A335" s="18" t="s">
        <v>8219</v>
      </c>
      <c r="B335" s="18">
        <v>1107</v>
      </c>
      <c r="F335" s="18" t="s">
        <v>8221</v>
      </c>
      <c r="G335" s="18">
        <v>5</v>
      </c>
    </row>
    <row r="336" spans="1:7" x14ac:dyDescent="0.25">
      <c r="A336" s="18" t="s">
        <v>8219</v>
      </c>
      <c r="B336" s="18">
        <v>1013</v>
      </c>
      <c r="F336" s="18" t="s">
        <v>8221</v>
      </c>
      <c r="G336" s="18">
        <v>21</v>
      </c>
    </row>
    <row r="337" spans="1:7" x14ac:dyDescent="0.25">
      <c r="A337" s="18" t="s">
        <v>8219</v>
      </c>
      <c r="B337" s="18">
        <v>274</v>
      </c>
      <c r="F337" s="18" t="s">
        <v>8221</v>
      </c>
      <c r="G337" s="18">
        <v>0</v>
      </c>
    </row>
    <row r="338" spans="1:7" x14ac:dyDescent="0.25">
      <c r="A338" s="18" t="s">
        <v>8219</v>
      </c>
      <c r="B338" s="18">
        <v>87</v>
      </c>
      <c r="F338" s="18" t="s">
        <v>8221</v>
      </c>
      <c r="G338" s="18">
        <v>45</v>
      </c>
    </row>
    <row r="339" spans="1:7" x14ac:dyDescent="0.25">
      <c r="A339" s="18" t="s">
        <v>8219</v>
      </c>
      <c r="B339" s="18">
        <v>99</v>
      </c>
      <c r="F339" s="18" t="s">
        <v>8221</v>
      </c>
      <c r="G339" s="18">
        <v>29</v>
      </c>
    </row>
    <row r="340" spans="1:7" x14ac:dyDescent="0.25">
      <c r="A340" s="18" t="s">
        <v>8219</v>
      </c>
      <c r="B340" s="18">
        <v>276</v>
      </c>
      <c r="F340" s="18" t="s">
        <v>8221</v>
      </c>
      <c r="G340" s="18">
        <v>2</v>
      </c>
    </row>
    <row r="341" spans="1:7" x14ac:dyDescent="0.25">
      <c r="A341" s="18" t="s">
        <v>8219</v>
      </c>
      <c r="B341" s="18">
        <v>21</v>
      </c>
      <c r="F341" s="18" t="s">
        <v>8221</v>
      </c>
      <c r="G341" s="18">
        <v>30</v>
      </c>
    </row>
    <row r="342" spans="1:7" x14ac:dyDescent="0.25">
      <c r="A342" s="18" t="s">
        <v>8219</v>
      </c>
      <c r="B342" s="18">
        <v>41</v>
      </c>
      <c r="F342" s="18" t="s">
        <v>8221</v>
      </c>
      <c r="G342" s="18">
        <v>8</v>
      </c>
    </row>
    <row r="343" spans="1:7" x14ac:dyDescent="0.25">
      <c r="A343" s="18" t="s">
        <v>8219</v>
      </c>
      <c r="B343" s="18">
        <v>119</v>
      </c>
      <c r="F343" s="18" t="s">
        <v>8221</v>
      </c>
      <c r="G343" s="18">
        <v>1</v>
      </c>
    </row>
    <row r="344" spans="1:7" x14ac:dyDescent="0.25">
      <c r="A344" s="18" t="s">
        <v>8219</v>
      </c>
      <c r="B344" s="18">
        <v>153</v>
      </c>
      <c r="F344" s="18" t="s">
        <v>8221</v>
      </c>
      <c r="G344" s="18">
        <v>14</v>
      </c>
    </row>
    <row r="345" spans="1:7" x14ac:dyDescent="0.25">
      <c r="A345" s="18" t="s">
        <v>8219</v>
      </c>
      <c r="B345" s="18">
        <v>100</v>
      </c>
      <c r="F345" s="18" t="s">
        <v>8221</v>
      </c>
      <c r="G345" s="18">
        <v>24</v>
      </c>
    </row>
    <row r="346" spans="1:7" x14ac:dyDescent="0.25">
      <c r="A346" s="18" t="s">
        <v>8219</v>
      </c>
      <c r="B346" s="18">
        <v>143</v>
      </c>
      <c r="F346" s="18" t="s">
        <v>8221</v>
      </c>
      <c r="G346" s="18">
        <v>2</v>
      </c>
    </row>
    <row r="347" spans="1:7" x14ac:dyDescent="0.25">
      <c r="A347" s="18" t="s">
        <v>8219</v>
      </c>
      <c r="B347" s="18">
        <v>140</v>
      </c>
      <c r="F347" s="18" t="s">
        <v>8221</v>
      </c>
      <c r="G347" s="18">
        <v>21</v>
      </c>
    </row>
    <row r="348" spans="1:7" x14ac:dyDescent="0.25">
      <c r="A348" s="18" t="s">
        <v>8219</v>
      </c>
      <c r="B348" s="18">
        <v>35</v>
      </c>
      <c r="F348" s="18" t="s">
        <v>8221</v>
      </c>
      <c r="G348" s="18">
        <v>7</v>
      </c>
    </row>
    <row r="349" spans="1:7" x14ac:dyDescent="0.25">
      <c r="A349" s="18" t="s">
        <v>8219</v>
      </c>
      <c r="B349" s="18">
        <v>149</v>
      </c>
      <c r="F349" s="18" t="s">
        <v>8221</v>
      </c>
      <c r="G349" s="18">
        <v>0</v>
      </c>
    </row>
    <row r="350" spans="1:7" x14ac:dyDescent="0.25">
      <c r="A350" s="18" t="s">
        <v>8219</v>
      </c>
      <c r="B350" s="18">
        <v>130</v>
      </c>
      <c r="F350" s="18" t="s">
        <v>8221</v>
      </c>
      <c r="G350" s="18">
        <v>4</v>
      </c>
    </row>
    <row r="351" spans="1:7" x14ac:dyDescent="0.25">
      <c r="A351" s="18" t="s">
        <v>8219</v>
      </c>
      <c r="B351" s="18">
        <v>120</v>
      </c>
      <c r="F351" s="18" t="s">
        <v>8221</v>
      </c>
      <c r="G351" s="18">
        <v>32</v>
      </c>
    </row>
    <row r="352" spans="1:7" x14ac:dyDescent="0.25">
      <c r="A352" s="18" t="s">
        <v>8219</v>
      </c>
      <c r="B352" s="18">
        <v>265</v>
      </c>
      <c r="F352" s="18" t="s">
        <v>8221</v>
      </c>
      <c r="G352" s="18">
        <v>4</v>
      </c>
    </row>
    <row r="353" spans="1:7" x14ac:dyDescent="0.25">
      <c r="A353" s="18" t="s">
        <v>8219</v>
      </c>
      <c r="B353" s="18">
        <v>71</v>
      </c>
      <c r="F353" s="18" t="s">
        <v>8221</v>
      </c>
      <c r="G353" s="18">
        <v>9</v>
      </c>
    </row>
    <row r="354" spans="1:7" x14ac:dyDescent="0.25">
      <c r="A354" s="18" t="s">
        <v>8219</v>
      </c>
      <c r="B354" s="18">
        <v>13</v>
      </c>
      <c r="F354" s="18" t="s">
        <v>8221</v>
      </c>
      <c r="G354" s="18">
        <v>17</v>
      </c>
    </row>
    <row r="355" spans="1:7" x14ac:dyDescent="0.25">
      <c r="A355" s="18" t="s">
        <v>8219</v>
      </c>
      <c r="B355" s="18">
        <v>169</v>
      </c>
      <c r="F355" s="18" t="s">
        <v>8221</v>
      </c>
      <c r="G355" s="18">
        <v>5</v>
      </c>
    </row>
    <row r="356" spans="1:7" x14ac:dyDescent="0.25">
      <c r="A356" s="18" t="s">
        <v>8219</v>
      </c>
      <c r="B356" s="18">
        <v>57</v>
      </c>
      <c r="F356" s="18" t="s">
        <v>8221</v>
      </c>
      <c r="G356" s="18">
        <v>53</v>
      </c>
    </row>
    <row r="357" spans="1:7" x14ac:dyDescent="0.25">
      <c r="A357" s="18" t="s">
        <v>8219</v>
      </c>
      <c r="B357" s="18">
        <v>229</v>
      </c>
      <c r="F357" s="18" t="s">
        <v>8221</v>
      </c>
      <c r="G357" s="18">
        <v>7</v>
      </c>
    </row>
    <row r="358" spans="1:7" x14ac:dyDescent="0.25">
      <c r="A358" s="18" t="s">
        <v>8219</v>
      </c>
      <c r="B358" s="18">
        <v>108</v>
      </c>
      <c r="F358" s="18" t="s">
        <v>8221</v>
      </c>
      <c r="G358" s="18">
        <v>72</v>
      </c>
    </row>
    <row r="359" spans="1:7" x14ac:dyDescent="0.25">
      <c r="A359" s="18" t="s">
        <v>8219</v>
      </c>
      <c r="B359" s="18">
        <v>108</v>
      </c>
      <c r="F359" s="18" t="s">
        <v>8221</v>
      </c>
      <c r="G359" s="18">
        <v>0</v>
      </c>
    </row>
    <row r="360" spans="1:7" x14ac:dyDescent="0.25">
      <c r="A360" s="18" t="s">
        <v>8219</v>
      </c>
      <c r="B360" s="18">
        <v>41</v>
      </c>
      <c r="F360" s="18" t="s">
        <v>8221</v>
      </c>
      <c r="G360" s="18">
        <v>2</v>
      </c>
    </row>
    <row r="361" spans="1:7" x14ac:dyDescent="0.25">
      <c r="A361" s="18" t="s">
        <v>8219</v>
      </c>
      <c r="B361" s="18">
        <v>139</v>
      </c>
      <c r="F361" s="18" t="s">
        <v>8221</v>
      </c>
      <c r="G361" s="18">
        <v>8</v>
      </c>
    </row>
    <row r="362" spans="1:7" x14ac:dyDescent="0.25">
      <c r="A362" s="18" t="s">
        <v>8219</v>
      </c>
      <c r="B362" s="18">
        <v>19</v>
      </c>
      <c r="F362" s="18" t="s">
        <v>8221</v>
      </c>
      <c r="G362" s="18">
        <v>2</v>
      </c>
    </row>
    <row r="363" spans="1:7" x14ac:dyDescent="0.25">
      <c r="A363" s="18" t="s">
        <v>8219</v>
      </c>
      <c r="B363" s="18">
        <v>94</v>
      </c>
      <c r="F363" s="18" t="s">
        <v>8221</v>
      </c>
      <c r="G363" s="18">
        <v>0</v>
      </c>
    </row>
    <row r="364" spans="1:7" x14ac:dyDescent="0.25">
      <c r="A364" s="18" t="s">
        <v>8219</v>
      </c>
      <c r="B364" s="18">
        <v>23</v>
      </c>
      <c r="F364" s="18" t="s">
        <v>8221</v>
      </c>
      <c r="G364" s="18">
        <v>3</v>
      </c>
    </row>
    <row r="365" spans="1:7" x14ac:dyDescent="0.25">
      <c r="A365" s="18" t="s">
        <v>8219</v>
      </c>
      <c r="B365" s="18">
        <v>15</v>
      </c>
      <c r="F365" s="18" t="s">
        <v>8221</v>
      </c>
      <c r="G365" s="18">
        <v>4</v>
      </c>
    </row>
    <row r="366" spans="1:7" x14ac:dyDescent="0.25">
      <c r="A366" s="18" t="s">
        <v>8219</v>
      </c>
      <c r="B366" s="18">
        <v>62</v>
      </c>
      <c r="F366" s="18" t="s">
        <v>8221</v>
      </c>
      <c r="G366" s="18">
        <v>3</v>
      </c>
    </row>
    <row r="367" spans="1:7" x14ac:dyDescent="0.25">
      <c r="A367" s="18" t="s">
        <v>8219</v>
      </c>
      <c r="B367" s="18">
        <v>74</v>
      </c>
      <c r="F367" s="18" t="s">
        <v>8221</v>
      </c>
      <c r="G367" s="18">
        <v>6</v>
      </c>
    </row>
    <row r="368" spans="1:7" x14ac:dyDescent="0.25">
      <c r="A368" s="18" t="s">
        <v>8219</v>
      </c>
      <c r="B368" s="18">
        <v>97</v>
      </c>
      <c r="F368" s="18" t="s">
        <v>8221</v>
      </c>
      <c r="G368" s="18">
        <v>0</v>
      </c>
    </row>
    <row r="369" spans="1:7" x14ac:dyDescent="0.25">
      <c r="A369" s="18" t="s">
        <v>8219</v>
      </c>
      <c r="B369" s="18">
        <v>55</v>
      </c>
      <c r="F369" s="18" t="s">
        <v>8221</v>
      </c>
      <c r="G369" s="18">
        <v>0</v>
      </c>
    </row>
    <row r="370" spans="1:7" x14ac:dyDescent="0.25">
      <c r="A370" s="18" t="s">
        <v>8219</v>
      </c>
      <c r="B370" s="18">
        <v>44</v>
      </c>
      <c r="F370" s="18" t="s">
        <v>8221</v>
      </c>
      <c r="G370" s="18">
        <v>0</v>
      </c>
    </row>
    <row r="371" spans="1:7" x14ac:dyDescent="0.25">
      <c r="A371" s="18" t="s">
        <v>8219</v>
      </c>
      <c r="B371" s="18">
        <v>110</v>
      </c>
      <c r="F371" s="18" t="s">
        <v>8221</v>
      </c>
      <c r="G371" s="18">
        <v>8</v>
      </c>
    </row>
    <row r="372" spans="1:7" x14ac:dyDescent="0.25">
      <c r="A372" s="18" t="s">
        <v>8219</v>
      </c>
      <c r="B372" s="18">
        <v>59</v>
      </c>
      <c r="F372" s="18" t="s">
        <v>8221</v>
      </c>
      <c r="G372" s="18">
        <v>5</v>
      </c>
    </row>
    <row r="373" spans="1:7" x14ac:dyDescent="0.25">
      <c r="A373" s="18" t="s">
        <v>8219</v>
      </c>
      <c r="B373" s="18">
        <v>62</v>
      </c>
      <c r="F373" s="18" t="s">
        <v>8221</v>
      </c>
      <c r="G373" s="18">
        <v>0</v>
      </c>
    </row>
    <row r="374" spans="1:7" x14ac:dyDescent="0.25">
      <c r="A374" s="18" t="s">
        <v>8219</v>
      </c>
      <c r="B374" s="18">
        <v>105</v>
      </c>
      <c r="F374" s="18" t="s">
        <v>8221</v>
      </c>
      <c r="G374" s="18">
        <v>2</v>
      </c>
    </row>
    <row r="375" spans="1:7" x14ac:dyDescent="0.25">
      <c r="A375" s="18" t="s">
        <v>8219</v>
      </c>
      <c r="B375" s="18">
        <v>26</v>
      </c>
      <c r="F375" s="18" t="s">
        <v>8221</v>
      </c>
      <c r="G375" s="18">
        <v>24</v>
      </c>
    </row>
    <row r="376" spans="1:7" x14ac:dyDescent="0.25">
      <c r="A376" s="18" t="s">
        <v>8219</v>
      </c>
      <c r="B376" s="18">
        <v>49</v>
      </c>
      <c r="F376" s="18" t="s">
        <v>8221</v>
      </c>
      <c r="G376" s="18">
        <v>0</v>
      </c>
    </row>
    <row r="377" spans="1:7" x14ac:dyDescent="0.25">
      <c r="A377" s="18" t="s">
        <v>8219</v>
      </c>
      <c r="B377" s="18">
        <v>68</v>
      </c>
      <c r="F377" s="18" t="s">
        <v>8221</v>
      </c>
      <c r="G377" s="18">
        <v>9</v>
      </c>
    </row>
    <row r="378" spans="1:7" x14ac:dyDescent="0.25">
      <c r="A378" s="18" t="s">
        <v>8219</v>
      </c>
      <c r="B378" s="18">
        <v>22</v>
      </c>
      <c r="F378" s="18" t="s">
        <v>8221</v>
      </c>
      <c r="G378" s="18">
        <v>0</v>
      </c>
    </row>
    <row r="379" spans="1:7" x14ac:dyDescent="0.25">
      <c r="A379" s="18" t="s">
        <v>8219</v>
      </c>
      <c r="B379" s="18">
        <v>18</v>
      </c>
      <c r="F379" s="18" t="s">
        <v>8221</v>
      </c>
      <c r="G379" s="18">
        <v>1</v>
      </c>
    </row>
    <row r="380" spans="1:7" x14ac:dyDescent="0.25">
      <c r="A380" s="18" t="s">
        <v>8219</v>
      </c>
      <c r="B380" s="18">
        <v>19</v>
      </c>
      <c r="F380" s="18" t="s">
        <v>8221</v>
      </c>
      <c r="G380" s="18">
        <v>10</v>
      </c>
    </row>
    <row r="381" spans="1:7" x14ac:dyDescent="0.25">
      <c r="A381" s="18" t="s">
        <v>8219</v>
      </c>
      <c r="B381" s="18">
        <v>99</v>
      </c>
      <c r="F381" s="18" t="s">
        <v>8221</v>
      </c>
      <c r="G381" s="18">
        <v>1</v>
      </c>
    </row>
    <row r="382" spans="1:7" x14ac:dyDescent="0.25">
      <c r="A382" s="18" t="s">
        <v>8219</v>
      </c>
      <c r="B382" s="18">
        <v>27</v>
      </c>
      <c r="F382" s="18" t="s">
        <v>8221</v>
      </c>
      <c r="G382" s="18">
        <v>0</v>
      </c>
    </row>
    <row r="383" spans="1:7" x14ac:dyDescent="0.25">
      <c r="A383" s="18" t="s">
        <v>8219</v>
      </c>
      <c r="B383" s="18">
        <v>25</v>
      </c>
      <c r="F383" s="18" t="s">
        <v>8221</v>
      </c>
      <c r="G383" s="18">
        <v>20</v>
      </c>
    </row>
    <row r="384" spans="1:7" x14ac:dyDescent="0.25">
      <c r="A384" s="18" t="s">
        <v>8219</v>
      </c>
      <c r="B384" s="18">
        <v>14</v>
      </c>
      <c r="F384" s="18" t="s">
        <v>8221</v>
      </c>
      <c r="G384" s="18">
        <v>30</v>
      </c>
    </row>
    <row r="385" spans="1:7" x14ac:dyDescent="0.25">
      <c r="A385" s="18" t="s">
        <v>8219</v>
      </c>
      <c r="B385" s="18">
        <v>35</v>
      </c>
      <c r="F385" s="18" t="s">
        <v>8221</v>
      </c>
      <c r="G385" s="18">
        <v>6</v>
      </c>
    </row>
    <row r="386" spans="1:7" x14ac:dyDescent="0.25">
      <c r="A386" s="18" t="s">
        <v>8219</v>
      </c>
      <c r="B386" s="18">
        <v>10</v>
      </c>
      <c r="F386" s="18" t="s">
        <v>8221</v>
      </c>
      <c r="G386" s="18">
        <v>15</v>
      </c>
    </row>
    <row r="387" spans="1:7" x14ac:dyDescent="0.25">
      <c r="A387" s="18" t="s">
        <v>8219</v>
      </c>
      <c r="B387" s="18">
        <v>29</v>
      </c>
      <c r="F387" s="18" t="s">
        <v>8221</v>
      </c>
      <c r="G387" s="18">
        <v>5</v>
      </c>
    </row>
    <row r="388" spans="1:7" x14ac:dyDescent="0.25">
      <c r="A388" s="18" t="s">
        <v>8219</v>
      </c>
      <c r="B388" s="18">
        <v>44</v>
      </c>
      <c r="F388" s="18" t="s">
        <v>8221</v>
      </c>
      <c r="G388" s="18">
        <v>0</v>
      </c>
    </row>
    <row r="389" spans="1:7" x14ac:dyDescent="0.25">
      <c r="A389" s="18" t="s">
        <v>8219</v>
      </c>
      <c r="B389" s="18">
        <v>17</v>
      </c>
      <c r="F389" s="18" t="s">
        <v>8221</v>
      </c>
      <c r="G389" s="18">
        <v>0</v>
      </c>
    </row>
    <row r="390" spans="1:7" x14ac:dyDescent="0.25">
      <c r="A390" s="18" t="s">
        <v>8219</v>
      </c>
      <c r="B390" s="18">
        <v>34</v>
      </c>
      <c r="F390" s="18" t="s">
        <v>8221</v>
      </c>
      <c r="G390" s="18">
        <v>28</v>
      </c>
    </row>
    <row r="391" spans="1:7" x14ac:dyDescent="0.25">
      <c r="A391" s="18" t="s">
        <v>8219</v>
      </c>
      <c r="B391" s="18">
        <v>14</v>
      </c>
      <c r="F391" s="18" t="s">
        <v>8221</v>
      </c>
      <c r="G391" s="18">
        <v>0</v>
      </c>
    </row>
    <row r="392" spans="1:7" x14ac:dyDescent="0.25">
      <c r="A392" s="18" t="s">
        <v>8219</v>
      </c>
      <c r="B392" s="18">
        <v>156</v>
      </c>
      <c r="F392" s="18" t="s">
        <v>8221</v>
      </c>
      <c r="G392" s="18">
        <v>5</v>
      </c>
    </row>
    <row r="393" spans="1:7" x14ac:dyDescent="0.25">
      <c r="A393" s="18" t="s">
        <v>8219</v>
      </c>
      <c r="B393" s="18">
        <v>128</v>
      </c>
      <c r="F393" s="18" t="s">
        <v>8221</v>
      </c>
      <c r="G393" s="18">
        <v>7</v>
      </c>
    </row>
    <row r="394" spans="1:7" x14ac:dyDescent="0.25">
      <c r="A394" s="18" t="s">
        <v>8219</v>
      </c>
      <c r="B394" s="18">
        <v>60</v>
      </c>
      <c r="F394" s="18" t="s">
        <v>8221</v>
      </c>
      <c r="G394" s="18">
        <v>30</v>
      </c>
    </row>
    <row r="395" spans="1:7" x14ac:dyDescent="0.25">
      <c r="A395" s="18" t="s">
        <v>8219</v>
      </c>
      <c r="B395" s="18">
        <v>32</v>
      </c>
      <c r="F395" s="18" t="s">
        <v>8221</v>
      </c>
      <c r="G395" s="18">
        <v>2</v>
      </c>
    </row>
    <row r="396" spans="1:7" x14ac:dyDescent="0.25">
      <c r="A396" s="18" t="s">
        <v>8219</v>
      </c>
      <c r="B396" s="18">
        <v>53</v>
      </c>
      <c r="F396" s="18" t="s">
        <v>8221</v>
      </c>
      <c r="G396" s="18">
        <v>30</v>
      </c>
    </row>
    <row r="397" spans="1:7" x14ac:dyDescent="0.25">
      <c r="A397" s="18" t="s">
        <v>8219</v>
      </c>
      <c r="B397" s="18">
        <v>184</v>
      </c>
      <c r="F397" s="18" t="s">
        <v>8221</v>
      </c>
      <c r="G397" s="18">
        <v>2</v>
      </c>
    </row>
    <row r="398" spans="1:7" x14ac:dyDescent="0.25">
      <c r="A398" s="18" t="s">
        <v>8219</v>
      </c>
      <c r="B398" s="18">
        <v>90</v>
      </c>
      <c r="F398" s="18" t="s">
        <v>8221</v>
      </c>
      <c r="G398" s="18">
        <v>0</v>
      </c>
    </row>
    <row r="399" spans="1:7" x14ac:dyDescent="0.25">
      <c r="A399" s="18" t="s">
        <v>8219</v>
      </c>
      <c r="B399" s="18">
        <v>71</v>
      </c>
      <c r="F399" s="18" t="s">
        <v>8221</v>
      </c>
      <c r="G399" s="18">
        <v>2</v>
      </c>
    </row>
    <row r="400" spans="1:7" x14ac:dyDescent="0.25">
      <c r="A400" s="18" t="s">
        <v>8219</v>
      </c>
      <c r="B400" s="18">
        <v>87</v>
      </c>
      <c r="F400" s="18" t="s">
        <v>8221</v>
      </c>
      <c r="G400" s="18">
        <v>1</v>
      </c>
    </row>
    <row r="401" spans="1:7" x14ac:dyDescent="0.25">
      <c r="A401" s="18" t="s">
        <v>8219</v>
      </c>
      <c r="B401" s="18">
        <v>28</v>
      </c>
      <c r="F401" s="18" t="s">
        <v>8221</v>
      </c>
      <c r="G401" s="18">
        <v>2</v>
      </c>
    </row>
    <row r="402" spans="1:7" x14ac:dyDescent="0.25">
      <c r="A402" s="18" t="s">
        <v>8219</v>
      </c>
      <c r="B402" s="18">
        <v>56</v>
      </c>
      <c r="F402" s="18" t="s">
        <v>8221</v>
      </c>
      <c r="G402" s="18">
        <v>14</v>
      </c>
    </row>
    <row r="403" spans="1:7" x14ac:dyDescent="0.25">
      <c r="A403" s="18" t="s">
        <v>8219</v>
      </c>
      <c r="B403" s="18">
        <v>51</v>
      </c>
      <c r="F403" s="18" t="s">
        <v>8221</v>
      </c>
      <c r="G403" s="18">
        <v>31</v>
      </c>
    </row>
    <row r="404" spans="1:7" x14ac:dyDescent="0.25">
      <c r="A404" s="18" t="s">
        <v>8219</v>
      </c>
      <c r="B404" s="18">
        <v>75</v>
      </c>
      <c r="F404" s="18" t="s">
        <v>8221</v>
      </c>
      <c r="G404" s="18">
        <v>16</v>
      </c>
    </row>
    <row r="405" spans="1:7" x14ac:dyDescent="0.25">
      <c r="A405" s="18" t="s">
        <v>8219</v>
      </c>
      <c r="B405" s="18">
        <v>38</v>
      </c>
      <c r="F405" s="18" t="s">
        <v>8221</v>
      </c>
      <c r="G405" s="18">
        <v>12</v>
      </c>
    </row>
    <row r="406" spans="1:7" x14ac:dyDescent="0.25">
      <c r="A406" s="18" t="s">
        <v>8219</v>
      </c>
      <c r="B406" s="18">
        <v>18</v>
      </c>
      <c r="F406" s="18" t="s">
        <v>8221</v>
      </c>
      <c r="G406" s="18">
        <v>96</v>
      </c>
    </row>
    <row r="407" spans="1:7" x14ac:dyDescent="0.25">
      <c r="A407" s="18" t="s">
        <v>8219</v>
      </c>
      <c r="B407" s="18">
        <v>54</v>
      </c>
      <c r="F407" s="18" t="s">
        <v>8221</v>
      </c>
      <c r="G407" s="18">
        <v>16</v>
      </c>
    </row>
    <row r="408" spans="1:7" x14ac:dyDescent="0.25">
      <c r="A408" s="18" t="s">
        <v>8219</v>
      </c>
      <c r="B408" s="18">
        <v>71</v>
      </c>
      <c r="F408" s="18" t="s">
        <v>8221</v>
      </c>
      <c r="G408" s="18">
        <v>5</v>
      </c>
    </row>
    <row r="409" spans="1:7" x14ac:dyDescent="0.25">
      <c r="A409" s="18" t="s">
        <v>8219</v>
      </c>
      <c r="B409" s="18">
        <v>57</v>
      </c>
      <c r="F409" s="18" t="s">
        <v>8221</v>
      </c>
      <c r="G409" s="18">
        <v>0</v>
      </c>
    </row>
    <row r="410" spans="1:7" x14ac:dyDescent="0.25">
      <c r="A410" s="18" t="s">
        <v>8219</v>
      </c>
      <c r="B410" s="18">
        <v>43</v>
      </c>
      <c r="F410" s="18" t="s">
        <v>8221</v>
      </c>
      <c r="G410" s="18">
        <v>8</v>
      </c>
    </row>
    <row r="411" spans="1:7" x14ac:dyDescent="0.25">
      <c r="A411" s="18" t="s">
        <v>8219</v>
      </c>
      <c r="B411" s="18">
        <v>52</v>
      </c>
      <c r="F411" s="18" t="s">
        <v>8221</v>
      </c>
      <c r="G411" s="18">
        <v>7</v>
      </c>
    </row>
    <row r="412" spans="1:7" x14ac:dyDescent="0.25">
      <c r="A412" s="18" t="s">
        <v>8219</v>
      </c>
      <c r="B412" s="18">
        <v>27</v>
      </c>
      <c r="F412" s="18" t="s">
        <v>8221</v>
      </c>
      <c r="G412" s="18">
        <v>24</v>
      </c>
    </row>
    <row r="413" spans="1:7" x14ac:dyDescent="0.25">
      <c r="A413" s="18" t="s">
        <v>8219</v>
      </c>
      <c r="B413" s="18">
        <v>12</v>
      </c>
      <c r="F413" s="18" t="s">
        <v>8221</v>
      </c>
      <c r="G413" s="18">
        <v>121</v>
      </c>
    </row>
    <row r="414" spans="1:7" x14ac:dyDescent="0.25">
      <c r="A414" s="18" t="s">
        <v>8219</v>
      </c>
      <c r="B414" s="18">
        <v>33</v>
      </c>
      <c r="F414" s="18" t="s">
        <v>8221</v>
      </c>
      <c r="G414" s="18">
        <v>196</v>
      </c>
    </row>
    <row r="415" spans="1:7" x14ac:dyDescent="0.25">
      <c r="A415" s="18" t="s">
        <v>8219</v>
      </c>
      <c r="B415" s="18">
        <v>96</v>
      </c>
      <c r="F415" s="18" t="s">
        <v>8221</v>
      </c>
      <c r="G415" s="18">
        <v>5</v>
      </c>
    </row>
    <row r="416" spans="1:7" x14ac:dyDescent="0.25">
      <c r="A416" s="18" t="s">
        <v>8219</v>
      </c>
      <c r="B416" s="18">
        <v>28</v>
      </c>
      <c r="F416" s="18" t="s">
        <v>8221</v>
      </c>
      <c r="G416" s="18">
        <v>73</v>
      </c>
    </row>
    <row r="417" spans="1:7" x14ac:dyDescent="0.25">
      <c r="A417" s="18" t="s">
        <v>8219</v>
      </c>
      <c r="B417" s="18">
        <v>43</v>
      </c>
      <c r="F417" s="18" t="s">
        <v>8221</v>
      </c>
      <c r="G417" s="18">
        <v>93</v>
      </c>
    </row>
    <row r="418" spans="1:7" x14ac:dyDescent="0.25">
      <c r="A418" s="18" t="s">
        <v>8219</v>
      </c>
      <c r="B418" s="18">
        <v>205</v>
      </c>
      <c r="F418" s="18" t="s">
        <v>8221</v>
      </c>
      <c r="G418" s="18">
        <v>17</v>
      </c>
    </row>
    <row r="419" spans="1:7" x14ac:dyDescent="0.25">
      <c r="A419" s="18" t="s">
        <v>8219</v>
      </c>
      <c r="B419" s="18">
        <v>23</v>
      </c>
      <c r="F419" s="18" t="s">
        <v>8221</v>
      </c>
      <c r="G419" s="18">
        <v>7</v>
      </c>
    </row>
    <row r="420" spans="1:7" x14ac:dyDescent="0.25">
      <c r="A420" s="18" t="s">
        <v>8219</v>
      </c>
      <c r="B420" s="18">
        <v>19</v>
      </c>
      <c r="F420" s="18" t="s">
        <v>8221</v>
      </c>
      <c r="G420" s="18">
        <v>17</v>
      </c>
    </row>
    <row r="421" spans="1:7" x14ac:dyDescent="0.25">
      <c r="A421" s="18" t="s">
        <v>8219</v>
      </c>
      <c r="B421" s="18">
        <v>14</v>
      </c>
      <c r="F421" s="18" t="s">
        <v>8221</v>
      </c>
      <c r="G421" s="18">
        <v>171</v>
      </c>
    </row>
    <row r="422" spans="1:7" x14ac:dyDescent="0.25">
      <c r="A422" s="18" t="s">
        <v>8219</v>
      </c>
      <c r="B422" s="18">
        <v>38</v>
      </c>
      <c r="F422" s="18" t="s">
        <v>8221</v>
      </c>
      <c r="G422" s="18">
        <v>188</v>
      </c>
    </row>
    <row r="423" spans="1:7" x14ac:dyDescent="0.25">
      <c r="A423" s="18" t="s">
        <v>8219</v>
      </c>
      <c r="B423" s="18">
        <v>78</v>
      </c>
      <c r="F423" s="18" t="s">
        <v>8221</v>
      </c>
      <c r="G423" s="18">
        <v>110</v>
      </c>
    </row>
    <row r="424" spans="1:7" x14ac:dyDescent="0.25">
      <c r="A424" s="18" t="s">
        <v>8219</v>
      </c>
      <c r="B424" s="18">
        <v>69</v>
      </c>
      <c r="F424" s="18" t="s">
        <v>8221</v>
      </c>
      <c r="G424" s="18">
        <v>37</v>
      </c>
    </row>
    <row r="425" spans="1:7" x14ac:dyDescent="0.25">
      <c r="A425" s="18" t="s">
        <v>8219</v>
      </c>
      <c r="B425" s="18">
        <v>33</v>
      </c>
      <c r="F425" s="18" t="s">
        <v>8221</v>
      </c>
      <c r="G425" s="18">
        <v>9</v>
      </c>
    </row>
    <row r="426" spans="1:7" x14ac:dyDescent="0.25">
      <c r="A426" s="18" t="s">
        <v>8219</v>
      </c>
      <c r="B426" s="18">
        <v>54</v>
      </c>
      <c r="F426" s="18" t="s">
        <v>8221</v>
      </c>
      <c r="G426" s="18">
        <v>29</v>
      </c>
    </row>
    <row r="427" spans="1:7" x14ac:dyDescent="0.25">
      <c r="A427" s="18" t="s">
        <v>8219</v>
      </c>
      <c r="B427" s="18">
        <v>99</v>
      </c>
      <c r="F427" s="18" t="s">
        <v>8221</v>
      </c>
      <c r="G427" s="18">
        <v>6</v>
      </c>
    </row>
    <row r="428" spans="1:7" x14ac:dyDescent="0.25">
      <c r="A428" s="18" t="s">
        <v>8219</v>
      </c>
      <c r="B428" s="18">
        <v>49</v>
      </c>
      <c r="F428" s="18" t="s">
        <v>8221</v>
      </c>
      <c r="G428" s="18">
        <v>30</v>
      </c>
    </row>
    <row r="429" spans="1:7" x14ac:dyDescent="0.25">
      <c r="A429" s="18" t="s">
        <v>8219</v>
      </c>
      <c r="B429" s="18">
        <v>11</v>
      </c>
      <c r="F429" s="18" t="s">
        <v>8221</v>
      </c>
      <c r="G429" s="18">
        <v>81</v>
      </c>
    </row>
    <row r="430" spans="1:7" x14ac:dyDescent="0.25">
      <c r="A430" s="18" t="s">
        <v>8219</v>
      </c>
      <c r="B430" s="18">
        <v>38</v>
      </c>
      <c r="F430" s="18" t="s">
        <v>8221</v>
      </c>
      <c r="G430" s="18">
        <v>4</v>
      </c>
    </row>
    <row r="431" spans="1:7" x14ac:dyDescent="0.25">
      <c r="A431" s="18" t="s">
        <v>8219</v>
      </c>
      <c r="B431" s="18">
        <v>16</v>
      </c>
      <c r="F431" s="18" t="s">
        <v>8221</v>
      </c>
      <c r="G431" s="18">
        <v>11</v>
      </c>
    </row>
    <row r="432" spans="1:7" x14ac:dyDescent="0.25">
      <c r="A432" s="18" t="s">
        <v>8219</v>
      </c>
      <c r="B432" s="18">
        <v>32</v>
      </c>
      <c r="F432" s="18" t="s">
        <v>8221</v>
      </c>
      <c r="G432" s="18">
        <v>14</v>
      </c>
    </row>
    <row r="433" spans="1:7" x14ac:dyDescent="0.25">
      <c r="A433" s="18" t="s">
        <v>8219</v>
      </c>
      <c r="B433" s="18">
        <v>20</v>
      </c>
      <c r="F433" s="18" t="s">
        <v>8221</v>
      </c>
      <c r="G433" s="18">
        <v>5</v>
      </c>
    </row>
    <row r="434" spans="1:7" x14ac:dyDescent="0.25">
      <c r="A434" s="18" t="s">
        <v>8219</v>
      </c>
      <c r="B434" s="18">
        <v>154</v>
      </c>
      <c r="F434" s="18" t="s">
        <v>8221</v>
      </c>
      <c r="G434" s="18">
        <v>45</v>
      </c>
    </row>
    <row r="435" spans="1:7" x14ac:dyDescent="0.25">
      <c r="A435" s="18" t="s">
        <v>8219</v>
      </c>
      <c r="B435" s="18">
        <v>41</v>
      </c>
      <c r="F435" s="18" t="s">
        <v>8221</v>
      </c>
      <c r="G435" s="18">
        <v>8</v>
      </c>
    </row>
    <row r="436" spans="1:7" x14ac:dyDescent="0.25">
      <c r="A436" s="18" t="s">
        <v>8219</v>
      </c>
      <c r="B436" s="18">
        <v>75</v>
      </c>
      <c r="F436" s="18" t="s">
        <v>8221</v>
      </c>
      <c r="G436" s="18">
        <v>3</v>
      </c>
    </row>
    <row r="437" spans="1:7" x14ac:dyDescent="0.25">
      <c r="A437" s="18" t="s">
        <v>8219</v>
      </c>
      <c r="B437" s="18">
        <v>40</v>
      </c>
      <c r="F437" s="18" t="s">
        <v>8221</v>
      </c>
      <c r="G437" s="18">
        <v>24</v>
      </c>
    </row>
    <row r="438" spans="1:7" x14ac:dyDescent="0.25">
      <c r="A438" s="18" t="s">
        <v>8219</v>
      </c>
      <c r="B438" s="18">
        <v>46</v>
      </c>
      <c r="F438" s="18" t="s">
        <v>8221</v>
      </c>
      <c r="G438" s="18">
        <v>18</v>
      </c>
    </row>
    <row r="439" spans="1:7" x14ac:dyDescent="0.25">
      <c r="A439" s="18" t="s">
        <v>8219</v>
      </c>
      <c r="B439" s="18">
        <v>62</v>
      </c>
      <c r="F439" s="18" t="s">
        <v>8221</v>
      </c>
      <c r="G439" s="18">
        <v>12</v>
      </c>
    </row>
    <row r="440" spans="1:7" x14ac:dyDescent="0.25">
      <c r="A440" s="18" t="s">
        <v>8219</v>
      </c>
      <c r="B440" s="18">
        <v>61</v>
      </c>
      <c r="F440" s="18" t="s">
        <v>8221</v>
      </c>
      <c r="G440" s="18">
        <v>123</v>
      </c>
    </row>
    <row r="441" spans="1:7" x14ac:dyDescent="0.25">
      <c r="A441" s="18" t="s">
        <v>8219</v>
      </c>
      <c r="B441" s="18">
        <v>96</v>
      </c>
      <c r="F441" s="18" t="s">
        <v>8221</v>
      </c>
      <c r="G441" s="18">
        <v>96</v>
      </c>
    </row>
    <row r="442" spans="1:7" x14ac:dyDescent="0.25">
      <c r="A442" s="18" t="s">
        <v>8219</v>
      </c>
      <c r="B442" s="18">
        <v>190</v>
      </c>
      <c r="F442" s="18" t="s">
        <v>8221</v>
      </c>
      <c r="G442" s="18">
        <v>31</v>
      </c>
    </row>
    <row r="443" spans="1:7" x14ac:dyDescent="0.25">
      <c r="A443" s="18" t="s">
        <v>8219</v>
      </c>
      <c r="B443" s="18">
        <v>94</v>
      </c>
      <c r="F443" s="18" t="s">
        <v>8221</v>
      </c>
      <c r="G443" s="18">
        <v>4</v>
      </c>
    </row>
    <row r="444" spans="1:7" x14ac:dyDescent="0.25">
      <c r="A444" s="18" t="s">
        <v>8219</v>
      </c>
      <c r="B444" s="18">
        <v>39</v>
      </c>
      <c r="F444" s="18" t="s">
        <v>8221</v>
      </c>
      <c r="G444" s="18">
        <v>3</v>
      </c>
    </row>
    <row r="445" spans="1:7" x14ac:dyDescent="0.25">
      <c r="A445" s="18" t="s">
        <v>8219</v>
      </c>
      <c r="B445" s="18">
        <v>127</v>
      </c>
      <c r="F445" s="18" t="s">
        <v>8221</v>
      </c>
      <c r="G445" s="18">
        <v>179</v>
      </c>
    </row>
    <row r="446" spans="1:7" x14ac:dyDescent="0.25">
      <c r="A446" s="18" t="s">
        <v>8219</v>
      </c>
      <c r="B446" s="18">
        <v>159</v>
      </c>
      <c r="F446" s="18" t="s">
        <v>8221</v>
      </c>
      <c r="G446" s="18">
        <v>3</v>
      </c>
    </row>
    <row r="447" spans="1:7" x14ac:dyDescent="0.25">
      <c r="A447" s="18" t="s">
        <v>8219</v>
      </c>
      <c r="B447" s="18">
        <v>177</v>
      </c>
      <c r="F447" s="18" t="s">
        <v>8221</v>
      </c>
      <c r="G447" s="18">
        <v>23</v>
      </c>
    </row>
    <row r="448" spans="1:7" x14ac:dyDescent="0.25">
      <c r="A448" s="18" t="s">
        <v>8219</v>
      </c>
      <c r="B448" s="18">
        <v>47</v>
      </c>
      <c r="F448" s="18" t="s">
        <v>8221</v>
      </c>
      <c r="G448" s="18">
        <v>23</v>
      </c>
    </row>
    <row r="449" spans="1:7" x14ac:dyDescent="0.25">
      <c r="A449" s="18" t="s">
        <v>8219</v>
      </c>
      <c r="B449" s="18">
        <v>1</v>
      </c>
      <c r="F449" s="18" t="s">
        <v>8221</v>
      </c>
      <c r="G449" s="18">
        <v>41</v>
      </c>
    </row>
    <row r="450" spans="1:7" x14ac:dyDescent="0.25">
      <c r="A450" s="18" t="s">
        <v>8219</v>
      </c>
      <c r="B450" s="18">
        <v>16</v>
      </c>
      <c r="F450" s="18" t="s">
        <v>8221</v>
      </c>
      <c r="G450" s="18">
        <v>0</v>
      </c>
    </row>
    <row r="451" spans="1:7" x14ac:dyDescent="0.25">
      <c r="A451" s="18" t="s">
        <v>8219</v>
      </c>
      <c r="B451" s="18">
        <v>115</v>
      </c>
      <c r="F451" s="18" t="s">
        <v>8221</v>
      </c>
      <c r="G451" s="18">
        <v>32</v>
      </c>
    </row>
    <row r="452" spans="1:7" x14ac:dyDescent="0.25">
      <c r="A452" s="18" t="s">
        <v>8219</v>
      </c>
      <c r="B452" s="18">
        <v>133</v>
      </c>
      <c r="F452" s="18" t="s">
        <v>8221</v>
      </c>
      <c r="G452" s="18">
        <v>2</v>
      </c>
    </row>
    <row r="453" spans="1:7" x14ac:dyDescent="0.25">
      <c r="A453" s="18" t="s">
        <v>8219</v>
      </c>
      <c r="B453" s="18">
        <v>70</v>
      </c>
      <c r="F453" s="18" t="s">
        <v>8221</v>
      </c>
      <c r="G453" s="18">
        <v>7</v>
      </c>
    </row>
    <row r="454" spans="1:7" x14ac:dyDescent="0.25">
      <c r="A454" s="18" t="s">
        <v>8219</v>
      </c>
      <c r="B454" s="18">
        <v>62</v>
      </c>
      <c r="F454" s="18" t="s">
        <v>8221</v>
      </c>
      <c r="G454" s="18">
        <v>4</v>
      </c>
    </row>
    <row r="455" spans="1:7" x14ac:dyDescent="0.25">
      <c r="A455" s="18" t="s">
        <v>8219</v>
      </c>
      <c r="B455" s="18">
        <v>10</v>
      </c>
      <c r="F455" s="18" t="s">
        <v>8221</v>
      </c>
      <c r="G455" s="18">
        <v>196</v>
      </c>
    </row>
    <row r="456" spans="1:7" x14ac:dyDescent="0.25">
      <c r="A456" s="18" t="s">
        <v>8219</v>
      </c>
      <c r="B456" s="18">
        <v>499</v>
      </c>
      <c r="F456" s="18" t="s">
        <v>8221</v>
      </c>
      <c r="G456" s="18">
        <v>11</v>
      </c>
    </row>
    <row r="457" spans="1:7" x14ac:dyDescent="0.25">
      <c r="A457" s="18" t="s">
        <v>8219</v>
      </c>
      <c r="B457" s="18">
        <v>47</v>
      </c>
      <c r="F457" s="18" t="s">
        <v>8221</v>
      </c>
      <c r="G457" s="18">
        <v>9</v>
      </c>
    </row>
    <row r="458" spans="1:7" x14ac:dyDescent="0.25">
      <c r="A458" s="18" t="s">
        <v>8219</v>
      </c>
      <c r="B458" s="18">
        <v>28</v>
      </c>
      <c r="F458" s="18" t="s">
        <v>8221</v>
      </c>
      <c r="G458" s="18">
        <v>5</v>
      </c>
    </row>
    <row r="459" spans="1:7" x14ac:dyDescent="0.25">
      <c r="A459" s="18" t="s">
        <v>8219</v>
      </c>
      <c r="B459" s="18">
        <v>24</v>
      </c>
      <c r="F459" s="18" t="s">
        <v>8221</v>
      </c>
      <c r="G459" s="18">
        <v>8</v>
      </c>
    </row>
    <row r="460" spans="1:7" x14ac:dyDescent="0.25">
      <c r="A460" s="18" t="s">
        <v>8219</v>
      </c>
      <c r="B460" s="18">
        <v>76</v>
      </c>
      <c r="F460" s="18" t="s">
        <v>8221</v>
      </c>
      <c r="G460" s="18">
        <v>229</v>
      </c>
    </row>
    <row r="461" spans="1:7" x14ac:dyDescent="0.25">
      <c r="A461" s="18" t="s">
        <v>8219</v>
      </c>
      <c r="B461" s="18">
        <v>98</v>
      </c>
      <c r="F461" s="18" t="s">
        <v>8221</v>
      </c>
      <c r="G461" s="18">
        <v>40</v>
      </c>
    </row>
    <row r="462" spans="1:7" x14ac:dyDescent="0.25">
      <c r="A462" s="18" t="s">
        <v>8219</v>
      </c>
      <c r="B462" s="18">
        <v>30</v>
      </c>
      <c r="F462" s="18" t="s">
        <v>8221</v>
      </c>
      <c r="G462" s="18">
        <v>123</v>
      </c>
    </row>
    <row r="463" spans="1:7" x14ac:dyDescent="0.25">
      <c r="A463" s="18" t="s">
        <v>8219</v>
      </c>
      <c r="B463" s="18">
        <v>478</v>
      </c>
      <c r="F463" s="18" t="s">
        <v>8221</v>
      </c>
      <c r="G463" s="18">
        <v>5</v>
      </c>
    </row>
    <row r="464" spans="1:7" x14ac:dyDescent="0.25">
      <c r="A464" s="18" t="s">
        <v>8219</v>
      </c>
      <c r="B464" s="18">
        <v>74</v>
      </c>
      <c r="F464" s="18" t="s">
        <v>8221</v>
      </c>
      <c r="G464" s="18">
        <v>148</v>
      </c>
    </row>
    <row r="465" spans="1:7" x14ac:dyDescent="0.25">
      <c r="A465" s="18" t="s">
        <v>8219</v>
      </c>
      <c r="B465" s="18">
        <v>131</v>
      </c>
      <c r="F465" s="18" t="s">
        <v>8221</v>
      </c>
      <c r="G465" s="18">
        <v>10</v>
      </c>
    </row>
    <row r="466" spans="1:7" x14ac:dyDescent="0.25">
      <c r="A466" s="18" t="s">
        <v>8219</v>
      </c>
      <c r="B466" s="18">
        <v>61</v>
      </c>
      <c r="F466" s="18" t="s">
        <v>8221</v>
      </c>
      <c r="G466" s="18">
        <v>4</v>
      </c>
    </row>
    <row r="467" spans="1:7" x14ac:dyDescent="0.25">
      <c r="A467" s="18" t="s">
        <v>8219</v>
      </c>
      <c r="B467" s="18">
        <v>1071</v>
      </c>
      <c r="F467" s="18" t="s">
        <v>8221</v>
      </c>
      <c r="G467" s="18">
        <v>21</v>
      </c>
    </row>
    <row r="468" spans="1:7" x14ac:dyDescent="0.25">
      <c r="A468" s="18" t="s">
        <v>8219</v>
      </c>
      <c r="B468" s="18">
        <v>122</v>
      </c>
      <c r="F468" s="18" t="s">
        <v>8221</v>
      </c>
      <c r="G468" s="18">
        <v>2</v>
      </c>
    </row>
    <row r="469" spans="1:7" x14ac:dyDescent="0.25">
      <c r="A469" s="18" t="s">
        <v>8219</v>
      </c>
      <c r="B469" s="18">
        <v>111</v>
      </c>
      <c r="F469" s="18" t="s">
        <v>8221</v>
      </c>
      <c r="G469" s="18">
        <v>0</v>
      </c>
    </row>
    <row r="470" spans="1:7" x14ac:dyDescent="0.25">
      <c r="A470" s="18" t="s">
        <v>8219</v>
      </c>
      <c r="B470" s="18">
        <v>255</v>
      </c>
      <c r="F470" s="18" t="s">
        <v>8221</v>
      </c>
      <c r="G470" s="18">
        <v>4</v>
      </c>
    </row>
    <row r="471" spans="1:7" x14ac:dyDescent="0.25">
      <c r="A471" s="18" t="s">
        <v>8219</v>
      </c>
      <c r="B471" s="18">
        <v>141</v>
      </c>
      <c r="F471" s="18" t="s">
        <v>8221</v>
      </c>
      <c r="G471" s="18">
        <v>1</v>
      </c>
    </row>
    <row r="472" spans="1:7" x14ac:dyDescent="0.25">
      <c r="A472" s="18" t="s">
        <v>8219</v>
      </c>
      <c r="B472" s="18">
        <v>159</v>
      </c>
      <c r="F472" s="18" t="s">
        <v>8221</v>
      </c>
      <c r="G472" s="18">
        <v>30</v>
      </c>
    </row>
    <row r="473" spans="1:7" x14ac:dyDescent="0.25">
      <c r="A473" s="18" t="s">
        <v>8219</v>
      </c>
      <c r="B473" s="18">
        <v>99</v>
      </c>
      <c r="F473" s="18" t="s">
        <v>8221</v>
      </c>
      <c r="G473" s="18">
        <v>3</v>
      </c>
    </row>
    <row r="474" spans="1:7" x14ac:dyDescent="0.25">
      <c r="A474" s="18" t="s">
        <v>8219</v>
      </c>
      <c r="B474" s="18">
        <v>96</v>
      </c>
      <c r="F474" s="18" t="s">
        <v>8221</v>
      </c>
      <c r="G474" s="18">
        <v>975</v>
      </c>
    </row>
    <row r="475" spans="1:7" x14ac:dyDescent="0.25">
      <c r="A475" s="18" t="s">
        <v>8219</v>
      </c>
      <c r="B475" s="18">
        <v>27</v>
      </c>
      <c r="F475" s="18" t="s">
        <v>8221</v>
      </c>
      <c r="G475" s="18">
        <v>167</v>
      </c>
    </row>
    <row r="476" spans="1:7" x14ac:dyDescent="0.25">
      <c r="A476" s="18" t="s">
        <v>8219</v>
      </c>
      <c r="B476" s="18">
        <v>166</v>
      </c>
      <c r="F476" s="18" t="s">
        <v>8221</v>
      </c>
      <c r="G476" s="18">
        <v>5</v>
      </c>
    </row>
    <row r="477" spans="1:7" x14ac:dyDescent="0.25">
      <c r="A477" s="18" t="s">
        <v>8219</v>
      </c>
      <c r="B477" s="18">
        <v>76</v>
      </c>
      <c r="F477" s="18" t="s">
        <v>8221</v>
      </c>
      <c r="G477" s="18">
        <v>18</v>
      </c>
    </row>
    <row r="478" spans="1:7" x14ac:dyDescent="0.25">
      <c r="A478" s="18" t="s">
        <v>8219</v>
      </c>
      <c r="B478" s="18">
        <v>211</v>
      </c>
      <c r="F478" s="18" t="s">
        <v>8221</v>
      </c>
      <c r="G478" s="18">
        <v>98</v>
      </c>
    </row>
    <row r="479" spans="1:7" x14ac:dyDescent="0.25">
      <c r="A479" s="18" t="s">
        <v>8219</v>
      </c>
      <c r="B479" s="18">
        <v>21</v>
      </c>
      <c r="F479" s="18" t="s">
        <v>8221</v>
      </c>
      <c r="G479" s="18">
        <v>4</v>
      </c>
    </row>
    <row r="480" spans="1:7" x14ac:dyDescent="0.25">
      <c r="A480" s="18" t="s">
        <v>8219</v>
      </c>
      <c r="B480" s="18">
        <v>61</v>
      </c>
      <c r="F480" s="18" t="s">
        <v>8221</v>
      </c>
      <c r="G480" s="18">
        <v>3</v>
      </c>
    </row>
    <row r="481" spans="1:7" x14ac:dyDescent="0.25">
      <c r="A481" s="18" t="s">
        <v>8219</v>
      </c>
      <c r="B481" s="18">
        <v>30</v>
      </c>
      <c r="F481" s="18" t="s">
        <v>8221</v>
      </c>
      <c r="G481" s="18">
        <v>1</v>
      </c>
    </row>
    <row r="482" spans="1:7" x14ac:dyDescent="0.25">
      <c r="A482" s="18" t="s">
        <v>8219</v>
      </c>
      <c r="B482" s="18">
        <v>375</v>
      </c>
      <c r="F482" s="18" t="s">
        <v>8221</v>
      </c>
      <c r="G482" s="18">
        <v>0</v>
      </c>
    </row>
    <row r="483" spans="1:7" x14ac:dyDescent="0.25">
      <c r="A483" s="18" t="s">
        <v>8219</v>
      </c>
      <c r="B483" s="18">
        <v>111</v>
      </c>
      <c r="F483" s="18" t="s">
        <v>8221</v>
      </c>
      <c r="G483" s="18">
        <v>9</v>
      </c>
    </row>
    <row r="484" spans="1:7" x14ac:dyDescent="0.25">
      <c r="A484" s="18" t="s">
        <v>8219</v>
      </c>
      <c r="B484" s="18">
        <v>123</v>
      </c>
      <c r="F484" s="18" t="s">
        <v>8221</v>
      </c>
      <c r="G484" s="18">
        <v>2</v>
      </c>
    </row>
    <row r="485" spans="1:7" x14ac:dyDescent="0.25">
      <c r="A485" s="18" t="s">
        <v>8219</v>
      </c>
      <c r="B485" s="18">
        <v>70</v>
      </c>
      <c r="F485" s="18" t="s">
        <v>8221</v>
      </c>
      <c r="G485" s="18">
        <v>0</v>
      </c>
    </row>
    <row r="486" spans="1:7" x14ac:dyDescent="0.25">
      <c r="A486" s="18" t="s">
        <v>8219</v>
      </c>
      <c r="B486" s="18">
        <v>85</v>
      </c>
      <c r="F486" s="18" t="s">
        <v>8221</v>
      </c>
      <c r="G486" s="18">
        <v>147</v>
      </c>
    </row>
    <row r="487" spans="1:7" x14ac:dyDescent="0.25">
      <c r="A487" s="18" t="s">
        <v>8219</v>
      </c>
      <c r="B487" s="18">
        <v>86</v>
      </c>
      <c r="F487" s="18" t="s">
        <v>8221</v>
      </c>
      <c r="G487" s="18">
        <v>49</v>
      </c>
    </row>
    <row r="488" spans="1:7" x14ac:dyDescent="0.25">
      <c r="A488" s="18" t="s">
        <v>8219</v>
      </c>
      <c r="B488" s="18">
        <v>13</v>
      </c>
      <c r="F488" s="18" t="s">
        <v>8221</v>
      </c>
      <c r="G488" s="18">
        <v>1</v>
      </c>
    </row>
    <row r="489" spans="1:7" x14ac:dyDescent="0.25">
      <c r="A489" s="18" t="s">
        <v>8219</v>
      </c>
      <c r="B489" s="18">
        <v>33</v>
      </c>
      <c r="F489" s="18" t="s">
        <v>8221</v>
      </c>
      <c r="G489" s="18">
        <v>2</v>
      </c>
    </row>
    <row r="490" spans="1:7" x14ac:dyDescent="0.25">
      <c r="A490" s="18" t="s">
        <v>8219</v>
      </c>
      <c r="B490" s="18">
        <v>15</v>
      </c>
      <c r="F490" s="18" t="s">
        <v>8221</v>
      </c>
      <c r="G490" s="18">
        <v>7</v>
      </c>
    </row>
    <row r="491" spans="1:7" x14ac:dyDescent="0.25">
      <c r="A491" s="18" t="s">
        <v>8219</v>
      </c>
      <c r="B491" s="18">
        <v>273</v>
      </c>
      <c r="F491" s="18" t="s">
        <v>8221</v>
      </c>
      <c r="G491" s="18">
        <v>4</v>
      </c>
    </row>
    <row r="492" spans="1:7" x14ac:dyDescent="0.25">
      <c r="A492" s="18" t="s">
        <v>8219</v>
      </c>
      <c r="B492" s="18">
        <v>714</v>
      </c>
      <c r="F492" s="18" t="s">
        <v>8221</v>
      </c>
      <c r="G492" s="18">
        <v>27</v>
      </c>
    </row>
    <row r="493" spans="1:7" x14ac:dyDescent="0.25">
      <c r="A493" s="18" t="s">
        <v>8219</v>
      </c>
      <c r="B493" s="18">
        <v>170</v>
      </c>
      <c r="F493" s="18" t="s">
        <v>8221</v>
      </c>
      <c r="G493" s="18">
        <v>94</v>
      </c>
    </row>
    <row r="494" spans="1:7" x14ac:dyDescent="0.25">
      <c r="A494" s="18" t="s">
        <v>8219</v>
      </c>
      <c r="B494" s="18">
        <v>512</v>
      </c>
      <c r="F494" s="18" t="s">
        <v>8221</v>
      </c>
      <c r="G494" s="18">
        <v>29</v>
      </c>
    </row>
    <row r="495" spans="1:7" x14ac:dyDescent="0.25">
      <c r="A495" s="18" t="s">
        <v>8219</v>
      </c>
      <c r="B495" s="18">
        <v>314</v>
      </c>
      <c r="F495" s="18" t="s">
        <v>8221</v>
      </c>
      <c r="G495" s="18">
        <v>7</v>
      </c>
    </row>
    <row r="496" spans="1:7" x14ac:dyDescent="0.25">
      <c r="A496" s="18" t="s">
        <v>8219</v>
      </c>
      <c r="B496" s="18">
        <v>167</v>
      </c>
      <c r="F496" s="18" t="s">
        <v>8221</v>
      </c>
      <c r="G496" s="18">
        <v>22</v>
      </c>
    </row>
    <row r="497" spans="1:7" x14ac:dyDescent="0.25">
      <c r="A497" s="18" t="s">
        <v>8219</v>
      </c>
      <c r="B497" s="18">
        <v>9</v>
      </c>
      <c r="F497" s="18" t="s">
        <v>8221</v>
      </c>
      <c r="G497" s="18">
        <v>1</v>
      </c>
    </row>
    <row r="498" spans="1:7" x14ac:dyDescent="0.25">
      <c r="A498" s="18" t="s">
        <v>8219</v>
      </c>
      <c r="B498" s="18">
        <v>103</v>
      </c>
      <c r="F498" s="18" t="s">
        <v>8221</v>
      </c>
      <c r="G498" s="18">
        <v>10</v>
      </c>
    </row>
    <row r="499" spans="1:7" x14ac:dyDescent="0.25">
      <c r="A499" s="18" t="s">
        <v>8219</v>
      </c>
      <c r="B499" s="18">
        <v>111</v>
      </c>
      <c r="F499" s="18" t="s">
        <v>8221</v>
      </c>
      <c r="G499" s="18">
        <v>6</v>
      </c>
    </row>
    <row r="500" spans="1:7" x14ac:dyDescent="0.25">
      <c r="A500" s="18" t="s">
        <v>8219</v>
      </c>
      <c r="B500" s="18">
        <v>271</v>
      </c>
      <c r="F500" s="18" t="s">
        <v>8221</v>
      </c>
      <c r="G500" s="18">
        <v>24</v>
      </c>
    </row>
    <row r="501" spans="1:7" x14ac:dyDescent="0.25">
      <c r="A501" s="18" t="s">
        <v>8219</v>
      </c>
      <c r="B501" s="18">
        <v>101</v>
      </c>
      <c r="F501" s="18" t="s">
        <v>8221</v>
      </c>
      <c r="G501" s="18">
        <v>15</v>
      </c>
    </row>
    <row r="502" spans="1:7" x14ac:dyDescent="0.25">
      <c r="A502" s="18" t="s">
        <v>8219</v>
      </c>
      <c r="B502" s="18">
        <v>57</v>
      </c>
      <c r="F502" s="18" t="s">
        <v>8221</v>
      </c>
      <c r="G502" s="18">
        <v>37</v>
      </c>
    </row>
    <row r="503" spans="1:7" x14ac:dyDescent="0.25">
      <c r="A503" s="18" t="s">
        <v>8219</v>
      </c>
      <c r="B503" s="18">
        <v>62</v>
      </c>
      <c r="F503" s="18" t="s">
        <v>8221</v>
      </c>
      <c r="G503" s="18">
        <v>20</v>
      </c>
    </row>
    <row r="504" spans="1:7" x14ac:dyDescent="0.25">
      <c r="A504" s="18" t="s">
        <v>8219</v>
      </c>
      <c r="B504" s="18">
        <v>32</v>
      </c>
      <c r="F504" s="18" t="s">
        <v>8221</v>
      </c>
      <c r="G504" s="18">
        <v>7</v>
      </c>
    </row>
    <row r="505" spans="1:7" x14ac:dyDescent="0.25">
      <c r="A505" s="18" t="s">
        <v>8219</v>
      </c>
      <c r="B505" s="18">
        <v>141</v>
      </c>
      <c r="F505" s="18" t="s">
        <v>8221</v>
      </c>
      <c r="G505" s="18">
        <v>0</v>
      </c>
    </row>
    <row r="506" spans="1:7" x14ac:dyDescent="0.25">
      <c r="A506" s="18" t="s">
        <v>8219</v>
      </c>
      <c r="B506" s="18">
        <v>75</v>
      </c>
      <c r="F506" s="18" t="s">
        <v>8221</v>
      </c>
      <c r="G506" s="18">
        <v>21</v>
      </c>
    </row>
    <row r="507" spans="1:7" x14ac:dyDescent="0.25">
      <c r="A507" s="18" t="s">
        <v>8219</v>
      </c>
      <c r="B507" s="18">
        <v>46</v>
      </c>
      <c r="F507" s="18" t="s">
        <v>8221</v>
      </c>
      <c r="G507" s="18">
        <v>3</v>
      </c>
    </row>
    <row r="508" spans="1:7" x14ac:dyDescent="0.25">
      <c r="A508" s="18" t="s">
        <v>8219</v>
      </c>
      <c r="B508" s="18">
        <v>103</v>
      </c>
      <c r="F508" s="18" t="s">
        <v>8221</v>
      </c>
      <c r="G508" s="18">
        <v>11</v>
      </c>
    </row>
    <row r="509" spans="1:7" x14ac:dyDescent="0.25">
      <c r="A509" s="18" t="s">
        <v>8219</v>
      </c>
      <c r="B509" s="18">
        <v>6</v>
      </c>
      <c r="F509" s="18" t="s">
        <v>8221</v>
      </c>
      <c r="G509" s="18">
        <v>1</v>
      </c>
    </row>
    <row r="510" spans="1:7" x14ac:dyDescent="0.25">
      <c r="A510" s="18" t="s">
        <v>8219</v>
      </c>
      <c r="B510" s="18">
        <v>83</v>
      </c>
      <c r="F510" s="18" t="s">
        <v>8221</v>
      </c>
      <c r="G510" s="18">
        <v>312</v>
      </c>
    </row>
    <row r="511" spans="1:7" x14ac:dyDescent="0.25">
      <c r="A511" s="18" t="s">
        <v>8219</v>
      </c>
      <c r="B511" s="18">
        <v>108</v>
      </c>
      <c r="F511" s="18" t="s">
        <v>8221</v>
      </c>
      <c r="G511" s="18">
        <v>1</v>
      </c>
    </row>
    <row r="512" spans="1:7" x14ac:dyDescent="0.25">
      <c r="A512" s="18" t="s">
        <v>8219</v>
      </c>
      <c r="B512" s="18">
        <v>25</v>
      </c>
      <c r="F512" s="18" t="s">
        <v>8221</v>
      </c>
      <c r="G512" s="18">
        <v>3</v>
      </c>
    </row>
    <row r="513" spans="1:7" x14ac:dyDescent="0.25">
      <c r="A513" s="18" t="s">
        <v>8219</v>
      </c>
      <c r="B513" s="18">
        <v>549</v>
      </c>
      <c r="F513" s="18" t="s">
        <v>8221</v>
      </c>
      <c r="G513" s="18">
        <v>4</v>
      </c>
    </row>
    <row r="514" spans="1:7" x14ac:dyDescent="0.25">
      <c r="A514" s="18" t="s">
        <v>8219</v>
      </c>
      <c r="B514" s="18">
        <v>222</v>
      </c>
      <c r="F514" s="18" t="s">
        <v>8221</v>
      </c>
      <c r="G514" s="18">
        <v>10</v>
      </c>
    </row>
    <row r="515" spans="1:7" x14ac:dyDescent="0.25">
      <c r="A515" s="18" t="s">
        <v>8219</v>
      </c>
      <c r="B515" s="18">
        <v>183</v>
      </c>
      <c r="F515" s="18" t="s">
        <v>8221</v>
      </c>
      <c r="G515" s="18">
        <v>8</v>
      </c>
    </row>
    <row r="516" spans="1:7" x14ac:dyDescent="0.25">
      <c r="A516" s="18" t="s">
        <v>8219</v>
      </c>
      <c r="B516" s="18">
        <v>89</v>
      </c>
      <c r="F516" s="18" t="s">
        <v>8221</v>
      </c>
      <c r="G516" s="18">
        <v>3</v>
      </c>
    </row>
    <row r="517" spans="1:7" x14ac:dyDescent="0.25">
      <c r="A517" s="18" t="s">
        <v>8219</v>
      </c>
      <c r="B517" s="18">
        <v>253</v>
      </c>
      <c r="F517" s="18" t="s">
        <v>8221</v>
      </c>
      <c r="G517" s="18">
        <v>1</v>
      </c>
    </row>
    <row r="518" spans="1:7" x14ac:dyDescent="0.25">
      <c r="A518" s="18" t="s">
        <v>8219</v>
      </c>
      <c r="B518" s="18">
        <v>140</v>
      </c>
      <c r="F518" s="18" t="s">
        <v>8221</v>
      </c>
      <c r="G518" s="18">
        <v>0</v>
      </c>
    </row>
    <row r="519" spans="1:7" x14ac:dyDescent="0.25">
      <c r="A519" s="18" t="s">
        <v>8219</v>
      </c>
      <c r="B519" s="18">
        <v>103</v>
      </c>
      <c r="F519" s="18" t="s">
        <v>8221</v>
      </c>
      <c r="G519" s="18">
        <v>5</v>
      </c>
    </row>
    <row r="520" spans="1:7" x14ac:dyDescent="0.25">
      <c r="A520" s="18" t="s">
        <v>8219</v>
      </c>
      <c r="B520" s="18">
        <v>138</v>
      </c>
      <c r="F520" s="18" t="s">
        <v>8221</v>
      </c>
      <c r="G520" s="18">
        <v>0</v>
      </c>
    </row>
    <row r="521" spans="1:7" x14ac:dyDescent="0.25">
      <c r="A521" s="18" t="s">
        <v>8219</v>
      </c>
      <c r="B521" s="18">
        <v>191</v>
      </c>
      <c r="F521" s="18" t="s">
        <v>8221</v>
      </c>
      <c r="G521" s="18">
        <v>3</v>
      </c>
    </row>
    <row r="522" spans="1:7" x14ac:dyDescent="0.25">
      <c r="A522" s="18" t="s">
        <v>8219</v>
      </c>
      <c r="B522" s="18">
        <v>45</v>
      </c>
      <c r="F522" s="18" t="s">
        <v>8221</v>
      </c>
      <c r="G522" s="18">
        <v>7</v>
      </c>
    </row>
    <row r="523" spans="1:7" x14ac:dyDescent="0.25">
      <c r="A523" s="18" t="s">
        <v>8219</v>
      </c>
      <c r="B523" s="18">
        <v>17</v>
      </c>
      <c r="F523" s="18" t="s">
        <v>8221</v>
      </c>
      <c r="G523" s="18">
        <v>0</v>
      </c>
    </row>
    <row r="524" spans="1:7" x14ac:dyDescent="0.25">
      <c r="A524" s="18" t="s">
        <v>8219</v>
      </c>
      <c r="B524" s="18">
        <v>31</v>
      </c>
      <c r="F524" s="18" t="s">
        <v>8221</v>
      </c>
      <c r="G524" s="18">
        <v>2</v>
      </c>
    </row>
    <row r="525" spans="1:7" x14ac:dyDescent="0.25">
      <c r="A525" s="18" t="s">
        <v>8219</v>
      </c>
      <c r="B525" s="18">
        <v>50</v>
      </c>
      <c r="F525" s="18" t="s">
        <v>8221</v>
      </c>
      <c r="G525" s="18">
        <v>23</v>
      </c>
    </row>
    <row r="526" spans="1:7" x14ac:dyDescent="0.25">
      <c r="A526" s="18" t="s">
        <v>8219</v>
      </c>
      <c r="B526" s="18">
        <v>59</v>
      </c>
      <c r="F526" s="18" t="s">
        <v>8221</v>
      </c>
      <c r="G526" s="18">
        <v>1</v>
      </c>
    </row>
    <row r="527" spans="1:7" x14ac:dyDescent="0.25">
      <c r="A527" s="18" t="s">
        <v>8219</v>
      </c>
      <c r="B527" s="18">
        <v>81</v>
      </c>
      <c r="F527" s="18" t="s">
        <v>8221</v>
      </c>
      <c r="G527" s="18">
        <v>2</v>
      </c>
    </row>
    <row r="528" spans="1:7" x14ac:dyDescent="0.25">
      <c r="A528" s="18" t="s">
        <v>8219</v>
      </c>
      <c r="B528" s="18">
        <v>508</v>
      </c>
      <c r="F528" s="18" t="s">
        <v>8221</v>
      </c>
      <c r="G528" s="18">
        <v>3</v>
      </c>
    </row>
    <row r="529" spans="1:7" x14ac:dyDescent="0.25">
      <c r="A529" s="18" t="s">
        <v>8219</v>
      </c>
      <c r="B529" s="18">
        <v>74</v>
      </c>
      <c r="F529" s="18" t="s">
        <v>8221</v>
      </c>
      <c r="G529" s="18">
        <v>0</v>
      </c>
    </row>
    <row r="530" spans="1:7" x14ac:dyDescent="0.25">
      <c r="A530" s="18" t="s">
        <v>8219</v>
      </c>
      <c r="B530" s="18">
        <v>141</v>
      </c>
      <c r="F530" s="18" t="s">
        <v>8221</v>
      </c>
      <c r="G530" s="18">
        <v>13</v>
      </c>
    </row>
    <row r="531" spans="1:7" x14ac:dyDescent="0.25">
      <c r="A531" s="18" t="s">
        <v>8219</v>
      </c>
      <c r="B531" s="18">
        <v>711</v>
      </c>
      <c r="F531" s="18" t="s">
        <v>8221</v>
      </c>
      <c r="G531" s="18">
        <v>1</v>
      </c>
    </row>
    <row r="532" spans="1:7" x14ac:dyDescent="0.25">
      <c r="A532" s="18" t="s">
        <v>8219</v>
      </c>
      <c r="B532" s="18">
        <v>141</v>
      </c>
      <c r="F532" s="18" t="s">
        <v>8221</v>
      </c>
      <c r="G532" s="18">
        <v>1</v>
      </c>
    </row>
    <row r="533" spans="1:7" x14ac:dyDescent="0.25">
      <c r="A533" s="18" t="s">
        <v>8219</v>
      </c>
      <c r="B533" s="18">
        <v>109</v>
      </c>
      <c r="F533" s="18" t="s">
        <v>8221</v>
      </c>
      <c r="G533" s="18">
        <v>1</v>
      </c>
    </row>
    <row r="534" spans="1:7" x14ac:dyDescent="0.25">
      <c r="A534" s="18" t="s">
        <v>8219</v>
      </c>
      <c r="B534" s="18">
        <v>361</v>
      </c>
      <c r="F534" s="18" t="s">
        <v>8221</v>
      </c>
      <c r="G534" s="18">
        <v>6</v>
      </c>
    </row>
    <row r="535" spans="1:7" x14ac:dyDescent="0.25">
      <c r="A535" s="18" t="s">
        <v>8219</v>
      </c>
      <c r="B535" s="18">
        <v>176</v>
      </c>
      <c r="F535" s="18" t="s">
        <v>8221</v>
      </c>
      <c r="G535" s="18">
        <v>39</v>
      </c>
    </row>
    <row r="536" spans="1:7" x14ac:dyDescent="0.25">
      <c r="A536" s="18" t="s">
        <v>8219</v>
      </c>
      <c r="B536" s="18">
        <v>670</v>
      </c>
      <c r="F536" s="18" t="s">
        <v>8221</v>
      </c>
      <c r="G536" s="18">
        <v>4</v>
      </c>
    </row>
    <row r="537" spans="1:7" x14ac:dyDescent="0.25">
      <c r="A537" s="18" t="s">
        <v>8219</v>
      </c>
      <c r="B537" s="18">
        <v>96</v>
      </c>
      <c r="F537" s="18" t="s">
        <v>8221</v>
      </c>
      <c r="G537" s="18">
        <v>1</v>
      </c>
    </row>
    <row r="538" spans="1:7" x14ac:dyDescent="0.25">
      <c r="A538" s="18" t="s">
        <v>8219</v>
      </c>
      <c r="B538" s="18">
        <v>74</v>
      </c>
      <c r="F538" s="18" t="s">
        <v>8221</v>
      </c>
      <c r="G538" s="18">
        <v>0</v>
      </c>
    </row>
    <row r="539" spans="1:7" x14ac:dyDescent="0.25">
      <c r="A539" s="18" t="s">
        <v>8219</v>
      </c>
      <c r="B539" s="18">
        <v>52</v>
      </c>
      <c r="F539" s="18" t="s">
        <v>8221</v>
      </c>
      <c r="G539" s="18">
        <v>0</v>
      </c>
    </row>
    <row r="540" spans="1:7" x14ac:dyDescent="0.25">
      <c r="A540" s="18" t="s">
        <v>8219</v>
      </c>
      <c r="B540" s="18">
        <v>105</v>
      </c>
      <c r="F540" s="18" t="s">
        <v>8221</v>
      </c>
      <c r="G540" s="18">
        <v>0</v>
      </c>
    </row>
    <row r="541" spans="1:7" x14ac:dyDescent="0.25">
      <c r="A541" s="18" t="s">
        <v>8219</v>
      </c>
      <c r="B541" s="18">
        <v>41</v>
      </c>
      <c r="F541" s="18" t="s">
        <v>8221</v>
      </c>
      <c r="G541" s="18">
        <v>8</v>
      </c>
    </row>
    <row r="542" spans="1:7" x14ac:dyDescent="0.25">
      <c r="A542" s="18" t="s">
        <v>8219</v>
      </c>
      <c r="B542" s="18">
        <v>34</v>
      </c>
      <c r="F542" s="18" t="s">
        <v>8221</v>
      </c>
      <c r="G542" s="18">
        <v>0</v>
      </c>
    </row>
    <row r="543" spans="1:7" x14ac:dyDescent="0.25">
      <c r="A543" s="18" t="s">
        <v>8219</v>
      </c>
      <c r="B543" s="18">
        <v>66</v>
      </c>
      <c r="F543" s="18" t="s">
        <v>8221</v>
      </c>
      <c r="G543" s="18">
        <v>1</v>
      </c>
    </row>
    <row r="544" spans="1:7" x14ac:dyDescent="0.25">
      <c r="A544" s="18" t="s">
        <v>8219</v>
      </c>
      <c r="B544" s="18">
        <v>50</v>
      </c>
      <c r="F544" s="18" t="s">
        <v>8221</v>
      </c>
      <c r="G544" s="18">
        <v>12</v>
      </c>
    </row>
    <row r="545" spans="1:7" x14ac:dyDescent="0.25">
      <c r="A545" s="18" t="s">
        <v>8219</v>
      </c>
      <c r="B545" s="18">
        <v>159</v>
      </c>
      <c r="F545" s="18" t="s">
        <v>8221</v>
      </c>
      <c r="G545" s="18">
        <v>0</v>
      </c>
    </row>
    <row r="546" spans="1:7" x14ac:dyDescent="0.25">
      <c r="A546" s="18" t="s">
        <v>8219</v>
      </c>
      <c r="B546" s="18">
        <v>182</v>
      </c>
      <c r="F546" s="18" t="s">
        <v>8221</v>
      </c>
      <c r="G546" s="18">
        <v>3</v>
      </c>
    </row>
    <row r="547" spans="1:7" x14ac:dyDescent="0.25">
      <c r="A547" s="18" t="s">
        <v>8219</v>
      </c>
      <c r="B547" s="18">
        <v>206</v>
      </c>
      <c r="F547" s="18" t="s">
        <v>8221</v>
      </c>
      <c r="G547" s="18">
        <v>2</v>
      </c>
    </row>
    <row r="548" spans="1:7" x14ac:dyDescent="0.25">
      <c r="A548" s="18" t="s">
        <v>8219</v>
      </c>
      <c r="B548" s="18">
        <v>169</v>
      </c>
      <c r="F548" s="18" t="s">
        <v>8221</v>
      </c>
      <c r="G548" s="18">
        <v>6</v>
      </c>
    </row>
    <row r="549" spans="1:7" x14ac:dyDescent="0.25">
      <c r="A549" s="18" t="s">
        <v>8219</v>
      </c>
      <c r="B549" s="18">
        <v>31</v>
      </c>
      <c r="F549" s="18" t="s">
        <v>8221</v>
      </c>
      <c r="G549" s="18">
        <v>0</v>
      </c>
    </row>
    <row r="550" spans="1:7" x14ac:dyDescent="0.25">
      <c r="A550" s="18" t="s">
        <v>8219</v>
      </c>
      <c r="B550" s="18">
        <v>28</v>
      </c>
      <c r="F550" s="18" t="s">
        <v>8221</v>
      </c>
      <c r="G550" s="18">
        <v>15</v>
      </c>
    </row>
    <row r="551" spans="1:7" x14ac:dyDescent="0.25">
      <c r="A551" s="18" t="s">
        <v>8219</v>
      </c>
      <c r="B551" s="18">
        <v>54</v>
      </c>
      <c r="F551" s="18" t="s">
        <v>8221</v>
      </c>
      <c r="G551" s="18">
        <v>1</v>
      </c>
    </row>
    <row r="552" spans="1:7" x14ac:dyDescent="0.25">
      <c r="A552" s="18" t="s">
        <v>8219</v>
      </c>
      <c r="B552" s="18">
        <v>467</v>
      </c>
      <c r="F552" s="18" t="s">
        <v>8221</v>
      </c>
      <c r="G552" s="18">
        <v>3</v>
      </c>
    </row>
    <row r="553" spans="1:7" x14ac:dyDescent="0.25">
      <c r="A553" s="18" t="s">
        <v>8219</v>
      </c>
      <c r="B553" s="18">
        <v>389</v>
      </c>
      <c r="F553" s="18" t="s">
        <v>8221</v>
      </c>
      <c r="G553" s="18">
        <v>8</v>
      </c>
    </row>
    <row r="554" spans="1:7" x14ac:dyDescent="0.25">
      <c r="A554" s="18" t="s">
        <v>8219</v>
      </c>
      <c r="B554" s="18">
        <v>68</v>
      </c>
      <c r="F554" s="18" t="s">
        <v>8221</v>
      </c>
      <c r="G554" s="18">
        <v>0</v>
      </c>
    </row>
    <row r="555" spans="1:7" x14ac:dyDescent="0.25">
      <c r="A555" s="18" t="s">
        <v>8219</v>
      </c>
      <c r="B555" s="18">
        <v>413</v>
      </c>
      <c r="F555" s="18" t="s">
        <v>8221</v>
      </c>
      <c r="G555" s="18">
        <v>3</v>
      </c>
    </row>
    <row r="556" spans="1:7" x14ac:dyDescent="0.25">
      <c r="A556" s="18" t="s">
        <v>8219</v>
      </c>
      <c r="B556" s="18">
        <v>190</v>
      </c>
      <c r="F556" s="18" t="s">
        <v>8221</v>
      </c>
      <c r="G556" s="18">
        <v>3</v>
      </c>
    </row>
    <row r="557" spans="1:7" x14ac:dyDescent="0.25">
      <c r="A557" s="18" t="s">
        <v>8219</v>
      </c>
      <c r="B557" s="18">
        <v>189</v>
      </c>
      <c r="F557" s="18" t="s">
        <v>8221</v>
      </c>
      <c r="G557" s="18">
        <v>0</v>
      </c>
    </row>
    <row r="558" spans="1:7" x14ac:dyDescent="0.25">
      <c r="A558" s="18" t="s">
        <v>8219</v>
      </c>
      <c r="B558" s="18">
        <v>130</v>
      </c>
      <c r="F558" s="18" t="s">
        <v>8221</v>
      </c>
      <c r="G558" s="18">
        <v>19</v>
      </c>
    </row>
    <row r="559" spans="1:7" x14ac:dyDescent="0.25">
      <c r="A559" s="18" t="s">
        <v>8219</v>
      </c>
      <c r="B559" s="18">
        <v>74</v>
      </c>
      <c r="F559" s="18" t="s">
        <v>8221</v>
      </c>
      <c r="G559" s="18">
        <v>0</v>
      </c>
    </row>
    <row r="560" spans="1:7" x14ac:dyDescent="0.25">
      <c r="A560" s="18" t="s">
        <v>8219</v>
      </c>
      <c r="B560" s="18">
        <v>274</v>
      </c>
      <c r="F560" s="18" t="s">
        <v>8221</v>
      </c>
      <c r="G560" s="18">
        <v>2</v>
      </c>
    </row>
    <row r="561" spans="1:7" x14ac:dyDescent="0.25">
      <c r="A561" s="18" t="s">
        <v>8219</v>
      </c>
      <c r="B561" s="18">
        <v>22</v>
      </c>
      <c r="F561" s="18" t="s">
        <v>8221</v>
      </c>
      <c r="G561" s="18">
        <v>0</v>
      </c>
    </row>
    <row r="562" spans="1:7" x14ac:dyDescent="0.25">
      <c r="A562" s="18" t="s">
        <v>8219</v>
      </c>
      <c r="B562" s="18">
        <v>31</v>
      </c>
      <c r="F562" s="18" t="s">
        <v>8221</v>
      </c>
      <c r="G562" s="18">
        <v>0</v>
      </c>
    </row>
    <row r="563" spans="1:7" x14ac:dyDescent="0.25">
      <c r="A563" s="18" t="s">
        <v>8219</v>
      </c>
      <c r="B563" s="18">
        <v>63</v>
      </c>
      <c r="F563" s="18" t="s">
        <v>8221</v>
      </c>
      <c r="G563" s="18">
        <v>25</v>
      </c>
    </row>
    <row r="564" spans="1:7" x14ac:dyDescent="0.25">
      <c r="A564" s="18" t="s">
        <v>8219</v>
      </c>
      <c r="B564" s="18">
        <v>20</v>
      </c>
      <c r="F564" s="18" t="s">
        <v>8221</v>
      </c>
      <c r="G564" s="18">
        <v>8</v>
      </c>
    </row>
    <row r="565" spans="1:7" x14ac:dyDescent="0.25">
      <c r="A565" s="18" t="s">
        <v>8219</v>
      </c>
      <c r="B565" s="18">
        <v>25</v>
      </c>
      <c r="F565" s="18" t="s">
        <v>8221</v>
      </c>
      <c r="G565" s="18">
        <v>16</v>
      </c>
    </row>
    <row r="566" spans="1:7" x14ac:dyDescent="0.25">
      <c r="A566" s="18" t="s">
        <v>8219</v>
      </c>
      <c r="B566" s="18">
        <v>61</v>
      </c>
      <c r="F566" s="18" t="s">
        <v>8221</v>
      </c>
      <c r="G566" s="18">
        <v>3</v>
      </c>
    </row>
    <row r="567" spans="1:7" x14ac:dyDescent="0.25">
      <c r="A567" s="18" t="s">
        <v>8219</v>
      </c>
      <c r="B567" s="18">
        <v>52</v>
      </c>
      <c r="F567" s="18" t="s">
        <v>8221</v>
      </c>
      <c r="G567" s="18">
        <v>3</v>
      </c>
    </row>
    <row r="568" spans="1:7" x14ac:dyDescent="0.25">
      <c r="A568" s="18" t="s">
        <v>8219</v>
      </c>
      <c r="B568" s="18">
        <v>86</v>
      </c>
      <c r="F568" s="18" t="s">
        <v>8221</v>
      </c>
      <c r="G568" s="18">
        <v>2</v>
      </c>
    </row>
    <row r="569" spans="1:7" x14ac:dyDescent="0.25">
      <c r="A569" s="18" t="s">
        <v>8219</v>
      </c>
      <c r="B569" s="18">
        <v>42</v>
      </c>
      <c r="F569" s="18" t="s">
        <v>8221</v>
      </c>
      <c r="G569" s="18">
        <v>1</v>
      </c>
    </row>
    <row r="570" spans="1:7" x14ac:dyDescent="0.25">
      <c r="A570" s="18" t="s">
        <v>8219</v>
      </c>
      <c r="B570" s="18">
        <v>52</v>
      </c>
      <c r="F570" s="18" t="s">
        <v>8221</v>
      </c>
      <c r="G570" s="18">
        <v>0</v>
      </c>
    </row>
    <row r="571" spans="1:7" x14ac:dyDescent="0.25">
      <c r="A571" s="18" t="s">
        <v>8219</v>
      </c>
      <c r="B571" s="18">
        <v>120</v>
      </c>
      <c r="F571" s="18" t="s">
        <v>8221</v>
      </c>
      <c r="G571" s="18">
        <v>1</v>
      </c>
    </row>
    <row r="572" spans="1:7" x14ac:dyDescent="0.25">
      <c r="A572" s="18" t="s">
        <v>8219</v>
      </c>
      <c r="B572" s="18">
        <v>22</v>
      </c>
      <c r="F572" s="18" t="s">
        <v>8221</v>
      </c>
      <c r="G572" s="18">
        <v>19</v>
      </c>
    </row>
    <row r="573" spans="1:7" x14ac:dyDescent="0.25">
      <c r="A573" s="18" t="s">
        <v>8219</v>
      </c>
      <c r="B573" s="18">
        <v>64</v>
      </c>
      <c r="F573" s="18" t="s">
        <v>8221</v>
      </c>
      <c r="G573" s="18">
        <v>9</v>
      </c>
    </row>
    <row r="574" spans="1:7" x14ac:dyDescent="0.25">
      <c r="A574" s="18" t="s">
        <v>8219</v>
      </c>
      <c r="B574" s="18">
        <v>23</v>
      </c>
      <c r="F574" s="18" t="s">
        <v>8221</v>
      </c>
      <c r="G574" s="18">
        <v>1</v>
      </c>
    </row>
    <row r="575" spans="1:7" x14ac:dyDescent="0.25">
      <c r="A575" s="18" t="s">
        <v>8219</v>
      </c>
      <c r="B575" s="18">
        <v>238</v>
      </c>
      <c r="F575" s="18" t="s">
        <v>8221</v>
      </c>
      <c r="G575" s="18">
        <v>0</v>
      </c>
    </row>
    <row r="576" spans="1:7" x14ac:dyDescent="0.25">
      <c r="A576" s="18" t="s">
        <v>8219</v>
      </c>
      <c r="B576" s="18">
        <v>33</v>
      </c>
      <c r="F576" s="18" t="s">
        <v>8221</v>
      </c>
      <c r="G576" s="18">
        <v>1</v>
      </c>
    </row>
    <row r="577" spans="1:7" x14ac:dyDescent="0.25">
      <c r="A577" s="18" t="s">
        <v>8219</v>
      </c>
      <c r="B577" s="18">
        <v>32</v>
      </c>
      <c r="F577" s="18" t="s">
        <v>8221</v>
      </c>
      <c r="G577" s="18">
        <v>5</v>
      </c>
    </row>
    <row r="578" spans="1:7" x14ac:dyDescent="0.25">
      <c r="A578" s="18" t="s">
        <v>8219</v>
      </c>
      <c r="B578" s="18">
        <v>24</v>
      </c>
      <c r="F578" s="18" t="s">
        <v>8221</v>
      </c>
      <c r="G578" s="18">
        <v>85</v>
      </c>
    </row>
    <row r="579" spans="1:7" x14ac:dyDescent="0.25">
      <c r="A579" s="18" t="s">
        <v>8219</v>
      </c>
      <c r="B579" s="18">
        <v>29</v>
      </c>
      <c r="F579" s="18" t="s">
        <v>8221</v>
      </c>
      <c r="G579" s="18">
        <v>3</v>
      </c>
    </row>
    <row r="580" spans="1:7" x14ac:dyDescent="0.25">
      <c r="A580" s="18" t="s">
        <v>8219</v>
      </c>
      <c r="B580" s="18">
        <v>50</v>
      </c>
      <c r="F580" s="18" t="s">
        <v>8221</v>
      </c>
      <c r="G580" s="18">
        <v>4</v>
      </c>
    </row>
    <row r="581" spans="1:7" x14ac:dyDescent="0.25">
      <c r="A581" s="18" t="s">
        <v>8219</v>
      </c>
      <c r="B581" s="18">
        <v>108</v>
      </c>
      <c r="F581" s="18" t="s">
        <v>8221</v>
      </c>
      <c r="G581" s="18">
        <v>3</v>
      </c>
    </row>
    <row r="582" spans="1:7" x14ac:dyDescent="0.25">
      <c r="A582" s="18" t="s">
        <v>8219</v>
      </c>
      <c r="B582" s="18">
        <v>139</v>
      </c>
      <c r="F582" s="18" t="s">
        <v>8221</v>
      </c>
      <c r="G582" s="18">
        <v>5</v>
      </c>
    </row>
    <row r="583" spans="1:7" x14ac:dyDescent="0.25">
      <c r="A583" s="18" t="s">
        <v>8219</v>
      </c>
      <c r="B583" s="18">
        <v>7</v>
      </c>
      <c r="F583" s="18" t="s">
        <v>8221</v>
      </c>
      <c r="G583" s="18">
        <v>17</v>
      </c>
    </row>
    <row r="584" spans="1:7" x14ac:dyDescent="0.25">
      <c r="A584" s="18" t="s">
        <v>8219</v>
      </c>
      <c r="B584" s="18">
        <v>149</v>
      </c>
      <c r="F584" s="18" t="s">
        <v>8221</v>
      </c>
      <c r="G584" s="18">
        <v>3</v>
      </c>
    </row>
    <row r="585" spans="1:7" x14ac:dyDescent="0.25">
      <c r="A585" s="18" t="s">
        <v>8219</v>
      </c>
      <c r="B585" s="18">
        <v>31</v>
      </c>
      <c r="F585" s="18" t="s">
        <v>8221</v>
      </c>
      <c r="G585" s="18">
        <v>2</v>
      </c>
    </row>
    <row r="586" spans="1:7" x14ac:dyDescent="0.25">
      <c r="A586" s="18" t="s">
        <v>8219</v>
      </c>
      <c r="B586" s="18">
        <v>26</v>
      </c>
      <c r="F586" s="18" t="s">
        <v>8221</v>
      </c>
      <c r="G586" s="18">
        <v>6</v>
      </c>
    </row>
    <row r="587" spans="1:7" x14ac:dyDescent="0.25">
      <c r="A587" s="18" t="s">
        <v>8219</v>
      </c>
      <c r="B587" s="18">
        <v>172</v>
      </c>
      <c r="F587" s="18" t="s">
        <v>8221</v>
      </c>
      <c r="G587" s="18">
        <v>0</v>
      </c>
    </row>
    <row r="588" spans="1:7" x14ac:dyDescent="0.25">
      <c r="A588" s="18" t="s">
        <v>8219</v>
      </c>
      <c r="B588" s="18">
        <v>78</v>
      </c>
      <c r="F588" s="18" t="s">
        <v>8221</v>
      </c>
      <c r="G588" s="18">
        <v>1</v>
      </c>
    </row>
    <row r="589" spans="1:7" x14ac:dyDescent="0.25">
      <c r="A589" s="18" t="s">
        <v>8219</v>
      </c>
      <c r="B589" s="18">
        <v>120</v>
      </c>
      <c r="F589" s="18" t="s">
        <v>8221</v>
      </c>
      <c r="G589" s="18">
        <v>3</v>
      </c>
    </row>
    <row r="590" spans="1:7" x14ac:dyDescent="0.25">
      <c r="A590" s="18" t="s">
        <v>8219</v>
      </c>
      <c r="B590" s="18">
        <v>227</v>
      </c>
      <c r="F590" s="18" t="s">
        <v>8221</v>
      </c>
      <c r="G590" s="18">
        <v>13</v>
      </c>
    </row>
    <row r="591" spans="1:7" x14ac:dyDescent="0.25">
      <c r="A591" s="18" t="s">
        <v>8219</v>
      </c>
      <c r="B591" s="18">
        <v>42</v>
      </c>
      <c r="F591" s="18" t="s">
        <v>8221</v>
      </c>
      <c r="G591" s="18">
        <v>1</v>
      </c>
    </row>
    <row r="592" spans="1:7" x14ac:dyDescent="0.25">
      <c r="A592" s="18" t="s">
        <v>8219</v>
      </c>
      <c r="B592" s="18">
        <v>64</v>
      </c>
      <c r="F592" s="18" t="s">
        <v>8221</v>
      </c>
      <c r="G592" s="18">
        <v>1</v>
      </c>
    </row>
    <row r="593" spans="1:7" x14ac:dyDescent="0.25">
      <c r="A593" s="18" t="s">
        <v>8219</v>
      </c>
      <c r="B593" s="18">
        <v>121</v>
      </c>
      <c r="F593" s="18" t="s">
        <v>8221</v>
      </c>
      <c r="G593" s="18">
        <v>9</v>
      </c>
    </row>
    <row r="594" spans="1:7" x14ac:dyDescent="0.25">
      <c r="A594" s="18" t="s">
        <v>8219</v>
      </c>
      <c r="B594" s="18">
        <v>87</v>
      </c>
      <c r="F594" s="18" t="s">
        <v>8221</v>
      </c>
      <c r="G594" s="18">
        <v>0</v>
      </c>
    </row>
    <row r="595" spans="1:7" x14ac:dyDescent="0.25">
      <c r="A595" s="18" t="s">
        <v>8219</v>
      </c>
      <c r="B595" s="18">
        <v>65</v>
      </c>
      <c r="F595" s="18" t="s">
        <v>8221</v>
      </c>
      <c r="G595" s="18">
        <v>2</v>
      </c>
    </row>
    <row r="596" spans="1:7" x14ac:dyDescent="0.25">
      <c r="A596" s="18" t="s">
        <v>8219</v>
      </c>
      <c r="B596" s="18">
        <v>49</v>
      </c>
      <c r="F596" s="18" t="s">
        <v>8221</v>
      </c>
      <c r="G596" s="18">
        <v>1</v>
      </c>
    </row>
    <row r="597" spans="1:7" x14ac:dyDescent="0.25">
      <c r="A597" s="18" t="s">
        <v>8219</v>
      </c>
      <c r="B597" s="18">
        <v>19</v>
      </c>
      <c r="F597" s="18" t="s">
        <v>8221</v>
      </c>
      <c r="G597" s="18">
        <v>10</v>
      </c>
    </row>
    <row r="598" spans="1:7" x14ac:dyDescent="0.25">
      <c r="A598" s="18" t="s">
        <v>8219</v>
      </c>
      <c r="B598" s="18">
        <v>81</v>
      </c>
      <c r="F598" s="18" t="s">
        <v>8221</v>
      </c>
      <c r="G598" s="18">
        <v>3</v>
      </c>
    </row>
    <row r="599" spans="1:7" x14ac:dyDescent="0.25">
      <c r="A599" s="18" t="s">
        <v>8219</v>
      </c>
      <c r="B599" s="18">
        <v>264</v>
      </c>
      <c r="F599" s="18" t="s">
        <v>8221</v>
      </c>
      <c r="G599" s="18">
        <v>2</v>
      </c>
    </row>
    <row r="600" spans="1:7" x14ac:dyDescent="0.25">
      <c r="A600" s="18" t="s">
        <v>8219</v>
      </c>
      <c r="B600" s="18">
        <v>25</v>
      </c>
      <c r="F600" s="18" t="s">
        <v>8221</v>
      </c>
      <c r="G600" s="18">
        <v>2</v>
      </c>
    </row>
    <row r="601" spans="1:7" x14ac:dyDescent="0.25">
      <c r="A601" s="18" t="s">
        <v>8219</v>
      </c>
      <c r="B601" s="18">
        <v>5</v>
      </c>
      <c r="F601" s="18" t="s">
        <v>8221</v>
      </c>
      <c r="G601" s="18">
        <v>1</v>
      </c>
    </row>
    <row r="602" spans="1:7" x14ac:dyDescent="0.25">
      <c r="A602" s="18" t="s">
        <v>8219</v>
      </c>
      <c r="B602" s="18">
        <v>144</v>
      </c>
      <c r="F602" s="18" t="s">
        <v>8221</v>
      </c>
      <c r="G602" s="18">
        <v>14</v>
      </c>
    </row>
    <row r="603" spans="1:7" x14ac:dyDescent="0.25">
      <c r="A603" s="18" t="s">
        <v>8219</v>
      </c>
      <c r="B603" s="18">
        <v>92</v>
      </c>
      <c r="F603" s="18" t="s">
        <v>8221</v>
      </c>
      <c r="G603" s="18">
        <v>0</v>
      </c>
    </row>
    <row r="604" spans="1:7" x14ac:dyDescent="0.25">
      <c r="A604" s="18" t="s">
        <v>8219</v>
      </c>
      <c r="B604" s="18">
        <v>147</v>
      </c>
      <c r="F604" s="18" t="s">
        <v>8221</v>
      </c>
      <c r="G604" s="18">
        <v>0</v>
      </c>
    </row>
    <row r="605" spans="1:7" x14ac:dyDescent="0.25">
      <c r="A605" s="18" t="s">
        <v>8219</v>
      </c>
      <c r="B605" s="18">
        <v>90</v>
      </c>
      <c r="F605" s="18" t="s">
        <v>8221</v>
      </c>
      <c r="G605" s="18">
        <v>4</v>
      </c>
    </row>
    <row r="606" spans="1:7" x14ac:dyDescent="0.25">
      <c r="A606" s="18" t="s">
        <v>8219</v>
      </c>
      <c r="B606" s="18">
        <v>87</v>
      </c>
      <c r="F606" s="18" t="s">
        <v>8221</v>
      </c>
      <c r="G606" s="18">
        <v>3</v>
      </c>
    </row>
    <row r="607" spans="1:7" x14ac:dyDescent="0.25">
      <c r="A607" s="18" t="s">
        <v>8219</v>
      </c>
      <c r="B607" s="18">
        <v>406</v>
      </c>
      <c r="F607" s="18" t="s">
        <v>8221</v>
      </c>
      <c r="G607" s="18">
        <v>0</v>
      </c>
    </row>
    <row r="608" spans="1:7" x14ac:dyDescent="0.25">
      <c r="A608" s="18" t="s">
        <v>8219</v>
      </c>
      <c r="B608" s="18">
        <v>20</v>
      </c>
      <c r="F608" s="18" t="s">
        <v>8221</v>
      </c>
      <c r="G608" s="18">
        <v>5</v>
      </c>
    </row>
    <row r="609" spans="1:7" x14ac:dyDescent="0.25">
      <c r="A609" s="18" t="s">
        <v>8219</v>
      </c>
      <c r="B609" s="18">
        <v>70</v>
      </c>
      <c r="F609" s="18" t="s">
        <v>8221</v>
      </c>
      <c r="G609" s="18">
        <v>47</v>
      </c>
    </row>
    <row r="610" spans="1:7" x14ac:dyDescent="0.25">
      <c r="A610" s="18" t="s">
        <v>8219</v>
      </c>
      <c r="B610" s="18">
        <v>16</v>
      </c>
      <c r="F610" s="18" t="s">
        <v>8221</v>
      </c>
      <c r="G610" s="18">
        <v>0</v>
      </c>
    </row>
    <row r="611" spans="1:7" x14ac:dyDescent="0.25">
      <c r="A611" s="18" t="s">
        <v>8219</v>
      </c>
      <c r="B611" s="18">
        <v>52</v>
      </c>
      <c r="F611" s="18" t="s">
        <v>8221</v>
      </c>
      <c r="G611" s="18">
        <v>10</v>
      </c>
    </row>
    <row r="612" spans="1:7" x14ac:dyDescent="0.25">
      <c r="A612" s="18" t="s">
        <v>8219</v>
      </c>
      <c r="B612" s="18">
        <v>66</v>
      </c>
      <c r="F612" s="18" t="s">
        <v>8221</v>
      </c>
      <c r="G612" s="18">
        <v>11</v>
      </c>
    </row>
    <row r="613" spans="1:7" x14ac:dyDescent="0.25">
      <c r="A613" s="18" t="s">
        <v>8219</v>
      </c>
      <c r="B613" s="18">
        <v>109</v>
      </c>
      <c r="F613" s="18" t="s">
        <v>8221</v>
      </c>
      <c r="G613" s="18">
        <v>2</v>
      </c>
    </row>
    <row r="614" spans="1:7" x14ac:dyDescent="0.25">
      <c r="A614" s="18" t="s">
        <v>8219</v>
      </c>
      <c r="B614" s="18">
        <v>168</v>
      </c>
      <c r="F614" s="18" t="s">
        <v>8221</v>
      </c>
      <c r="G614" s="18">
        <v>2</v>
      </c>
    </row>
    <row r="615" spans="1:7" x14ac:dyDescent="0.25">
      <c r="A615" s="18" t="s">
        <v>8219</v>
      </c>
      <c r="B615" s="18">
        <v>31</v>
      </c>
      <c r="F615" s="18" t="s">
        <v>8221</v>
      </c>
      <c r="G615" s="18">
        <v>22</v>
      </c>
    </row>
    <row r="616" spans="1:7" x14ac:dyDescent="0.25">
      <c r="A616" s="18" t="s">
        <v>8219</v>
      </c>
      <c r="B616" s="18">
        <v>133</v>
      </c>
      <c r="F616" s="18" t="s">
        <v>8221</v>
      </c>
      <c r="G616" s="18">
        <v>8</v>
      </c>
    </row>
    <row r="617" spans="1:7" x14ac:dyDescent="0.25">
      <c r="A617" s="18" t="s">
        <v>8219</v>
      </c>
      <c r="B617" s="18">
        <v>151</v>
      </c>
      <c r="F617" s="18" t="s">
        <v>8221</v>
      </c>
      <c r="G617" s="18">
        <v>6</v>
      </c>
    </row>
    <row r="618" spans="1:7" x14ac:dyDescent="0.25">
      <c r="A618" s="18" t="s">
        <v>8219</v>
      </c>
      <c r="B618" s="18">
        <v>5</v>
      </c>
      <c r="F618" s="18" t="s">
        <v>8221</v>
      </c>
      <c r="G618" s="18">
        <v>1</v>
      </c>
    </row>
    <row r="619" spans="1:7" x14ac:dyDescent="0.25">
      <c r="A619" s="18" t="s">
        <v>8219</v>
      </c>
      <c r="B619" s="18">
        <v>73</v>
      </c>
      <c r="F619" s="18" t="s">
        <v>8221</v>
      </c>
      <c r="G619" s="18">
        <v>3</v>
      </c>
    </row>
    <row r="620" spans="1:7" x14ac:dyDescent="0.25">
      <c r="A620" s="18" t="s">
        <v>8219</v>
      </c>
      <c r="B620" s="18">
        <v>148</v>
      </c>
      <c r="F620" s="18" t="s">
        <v>8221</v>
      </c>
      <c r="G620" s="18">
        <v>0</v>
      </c>
    </row>
    <row r="621" spans="1:7" x14ac:dyDescent="0.25">
      <c r="A621" s="18" t="s">
        <v>8219</v>
      </c>
      <c r="B621" s="18">
        <v>93</v>
      </c>
      <c r="F621" s="18" t="s">
        <v>8221</v>
      </c>
      <c r="G621" s="18">
        <v>0</v>
      </c>
    </row>
    <row r="622" spans="1:7" x14ac:dyDescent="0.25">
      <c r="A622" s="18" t="s">
        <v>8219</v>
      </c>
      <c r="B622" s="18">
        <v>63</v>
      </c>
      <c r="F622" s="18" t="s">
        <v>8221</v>
      </c>
      <c r="G622" s="18">
        <v>0</v>
      </c>
    </row>
    <row r="623" spans="1:7" x14ac:dyDescent="0.25">
      <c r="A623" s="18" t="s">
        <v>8219</v>
      </c>
      <c r="B623" s="18">
        <v>134</v>
      </c>
      <c r="F623" s="18" t="s">
        <v>8221</v>
      </c>
      <c r="G623" s="18">
        <v>0</v>
      </c>
    </row>
    <row r="624" spans="1:7" x14ac:dyDescent="0.25">
      <c r="A624" s="18" t="s">
        <v>8219</v>
      </c>
      <c r="B624" s="18">
        <v>14</v>
      </c>
      <c r="F624" s="18" t="s">
        <v>8221</v>
      </c>
      <c r="G624" s="18">
        <v>0</v>
      </c>
    </row>
    <row r="625" spans="1:7" x14ac:dyDescent="0.25">
      <c r="A625" s="18" t="s">
        <v>8219</v>
      </c>
      <c r="B625" s="18">
        <v>78</v>
      </c>
      <c r="F625" s="18" t="s">
        <v>8221</v>
      </c>
      <c r="G625" s="18">
        <v>3</v>
      </c>
    </row>
    <row r="626" spans="1:7" x14ac:dyDescent="0.25">
      <c r="A626" s="18" t="s">
        <v>8219</v>
      </c>
      <c r="B626" s="18">
        <v>112</v>
      </c>
      <c r="F626" s="18" t="s">
        <v>8221</v>
      </c>
      <c r="G626" s="18">
        <v>0</v>
      </c>
    </row>
    <row r="627" spans="1:7" x14ac:dyDescent="0.25">
      <c r="A627" s="18" t="s">
        <v>8219</v>
      </c>
      <c r="B627" s="18">
        <v>34</v>
      </c>
      <c r="F627" s="18" t="s">
        <v>8221</v>
      </c>
      <c r="G627" s="18">
        <v>0</v>
      </c>
    </row>
    <row r="628" spans="1:7" x14ac:dyDescent="0.25">
      <c r="A628" s="18" t="s">
        <v>8219</v>
      </c>
      <c r="B628" s="18">
        <v>19</v>
      </c>
      <c r="F628" s="18" t="s">
        <v>8221</v>
      </c>
      <c r="G628" s="18">
        <v>1</v>
      </c>
    </row>
    <row r="629" spans="1:7" x14ac:dyDescent="0.25">
      <c r="A629" s="18" t="s">
        <v>8219</v>
      </c>
      <c r="B629" s="18">
        <v>13</v>
      </c>
      <c r="F629" s="18" t="s">
        <v>8221</v>
      </c>
      <c r="G629" s="18">
        <v>6</v>
      </c>
    </row>
    <row r="630" spans="1:7" x14ac:dyDescent="0.25">
      <c r="A630" s="18" t="s">
        <v>8219</v>
      </c>
      <c r="B630" s="18">
        <v>104</v>
      </c>
      <c r="F630" s="18" t="s">
        <v>8221</v>
      </c>
      <c r="G630" s="18">
        <v>1</v>
      </c>
    </row>
    <row r="631" spans="1:7" x14ac:dyDescent="0.25">
      <c r="A631" s="18" t="s">
        <v>8219</v>
      </c>
      <c r="B631" s="18">
        <v>52</v>
      </c>
      <c r="F631" s="18" t="s">
        <v>8221</v>
      </c>
      <c r="G631" s="18">
        <v>2</v>
      </c>
    </row>
    <row r="632" spans="1:7" x14ac:dyDescent="0.25">
      <c r="A632" s="18" t="s">
        <v>8219</v>
      </c>
      <c r="B632" s="18">
        <v>17</v>
      </c>
      <c r="F632" s="18" t="s">
        <v>8221</v>
      </c>
      <c r="G632" s="18">
        <v>0</v>
      </c>
    </row>
    <row r="633" spans="1:7" x14ac:dyDescent="0.25">
      <c r="A633" s="18" t="s">
        <v>8219</v>
      </c>
      <c r="B633" s="18">
        <v>82</v>
      </c>
      <c r="F633" s="18" t="s">
        <v>8221</v>
      </c>
      <c r="G633" s="18">
        <v>3</v>
      </c>
    </row>
    <row r="634" spans="1:7" x14ac:dyDescent="0.25">
      <c r="A634" s="18" t="s">
        <v>8219</v>
      </c>
      <c r="B634" s="18">
        <v>73</v>
      </c>
      <c r="F634" s="18" t="s">
        <v>8221</v>
      </c>
      <c r="G634" s="18">
        <v>3</v>
      </c>
    </row>
    <row r="635" spans="1:7" x14ac:dyDescent="0.25">
      <c r="A635" s="18" t="s">
        <v>8219</v>
      </c>
      <c r="B635" s="18">
        <v>158</v>
      </c>
      <c r="F635" s="18" t="s">
        <v>8221</v>
      </c>
      <c r="G635" s="18">
        <v>0</v>
      </c>
    </row>
    <row r="636" spans="1:7" x14ac:dyDescent="0.25">
      <c r="A636" s="18" t="s">
        <v>8219</v>
      </c>
      <c r="B636" s="18">
        <v>65</v>
      </c>
      <c r="F636" s="18" t="s">
        <v>8221</v>
      </c>
      <c r="G636" s="18">
        <v>6</v>
      </c>
    </row>
    <row r="637" spans="1:7" x14ac:dyDescent="0.25">
      <c r="A637" s="18" t="s">
        <v>8219</v>
      </c>
      <c r="B637" s="18">
        <v>184</v>
      </c>
      <c r="F637" s="18" t="s">
        <v>8221</v>
      </c>
      <c r="G637" s="18">
        <v>0</v>
      </c>
    </row>
    <row r="638" spans="1:7" x14ac:dyDescent="0.25">
      <c r="A638" s="18" t="s">
        <v>8219</v>
      </c>
      <c r="B638" s="18">
        <v>34</v>
      </c>
      <c r="F638" s="18" t="s">
        <v>8221</v>
      </c>
      <c r="G638" s="18">
        <v>19</v>
      </c>
    </row>
    <row r="639" spans="1:7" x14ac:dyDescent="0.25">
      <c r="A639" s="18" t="s">
        <v>8219</v>
      </c>
      <c r="B639" s="18">
        <v>240</v>
      </c>
      <c r="F639" s="18" t="s">
        <v>8221</v>
      </c>
      <c r="G639" s="18">
        <v>1</v>
      </c>
    </row>
    <row r="640" spans="1:7" x14ac:dyDescent="0.25">
      <c r="A640" s="18" t="s">
        <v>8219</v>
      </c>
      <c r="B640" s="18">
        <v>113</v>
      </c>
      <c r="F640" s="18" t="s">
        <v>8221</v>
      </c>
      <c r="G640" s="18">
        <v>2</v>
      </c>
    </row>
    <row r="641" spans="1:7" x14ac:dyDescent="0.25">
      <c r="A641" s="18" t="s">
        <v>8219</v>
      </c>
      <c r="B641" s="18">
        <v>66</v>
      </c>
      <c r="F641" s="18" t="s">
        <v>8221</v>
      </c>
      <c r="G641" s="18">
        <v>0</v>
      </c>
    </row>
    <row r="642" spans="1:7" x14ac:dyDescent="0.25">
      <c r="A642" s="18" t="s">
        <v>8219</v>
      </c>
      <c r="B642" s="18">
        <v>340</v>
      </c>
      <c r="F642" s="18" t="s">
        <v>8221</v>
      </c>
      <c r="G642" s="18">
        <v>11</v>
      </c>
    </row>
    <row r="643" spans="1:7" x14ac:dyDescent="0.25">
      <c r="A643" s="18" t="s">
        <v>8219</v>
      </c>
      <c r="B643" s="18">
        <v>150</v>
      </c>
      <c r="F643" s="18" t="s">
        <v>8221</v>
      </c>
      <c r="G643" s="18">
        <v>0</v>
      </c>
    </row>
    <row r="644" spans="1:7" x14ac:dyDescent="0.25">
      <c r="A644" s="18" t="s">
        <v>8219</v>
      </c>
      <c r="B644" s="18">
        <v>25</v>
      </c>
      <c r="F644" s="18" t="s">
        <v>8221</v>
      </c>
      <c r="G644" s="18">
        <v>0</v>
      </c>
    </row>
    <row r="645" spans="1:7" x14ac:dyDescent="0.25">
      <c r="A645" s="18" t="s">
        <v>8219</v>
      </c>
      <c r="B645" s="18">
        <v>234</v>
      </c>
      <c r="F645" s="18" t="s">
        <v>8221</v>
      </c>
      <c r="G645" s="18">
        <v>1</v>
      </c>
    </row>
    <row r="646" spans="1:7" x14ac:dyDescent="0.25">
      <c r="A646" s="18" t="s">
        <v>8219</v>
      </c>
      <c r="B646" s="18">
        <v>2602</v>
      </c>
      <c r="F646" s="18" t="s">
        <v>8221</v>
      </c>
      <c r="G646" s="18">
        <v>3</v>
      </c>
    </row>
    <row r="647" spans="1:7" x14ac:dyDescent="0.25">
      <c r="A647" s="18" t="s">
        <v>8219</v>
      </c>
      <c r="B647" s="18">
        <v>248</v>
      </c>
      <c r="F647" s="18" t="s">
        <v>8221</v>
      </c>
      <c r="G647" s="18">
        <v>1</v>
      </c>
    </row>
    <row r="648" spans="1:7" x14ac:dyDescent="0.25">
      <c r="A648" s="18" t="s">
        <v>8219</v>
      </c>
      <c r="B648" s="18">
        <v>600</v>
      </c>
      <c r="F648" s="18" t="s">
        <v>8221</v>
      </c>
      <c r="G648" s="18">
        <v>15</v>
      </c>
    </row>
    <row r="649" spans="1:7" x14ac:dyDescent="0.25">
      <c r="A649" s="18" t="s">
        <v>8219</v>
      </c>
      <c r="B649" s="18">
        <v>293</v>
      </c>
      <c r="F649" s="18" t="s">
        <v>8221</v>
      </c>
      <c r="G649" s="18">
        <v>2</v>
      </c>
    </row>
    <row r="650" spans="1:7" x14ac:dyDescent="0.25">
      <c r="A650" s="18" t="s">
        <v>8219</v>
      </c>
      <c r="B650" s="18">
        <v>321</v>
      </c>
      <c r="F650" s="18" t="s">
        <v>8221</v>
      </c>
      <c r="G650" s="18">
        <v>1</v>
      </c>
    </row>
    <row r="651" spans="1:7" x14ac:dyDescent="0.25">
      <c r="A651" s="18" t="s">
        <v>8219</v>
      </c>
      <c r="B651" s="18">
        <v>81</v>
      </c>
      <c r="F651" s="18" t="s">
        <v>8221</v>
      </c>
      <c r="G651" s="18">
        <v>1</v>
      </c>
    </row>
    <row r="652" spans="1:7" x14ac:dyDescent="0.25">
      <c r="A652" s="18" t="s">
        <v>8219</v>
      </c>
      <c r="B652" s="18">
        <v>343</v>
      </c>
      <c r="F652" s="18" t="s">
        <v>8221</v>
      </c>
      <c r="G652" s="18">
        <v>0</v>
      </c>
    </row>
    <row r="653" spans="1:7" x14ac:dyDescent="0.25">
      <c r="A653" s="18" t="s">
        <v>8219</v>
      </c>
      <c r="B653" s="18">
        <v>336</v>
      </c>
      <c r="F653" s="18" t="s">
        <v>8221</v>
      </c>
      <c r="G653" s="18">
        <v>1</v>
      </c>
    </row>
    <row r="654" spans="1:7" x14ac:dyDescent="0.25">
      <c r="A654" s="18" t="s">
        <v>8219</v>
      </c>
      <c r="B654" s="18">
        <v>47</v>
      </c>
      <c r="F654" s="18" t="s">
        <v>8221</v>
      </c>
      <c r="G654" s="18">
        <v>11</v>
      </c>
    </row>
    <row r="655" spans="1:7" x14ac:dyDescent="0.25">
      <c r="A655" s="18" t="s">
        <v>8219</v>
      </c>
      <c r="B655" s="18">
        <v>76</v>
      </c>
      <c r="F655" s="18" t="s">
        <v>8221</v>
      </c>
      <c r="G655" s="18">
        <v>0</v>
      </c>
    </row>
    <row r="656" spans="1:7" x14ac:dyDescent="0.25">
      <c r="A656" s="18" t="s">
        <v>8219</v>
      </c>
      <c r="B656" s="18">
        <v>441</v>
      </c>
      <c r="F656" s="18" t="s">
        <v>8221</v>
      </c>
      <c r="G656" s="18">
        <v>1</v>
      </c>
    </row>
    <row r="657" spans="1:7" x14ac:dyDescent="0.25">
      <c r="A657" s="18" t="s">
        <v>8219</v>
      </c>
      <c r="B657" s="18">
        <v>916</v>
      </c>
      <c r="F657" s="18" t="s">
        <v>8221</v>
      </c>
      <c r="G657" s="18">
        <v>6</v>
      </c>
    </row>
    <row r="658" spans="1:7" x14ac:dyDescent="0.25">
      <c r="A658" s="18" t="s">
        <v>8219</v>
      </c>
      <c r="B658" s="18">
        <v>369</v>
      </c>
      <c r="F658" s="18" t="s">
        <v>8221</v>
      </c>
      <c r="G658" s="18">
        <v>7</v>
      </c>
    </row>
    <row r="659" spans="1:7" x14ac:dyDescent="0.25">
      <c r="A659" s="18" t="s">
        <v>8219</v>
      </c>
      <c r="B659" s="18">
        <v>20242</v>
      </c>
      <c r="F659" s="18" t="s">
        <v>8221</v>
      </c>
      <c r="G659" s="18">
        <v>0</v>
      </c>
    </row>
    <row r="660" spans="1:7" x14ac:dyDescent="0.25">
      <c r="A660" s="18" t="s">
        <v>8219</v>
      </c>
      <c r="B660" s="18">
        <v>71</v>
      </c>
      <c r="F660" s="18" t="s">
        <v>8221</v>
      </c>
      <c r="G660" s="18">
        <v>16</v>
      </c>
    </row>
    <row r="661" spans="1:7" x14ac:dyDescent="0.25">
      <c r="A661" s="18" t="s">
        <v>8219</v>
      </c>
      <c r="B661" s="18">
        <v>635</v>
      </c>
      <c r="F661" s="18" t="s">
        <v>8221</v>
      </c>
      <c r="G661" s="18">
        <v>0</v>
      </c>
    </row>
    <row r="662" spans="1:7" x14ac:dyDescent="0.25">
      <c r="A662" s="18" t="s">
        <v>8219</v>
      </c>
      <c r="B662" s="18">
        <v>885</v>
      </c>
      <c r="F662" s="18" t="s">
        <v>8221</v>
      </c>
      <c r="G662" s="18">
        <v>0</v>
      </c>
    </row>
    <row r="663" spans="1:7" x14ac:dyDescent="0.25">
      <c r="A663" s="18" t="s">
        <v>8219</v>
      </c>
      <c r="B663" s="18">
        <v>329</v>
      </c>
      <c r="F663" s="18" t="s">
        <v>8221</v>
      </c>
      <c r="G663" s="18">
        <v>0</v>
      </c>
    </row>
    <row r="664" spans="1:7" x14ac:dyDescent="0.25">
      <c r="A664" s="18" t="s">
        <v>8219</v>
      </c>
      <c r="B664" s="18">
        <v>71</v>
      </c>
      <c r="F664" s="18" t="s">
        <v>8221</v>
      </c>
      <c r="G664" s="18">
        <v>12</v>
      </c>
    </row>
    <row r="665" spans="1:7" x14ac:dyDescent="0.25">
      <c r="A665" s="18" t="s">
        <v>8219</v>
      </c>
      <c r="B665" s="18">
        <v>269</v>
      </c>
      <c r="F665" s="18" t="s">
        <v>8221</v>
      </c>
      <c r="G665" s="18">
        <v>1</v>
      </c>
    </row>
    <row r="666" spans="1:7" x14ac:dyDescent="0.25">
      <c r="A666" s="18" t="s">
        <v>8219</v>
      </c>
      <c r="B666" s="18">
        <v>345</v>
      </c>
      <c r="F666" s="18" t="s">
        <v>8221</v>
      </c>
      <c r="G666" s="18">
        <v>3</v>
      </c>
    </row>
    <row r="667" spans="1:7" x14ac:dyDescent="0.25">
      <c r="A667" s="18" t="s">
        <v>8219</v>
      </c>
      <c r="B667" s="18">
        <v>43</v>
      </c>
      <c r="F667" s="18" t="s">
        <v>8221</v>
      </c>
      <c r="G667" s="18">
        <v>1</v>
      </c>
    </row>
    <row r="668" spans="1:7" x14ac:dyDescent="0.25">
      <c r="A668" s="18" t="s">
        <v>8219</v>
      </c>
      <c r="B668" s="18">
        <v>33</v>
      </c>
      <c r="F668" s="18" t="s">
        <v>8221</v>
      </c>
      <c r="G668" s="18">
        <v>4</v>
      </c>
    </row>
    <row r="669" spans="1:7" x14ac:dyDescent="0.25">
      <c r="A669" s="18" t="s">
        <v>8219</v>
      </c>
      <c r="B669" s="18">
        <v>211</v>
      </c>
      <c r="F669" s="18" t="s">
        <v>8221</v>
      </c>
      <c r="G669" s="18">
        <v>1</v>
      </c>
    </row>
    <row r="670" spans="1:7" x14ac:dyDescent="0.25">
      <c r="A670" s="18" t="s">
        <v>8219</v>
      </c>
      <c r="B670" s="18">
        <v>196</v>
      </c>
      <c r="F670" s="18" t="s">
        <v>8221</v>
      </c>
      <c r="G670" s="18">
        <v>3</v>
      </c>
    </row>
    <row r="671" spans="1:7" x14ac:dyDescent="0.25">
      <c r="A671" s="18" t="s">
        <v>8219</v>
      </c>
      <c r="B671" s="18">
        <v>405</v>
      </c>
      <c r="F671" s="18" t="s">
        <v>8221</v>
      </c>
      <c r="G671" s="18">
        <v>1</v>
      </c>
    </row>
    <row r="672" spans="1:7" x14ac:dyDescent="0.25">
      <c r="A672" s="18" t="s">
        <v>8219</v>
      </c>
      <c r="B672" s="18">
        <v>206</v>
      </c>
      <c r="F672" s="18" t="s">
        <v>8221</v>
      </c>
      <c r="G672" s="18">
        <v>0</v>
      </c>
    </row>
    <row r="673" spans="1:7" x14ac:dyDescent="0.25">
      <c r="A673" s="18" t="s">
        <v>8219</v>
      </c>
      <c r="B673" s="18">
        <v>335</v>
      </c>
      <c r="F673" s="18" t="s">
        <v>8221</v>
      </c>
      <c r="G673" s="18">
        <v>12</v>
      </c>
    </row>
    <row r="674" spans="1:7" x14ac:dyDescent="0.25">
      <c r="A674" s="18" t="s">
        <v>8219</v>
      </c>
      <c r="B674" s="18">
        <v>215</v>
      </c>
      <c r="F674" s="18" t="s">
        <v>8221</v>
      </c>
      <c r="G674" s="18">
        <v>0</v>
      </c>
    </row>
    <row r="675" spans="1:7" x14ac:dyDescent="0.25">
      <c r="A675" s="18" t="s">
        <v>8219</v>
      </c>
      <c r="B675" s="18">
        <v>176</v>
      </c>
      <c r="F675" s="18" t="s">
        <v>8221</v>
      </c>
      <c r="G675" s="18">
        <v>1</v>
      </c>
    </row>
    <row r="676" spans="1:7" x14ac:dyDescent="0.25">
      <c r="A676" s="18" t="s">
        <v>8219</v>
      </c>
      <c r="B676" s="18">
        <v>555</v>
      </c>
      <c r="F676" s="18" t="s">
        <v>8221</v>
      </c>
      <c r="G676" s="18">
        <v>0</v>
      </c>
    </row>
    <row r="677" spans="1:7" x14ac:dyDescent="0.25">
      <c r="A677" s="18" t="s">
        <v>8219</v>
      </c>
      <c r="B677" s="18">
        <v>116</v>
      </c>
      <c r="F677" s="18" t="s">
        <v>8221</v>
      </c>
      <c r="G677" s="18">
        <v>0</v>
      </c>
    </row>
    <row r="678" spans="1:7" x14ac:dyDescent="0.25">
      <c r="A678" s="18" t="s">
        <v>8219</v>
      </c>
      <c r="B678" s="18">
        <v>615</v>
      </c>
      <c r="F678" s="18" t="s">
        <v>8221</v>
      </c>
      <c r="G678" s="18">
        <v>2</v>
      </c>
    </row>
    <row r="679" spans="1:7" x14ac:dyDescent="0.25">
      <c r="A679" s="18" t="s">
        <v>8219</v>
      </c>
      <c r="B679" s="18">
        <v>236</v>
      </c>
      <c r="F679" s="18" t="s">
        <v>8221</v>
      </c>
      <c r="G679" s="18">
        <v>92</v>
      </c>
    </row>
    <row r="680" spans="1:7" x14ac:dyDescent="0.25">
      <c r="A680" s="18" t="s">
        <v>8219</v>
      </c>
      <c r="B680" s="18">
        <v>145</v>
      </c>
      <c r="F680" s="18" t="s">
        <v>8221</v>
      </c>
      <c r="G680" s="18">
        <v>0</v>
      </c>
    </row>
    <row r="681" spans="1:7" x14ac:dyDescent="0.25">
      <c r="A681" s="18" t="s">
        <v>8219</v>
      </c>
      <c r="B681" s="18">
        <v>167</v>
      </c>
      <c r="F681" s="18" t="s">
        <v>8221</v>
      </c>
      <c r="G681" s="18">
        <v>3</v>
      </c>
    </row>
    <row r="682" spans="1:7" x14ac:dyDescent="0.25">
      <c r="A682" s="18" t="s">
        <v>8219</v>
      </c>
      <c r="B682" s="18">
        <v>235</v>
      </c>
      <c r="F682" s="18" t="s">
        <v>8221</v>
      </c>
      <c r="G682" s="18">
        <v>10</v>
      </c>
    </row>
    <row r="683" spans="1:7" x14ac:dyDescent="0.25">
      <c r="A683" s="18" t="s">
        <v>8219</v>
      </c>
      <c r="B683" s="18">
        <v>452</v>
      </c>
      <c r="F683" s="18" t="s">
        <v>8221</v>
      </c>
      <c r="G683" s="18">
        <v>7</v>
      </c>
    </row>
    <row r="684" spans="1:7" x14ac:dyDescent="0.25">
      <c r="A684" s="18" t="s">
        <v>8219</v>
      </c>
      <c r="B684" s="18">
        <v>241</v>
      </c>
      <c r="F684" s="18" t="s">
        <v>8221</v>
      </c>
      <c r="G684" s="18">
        <v>3</v>
      </c>
    </row>
    <row r="685" spans="1:7" x14ac:dyDescent="0.25">
      <c r="A685" s="18" t="s">
        <v>8219</v>
      </c>
      <c r="B685" s="18">
        <v>28</v>
      </c>
      <c r="F685" s="18" t="s">
        <v>8221</v>
      </c>
      <c r="G685" s="18">
        <v>0</v>
      </c>
    </row>
    <row r="686" spans="1:7" x14ac:dyDescent="0.25">
      <c r="A686" s="18" t="s">
        <v>8219</v>
      </c>
      <c r="B686" s="18">
        <v>140</v>
      </c>
      <c r="F686" s="18" t="s">
        <v>8221</v>
      </c>
      <c r="G686" s="18">
        <v>1</v>
      </c>
    </row>
    <row r="687" spans="1:7" x14ac:dyDescent="0.25">
      <c r="A687" s="18" t="s">
        <v>8219</v>
      </c>
      <c r="B687" s="18">
        <v>280</v>
      </c>
      <c r="F687" s="18" t="s">
        <v>8221</v>
      </c>
      <c r="G687" s="18">
        <v>0</v>
      </c>
    </row>
    <row r="688" spans="1:7" x14ac:dyDescent="0.25">
      <c r="A688" s="18" t="s">
        <v>8219</v>
      </c>
      <c r="B688" s="18">
        <v>70</v>
      </c>
      <c r="F688" s="18" t="s">
        <v>8221</v>
      </c>
      <c r="G688" s="18">
        <v>9</v>
      </c>
    </row>
    <row r="689" spans="1:7" x14ac:dyDescent="0.25">
      <c r="A689" s="18" t="s">
        <v>8219</v>
      </c>
      <c r="B689" s="18">
        <v>160</v>
      </c>
      <c r="F689" s="18" t="s">
        <v>8221</v>
      </c>
      <c r="G689" s="18">
        <v>2</v>
      </c>
    </row>
    <row r="690" spans="1:7" x14ac:dyDescent="0.25">
      <c r="A690" s="18" t="s">
        <v>8219</v>
      </c>
      <c r="B690" s="18">
        <v>141</v>
      </c>
      <c r="F690" s="18" t="s">
        <v>8221</v>
      </c>
      <c r="G690" s="18">
        <v>1</v>
      </c>
    </row>
    <row r="691" spans="1:7" x14ac:dyDescent="0.25">
      <c r="A691" s="18" t="s">
        <v>8219</v>
      </c>
      <c r="B691" s="18">
        <v>874</v>
      </c>
      <c r="F691" s="18" t="s">
        <v>8221</v>
      </c>
      <c r="G691" s="18">
        <v>2</v>
      </c>
    </row>
    <row r="692" spans="1:7" x14ac:dyDescent="0.25">
      <c r="A692" s="18" t="s">
        <v>8219</v>
      </c>
      <c r="B692" s="18">
        <v>73</v>
      </c>
      <c r="F692" s="18" t="s">
        <v>8221</v>
      </c>
      <c r="G692" s="18">
        <v>11</v>
      </c>
    </row>
    <row r="693" spans="1:7" x14ac:dyDescent="0.25">
      <c r="A693" s="18" t="s">
        <v>8219</v>
      </c>
      <c r="B693" s="18">
        <v>294</v>
      </c>
      <c r="F693" s="18" t="s">
        <v>8221</v>
      </c>
      <c r="G693" s="18">
        <v>0</v>
      </c>
    </row>
    <row r="694" spans="1:7" x14ac:dyDescent="0.25">
      <c r="A694" s="18" t="s">
        <v>8219</v>
      </c>
      <c r="B694" s="18">
        <v>740</v>
      </c>
      <c r="F694" s="18" t="s">
        <v>8221</v>
      </c>
      <c r="G694" s="18">
        <v>0</v>
      </c>
    </row>
    <row r="695" spans="1:7" x14ac:dyDescent="0.25">
      <c r="A695" s="18" t="s">
        <v>8219</v>
      </c>
      <c r="B695" s="18">
        <v>369</v>
      </c>
      <c r="F695" s="18" t="s">
        <v>8221</v>
      </c>
      <c r="G695" s="18">
        <v>9</v>
      </c>
    </row>
    <row r="696" spans="1:7" x14ac:dyDescent="0.25">
      <c r="A696" s="18" t="s">
        <v>8219</v>
      </c>
      <c r="B696" s="18">
        <v>110</v>
      </c>
      <c r="F696" s="18" t="s">
        <v>8221</v>
      </c>
      <c r="G696" s="18">
        <v>0</v>
      </c>
    </row>
    <row r="697" spans="1:7" x14ac:dyDescent="0.25">
      <c r="A697" s="18" t="s">
        <v>8219</v>
      </c>
      <c r="B697" s="18">
        <v>455</v>
      </c>
      <c r="F697" s="18" t="s">
        <v>8221</v>
      </c>
      <c r="G697" s="18">
        <v>4</v>
      </c>
    </row>
    <row r="698" spans="1:7" x14ac:dyDescent="0.25">
      <c r="A698" s="18" t="s">
        <v>8219</v>
      </c>
      <c r="B698" s="18">
        <v>224</v>
      </c>
      <c r="F698" s="18" t="s">
        <v>8221</v>
      </c>
      <c r="G698" s="18">
        <v>1</v>
      </c>
    </row>
    <row r="699" spans="1:7" x14ac:dyDescent="0.25">
      <c r="A699" s="18" t="s">
        <v>8219</v>
      </c>
      <c r="B699" s="18">
        <v>46</v>
      </c>
      <c r="F699" s="18" t="s">
        <v>8221</v>
      </c>
      <c r="G699" s="18">
        <v>2</v>
      </c>
    </row>
    <row r="700" spans="1:7" x14ac:dyDescent="0.25">
      <c r="A700" s="18" t="s">
        <v>8219</v>
      </c>
      <c r="B700" s="18">
        <v>284</v>
      </c>
      <c r="F700" s="18" t="s">
        <v>8221</v>
      </c>
      <c r="G700" s="18">
        <v>0</v>
      </c>
    </row>
    <row r="701" spans="1:7" x14ac:dyDescent="0.25">
      <c r="A701" s="18" t="s">
        <v>8219</v>
      </c>
      <c r="B701" s="18">
        <v>98</v>
      </c>
      <c r="F701" s="18" t="s">
        <v>8221</v>
      </c>
      <c r="G701" s="18">
        <v>1</v>
      </c>
    </row>
    <row r="702" spans="1:7" x14ac:dyDescent="0.25">
      <c r="A702" s="18" t="s">
        <v>8219</v>
      </c>
      <c r="B702" s="18">
        <v>56</v>
      </c>
      <c r="F702" s="18" t="s">
        <v>8221</v>
      </c>
      <c r="G702" s="18">
        <v>17</v>
      </c>
    </row>
    <row r="703" spans="1:7" x14ac:dyDescent="0.25">
      <c r="A703" s="18" t="s">
        <v>8219</v>
      </c>
      <c r="B703" s="18">
        <v>32</v>
      </c>
      <c r="F703" s="18" t="s">
        <v>8221</v>
      </c>
      <c r="G703" s="18">
        <v>2</v>
      </c>
    </row>
    <row r="704" spans="1:7" x14ac:dyDescent="0.25">
      <c r="A704" s="18" t="s">
        <v>8219</v>
      </c>
      <c r="B704" s="18">
        <v>30</v>
      </c>
      <c r="F704" s="18" t="s">
        <v>8221</v>
      </c>
      <c r="G704" s="18">
        <v>3</v>
      </c>
    </row>
    <row r="705" spans="1:7" x14ac:dyDescent="0.25">
      <c r="A705" s="18" t="s">
        <v>8219</v>
      </c>
      <c r="B705" s="18">
        <v>70</v>
      </c>
      <c r="F705" s="18" t="s">
        <v>8221</v>
      </c>
      <c r="G705" s="18">
        <v>41</v>
      </c>
    </row>
    <row r="706" spans="1:7" x14ac:dyDescent="0.25">
      <c r="A706" s="18" t="s">
        <v>8219</v>
      </c>
      <c r="B706" s="18">
        <v>44</v>
      </c>
      <c r="F706" s="18" t="s">
        <v>8221</v>
      </c>
      <c r="G706" s="18">
        <v>2</v>
      </c>
    </row>
    <row r="707" spans="1:7" x14ac:dyDescent="0.25">
      <c r="A707" s="18" t="s">
        <v>8219</v>
      </c>
      <c r="B707" s="18">
        <v>92</v>
      </c>
      <c r="F707" s="18" t="s">
        <v>8221</v>
      </c>
      <c r="G707" s="18">
        <v>3</v>
      </c>
    </row>
    <row r="708" spans="1:7" x14ac:dyDescent="0.25">
      <c r="A708" s="18" t="s">
        <v>8219</v>
      </c>
      <c r="B708" s="18">
        <v>205</v>
      </c>
      <c r="F708" s="18" t="s">
        <v>8221</v>
      </c>
      <c r="G708" s="18">
        <v>8</v>
      </c>
    </row>
    <row r="709" spans="1:7" x14ac:dyDescent="0.25">
      <c r="A709" s="18" t="s">
        <v>8219</v>
      </c>
      <c r="B709" s="18">
        <v>23</v>
      </c>
      <c r="F709" s="18" t="s">
        <v>8221</v>
      </c>
      <c r="G709" s="18">
        <v>0</v>
      </c>
    </row>
    <row r="710" spans="1:7" x14ac:dyDescent="0.25">
      <c r="A710" s="18" t="s">
        <v>8219</v>
      </c>
      <c r="B710" s="18">
        <v>4</v>
      </c>
      <c r="F710" s="18" t="s">
        <v>8221</v>
      </c>
      <c r="G710" s="18">
        <v>1</v>
      </c>
    </row>
    <row r="711" spans="1:7" x14ac:dyDescent="0.25">
      <c r="A711" s="18" t="s">
        <v>8219</v>
      </c>
      <c r="B711" s="18">
        <v>112</v>
      </c>
      <c r="F711" s="18" t="s">
        <v>8221</v>
      </c>
      <c r="G711" s="18">
        <v>3</v>
      </c>
    </row>
    <row r="712" spans="1:7" x14ac:dyDescent="0.25">
      <c r="A712" s="18" t="s">
        <v>8219</v>
      </c>
      <c r="B712" s="18">
        <v>27</v>
      </c>
      <c r="F712" s="18" t="s">
        <v>8221</v>
      </c>
      <c r="G712" s="18">
        <v>4</v>
      </c>
    </row>
    <row r="713" spans="1:7" x14ac:dyDescent="0.25">
      <c r="A713" s="18" t="s">
        <v>8219</v>
      </c>
      <c r="B713" s="18">
        <v>11</v>
      </c>
      <c r="F713" s="18" t="s">
        <v>8221</v>
      </c>
      <c r="G713" s="18">
        <v>9</v>
      </c>
    </row>
    <row r="714" spans="1:7" x14ac:dyDescent="0.25">
      <c r="A714" s="18" t="s">
        <v>8219</v>
      </c>
      <c r="B714" s="18">
        <v>26</v>
      </c>
      <c r="F714" s="18" t="s">
        <v>8221</v>
      </c>
      <c r="G714" s="18">
        <v>16</v>
      </c>
    </row>
    <row r="715" spans="1:7" x14ac:dyDescent="0.25">
      <c r="A715" s="18" t="s">
        <v>8219</v>
      </c>
      <c r="B715" s="18">
        <v>77</v>
      </c>
      <c r="F715" s="18" t="s">
        <v>8221</v>
      </c>
      <c r="G715" s="18">
        <v>1</v>
      </c>
    </row>
    <row r="716" spans="1:7" x14ac:dyDescent="0.25">
      <c r="A716" s="18" t="s">
        <v>8219</v>
      </c>
      <c r="B716" s="18">
        <v>136</v>
      </c>
      <c r="F716" s="18" t="s">
        <v>8221</v>
      </c>
      <c r="G716" s="18">
        <v>7</v>
      </c>
    </row>
    <row r="717" spans="1:7" x14ac:dyDescent="0.25">
      <c r="A717" s="18" t="s">
        <v>8219</v>
      </c>
      <c r="B717" s="18">
        <v>157</v>
      </c>
      <c r="F717" s="18" t="s">
        <v>8221</v>
      </c>
      <c r="G717" s="18">
        <v>0</v>
      </c>
    </row>
    <row r="718" spans="1:7" x14ac:dyDescent="0.25">
      <c r="A718" s="18" t="s">
        <v>8219</v>
      </c>
      <c r="B718" s="18">
        <v>158</v>
      </c>
      <c r="F718" s="18" t="s">
        <v>8221</v>
      </c>
      <c r="G718" s="18">
        <v>0</v>
      </c>
    </row>
    <row r="719" spans="1:7" x14ac:dyDescent="0.25">
      <c r="A719" s="18" t="s">
        <v>8219</v>
      </c>
      <c r="B719" s="18">
        <v>27</v>
      </c>
      <c r="F719" s="18" t="s">
        <v>8221</v>
      </c>
      <c r="G719" s="18">
        <v>0</v>
      </c>
    </row>
    <row r="720" spans="1:7" x14ac:dyDescent="0.25">
      <c r="A720" s="18" t="s">
        <v>8219</v>
      </c>
      <c r="B720" s="18">
        <v>23</v>
      </c>
      <c r="F720" s="18" t="s">
        <v>8221</v>
      </c>
      <c r="G720" s="18">
        <v>0</v>
      </c>
    </row>
    <row r="721" spans="1:7" x14ac:dyDescent="0.25">
      <c r="A721" s="18" t="s">
        <v>8219</v>
      </c>
      <c r="B721" s="18">
        <v>17</v>
      </c>
      <c r="F721" s="18" t="s">
        <v>8221</v>
      </c>
      <c r="G721" s="18">
        <v>0</v>
      </c>
    </row>
    <row r="722" spans="1:7" x14ac:dyDescent="0.25">
      <c r="A722" s="18" t="s">
        <v>8219</v>
      </c>
      <c r="B722" s="18">
        <v>37</v>
      </c>
      <c r="F722" s="18" t="s">
        <v>8221</v>
      </c>
      <c r="G722" s="18">
        <v>1</v>
      </c>
    </row>
    <row r="723" spans="1:7" x14ac:dyDescent="0.25">
      <c r="A723" s="18" t="s">
        <v>8219</v>
      </c>
      <c r="B723" s="18">
        <v>65</v>
      </c>
      <c r="F723" s="18" t="s">
        <v>8221</v>
      </c>
      <c r="G723" s="18">
        <v>2</v>
      </c>
    </row>
    <row r="724" spans="1:7" x14ac:dyDescent="0.25">
      <c r="A724" s="18" t="s">
        <v>8219</v>
      </c>
      <c r="B724" s="18">
        <v>18</v>
      </c>
      <c r="F724" s="18" t="s">
        <v>8221</v>
      </c>
      <c r="G724" s="18">
        <v>1</v>
      </c>
    </row>
    <row r="725" spans="1:7" x14ac:dyDescent="0.25">
      <c r="A725" s="18" t="s">
        <v>8219</v>
      </c>
      <c r="B725" s="18">
        <v>25</v>
      </c>
      <c r="F725" s="18" t="s">
        <v>8221</v>
      </c>
      <c r="G725" s="18">
        <v>15</v>
      </c>
    </row>
    <row r="726" spans="1:7" x14ac:dyDescent="0.25">
      <c r="A726" s="18" t="s">
        <v>8219</v>
      </c>
      <c r="B726" s="18">
        <v>104</v>
      </c>
      <c r="F726" s="18" t="s">
        <v>8221</v>
      </c>
      <c r="G726" s="18">
        <v>1</v>
      </c>
    </row>
    <row r="727" spans="1:7" x14ac:dyDescent="0.25">
      <c r="A727" s="18" t="s">
        <v>8219</v>
      </c>
      <c r="B727" s="18">
        <v>108</v>
      </c>
      <c r="F727" s="18" t="s">
        <v>8221</v>
      </c>
      <c r="G727" s="18">
        <v>1</v>
      </c>
    </row>
    <row r="728" spans="1:7" x14ac:dyDescent="0.25">
      <c r="A728" s="18" t="s">
        <v>8219</v>
      </c>
      <c r="B728" s="18">
        <v>38</v>
      </c>
      <c r="F728" s="18" t="s">
        <v>8221</v>
      </c>
      <c r="G728" s="18">
        <v>0</v>
      </c>
    </row>
    <row r="729" spans="1:7" x14ac:dyDescent="0.25">
      <c r="A729" s="18" t="s">
        <v>8219</v>
      </c>
      <c r="B729" s="18">
        <v>88</v>
      </c>
      <c r="F729" s="18" t="s">
        <v>8221</v>
      </c>
      <c r="G729" s="18">
        <v>39</v>
      </c>
    </row>
    <row r="730" spans="1:7" x14ac:dyDescent="0.25">
      <c r="A730" s="18" t="s">
        <v>8219</v>
      </c>
      <c r="B730" s="18">
        <v>82</v>
      </c>
      <c r="F730" s="18" t="s">
        <v>8221</v>
      </c>
      <c r="G730" s="18">
        <v>103</v>
      </c>
    </row>
    <row r="731" spans="1:7" x14ac:dyDescent="0.25">
      <c r="A731" s="18" t="s">
        <v>8219</v>
      </c>
      <c r="B731" s="18">
        <v>126</v>
      </c>
      <c r="F731" s="18" t="s">
        <v>8221</v>
      </c>
      <c r="G731" s="18">
        <v>0</v>
      </c>
    </row>
    <row r="732" spans="1:7" x14ac:dyDescent="0.25">
      <c r="A732" s="18" t="s">
        <v>8219</v>
      </c>
      <c r="B732" s="18">
        <v>133</v>
      </c>
      <c r="F732" s="18" t="s">
        <v>8221</v>
      </c>
      <c r="G732" s="18">
        <v>39</v>
      </c>
    </row>
    <row r="733" spans="1:7" x14ac:dyDescent="0.25">
      <c r="A733" s="18" t="s">
        <v>8219</v>
      </c>
      <c r="B733" s="18">
        <v>47</v>
      </c>
      <c r="F733" s="18" t="s">
        <v>8221</v>
      </c>
      <c r="G733" s="18">
        <v>15</v>
      </c>
    </row>
    <row r="734" spans="1:7" x14ac:dyDescent="0.25">
      <c r="A734" s="18" t="s">
        <v>8219</v>
      </c>
      <c r="B734" s="18">
        <v>58</v>
      </c>
      <c r="F734" s="18" t="s">
        <v>8221</v>
      </c>
      <c r="G734" s="18">
        <v>22</v>
      </c>
    </row>
    <row r="735" spans="1:7" x14ac:dyDescent="0.25">
      <c r="A735" s="18" t="s">
        <v>8219</v>
      </c>
      <c r="B735" s="18">
        <v>32</v>
      </c>
      <c r="F735" s="18" t="s">
        <v>8221</v>
      </c>
      <c r="G735" s="18">
        <v>92</v>
      </c>
    </row>
    <row r="736" spans="1:7" x14ac:dyDescent="0.25">
      <c r="A736" s="18" t="s">
        <v>8219</v>
      </c>
      <c r="B736" s="18">
        <v>37</v>
      </c>
      <c r="F736" s="18" t="s">
        <v>8221</v>
      </c>
      <c r="G736" s="18">
        <v>25</v>
      </c>
    </row>
    <row r="737" spans="1:7" x14ac:dyDescent="0.25">
      <c r="A737" s="18" t="s">
        <v>8219</v>
      </c>
      <c r="B737" s="18">
        <v>87</v>
      </c>
      <c r="F737" s="18" t="s">
        <v>8221</v>
      </c>
      <c r="G737" s="18">
        <v>19</v>
      </c>
    </row>
    <row r="738" spans="1:7" x14ac:dyDescent="0.25">
      <c r="A738" s="18" t="s">
        <v>8219</v>
      </c>
      <c r="B738" s="18">
        <v>15</v>
      </c>
      <c r="F738" s="18" t="s">
        <v>8221</v>
      </c>
      <c r="G738" s="18">
        <v>19</v>
      </c>
    </row>
    <row r="739" spans="1:7" x14ac:dyDescent="0.25">
      <c r="A739" s="18" t="s">
        <v>8219</v>
      </c>
      <c r="B739" s="18">
        <v>27</v>
      </c>
      <c r="F739" s="18" t="s">
        <v>8221</v>
      </c>
      <c r="G739" s="18">
        <v>13</v>
      </c>
    </row>
    <row r="740" spans="1:7" x14ac:dyDescent="0.25">
      <c r="A740" s="18" t="s">
        <v>8219</v>
      </c>
      <c r="B740" s="18">
        <v>19</v>
      </c>
      <c r="F740" s="18" t="s">
        <v>8221</v>
      </c>
      <c r="G740" s="18">
        <v>124</v>
      </c>
    </row>
    <row r="741" spans="1:7" x14ac:dyDescent="0.25">
      <c r="A741" s="18" t="s">
        <v>8219</v>
      </c>
      <c r="B741" s="18">
        <v>17</v>
      </c>
      <c r="F741" s="18" t="s">
        <v>8221</v>
      </c>
      <c r="G741" s="18">
        <v>4</v>
      </c>
    </row>
    <row r="742" spans="1:7" x14ac:dyDescent="0.25">
      <c r="A742" s="18" t="s">
        <v>8219</v>
      </c>
      <c r="B742" s="18">
        <v>26</v>
      </c>
      <c r="F742" s="18" t="s">
        <v>8221</v>
      </c>
      <c r="G742" s="18">
        <v>10</v>
      </c>
    </row>
    <row r="743" spans="1:7" x14ac:dyDescent="0.25">
      <c r="A743" s="18" t="s">
        <v>8219</v>
      </c>
      <c r="B743" s="18">
        <v>28</v>
      </c>
      <c r="F743" s="18" t="s">
        <v>8221</v>
      </c>
      <c r="G743" s="18">
        <v>15</v>
      </c>
    </row>
    <row r="744" spans="1:7" x14ac:dyDescent="0.25">
      <c r="A744" s="18" t="s">
        <v>8219</v>
      </c>
      <c r="B744" s="18">
        <v>37</v>
      </c>
      <c r="F744" s="18" t="s">
        <v>8221</v>
      </c>
      <c r="G744" s="18">
        <v>38</v>
      </c>
    </row>
    <row r="745" spans="1:7" x14ac:dyDescent="0.25">
      <c r="A745" s="18" t="s">
        <v>8219</v>
      </c>
      <c r="B745" s="18">
        <v>128</v>
      </c>
      <c r="F745" s="18" t="s">
        <v>8221</v>
      </c>
      <c r="G745" s="18">
        <v>152</v>
      </c>
    </row>
    <row r="746" spans="1:7" x14ac:dyDescent="0.25">
      <c r="A746" s="18" t="s">
        <v>8219</v>
      </c>
      <c r="B746" s="18">
        <v>10</v>
      </c>
      <c r="F746" s="18" t="s">
        <v>8221</v>
      </c>
      <c r="G746" s="18">
        <v>24</v>
      </c>
    </row>
    <row r="747" spans="1:7" x14ac:dyDescent="0.25">
      <c r="A747" s="18" t="s">
        <v>8219</v>
      </c>
      <c r="B747" s="18">
        <v>83</v>
      </c>
      <c r="F747" s="18" t="s">
        <v>8221</v>
      </c>
      <c r="G747" s="18">
        <v>76</v>
      </c>
    </row>
    <row r="748" spans="1:7" x14ac:dyDescent="0.25">
      <c r="A748" s="18" t="s">
        <v>8219</v>
      </c>
      <c r="B748" s="18">
        <v>46</v>
      </c>
      <c r="F748" s="18" t="s">
        <v>8221</v>
      </c>
      <c r="G748" s="18">
        <v>185</v>
      </c>
    </row>
    <row r="749" spans="1:7" x14ac:dyDescent="0.25">
      <c r="A749" s="18" t="s">
        <v>8219</v>
      </c>
      <c r="B749" s="18">
        <v>90</v>
      </c>
      <c r="F749" s="18" t="s">
        <v>8221</v>
      </c>
      <c r="G749" s="18">
        <v>33</v>
      </c>
    </row>
    <row r="750" spans="1:7" x14ac:dyDescent="0.25">
      <c r="A750" s="18" t="s">
        <v>8219</v>
      </c>
      <c r="B750" s="18">
        <v>81</v>
      </c>
      <c r="F750" s="18" t="s">
        <v>8221</v>
      </c>
      <c r="G750" s="18">
        <v>108</v>
      </c>
    </row>
    <row r="751" spans="1:7" x14ac:dyDescent="0.25">
      <c r="A751" s="18" t="s">
        <v>8219</v>
      </c>
      <c r="B751" s="18">
        <v>32</v>
      </c>
      <c r="F751" s="18" t="s">
        <v>8221</v>
      </c>
      <c r="G751" s="18">
        <v>29</v>
      </c>
    </row>
    <row r="752" spans="1:7" x14ac:dyDescent="0.25">
      <c r="A752" s="18" t="s">
        <v>8219</v>
      </c>
      <c r="B752" s="18">
        <v>20</v>
      </c>
      <c r="F752" s="18" t="s">
        <v>8221</v>
      </c>
      <c r="G752" s="18">
        <v>24</v>
      </c>
    </row>
    <row r="753" spans="1:7" x14ac:dyDescent="0.25">
      <c r="A753" s="18" t="s">
        <v>8219</v>
      </c>
      <c r="B753" s="18">
        <v>70</v>
      </c>
      <c r="F753" s="18" t="s">
        <v>8221</v>
      </c>
      <c r="G753" s="18">
        <v>4</v>
      </c>
    </row>
    <row r="754" spans="1:7" x14ac:dyDescent="0.25">
      <c r="A754" s="18" t="s">
        <v>8219</v>
      </c>
      <c r="B754" s="18">
        <v>168</v>
      </c>
      <c r="F754" s="18" t="s">
        <v>8221</v>
      </c>
      <c r="G754" s="18">
        <v>4</v>
      </c>
    </row>
    <row r="755" spans="1:7" x14ac:dyDescent="0.25">
      <c r="A755" s="18" t="s">
        <v>8219</v>
      </c>
      <c r="B755" s="18">
        <v>34</v>
      </c>
      <c r="F755" s="18" t="s">
        <v>8221</v>
      </c>
      <c r="G755" s="18">
        <v>15</v>
      </c>
    </row>
    <row r="756" spans="1:7" x14ac:dyDescent="0.25">
      <c r="A756" s="18" t="s">
        <v>8219</v>
      </c>
      <c r="B756" s="18">
        <v>48</v>
      </c>
      <c r="F756" s="18" t="s">
        <v>8221</v>
      </c>
      <c r="G756" s="18">
        <v>4</v>
      </c>
    </row>
    <row r="757" spans="1:7" x14ac:dyDescent="0.25">
      <c r="A757" s="18" t="s">
        <v>8219</v>
      </c>
      <c r="B757" s="18">
        <v>48</v>
      </c>
      <c r="F757" s="18" t="s">
        <v>8221</v>
      </c>
      <c r="G757" s="18">
        <v>139</v>
      </c>
    </row>
    <row r="758" spans="1:7" x14ac:dyDescent="0.25">
      <c r="A758" s="18" t="s">
        <v>8219</v>
      </c>
      <c r="B758" s="18">
        <v>221</v>
      </c>
      <c r="F758" s="18" t="s">
        <v>8221</v>
      </c>
      <c r="G758" s="18">
        <v>2</v>
      </c>
    </row>
    <row r="759" spans="1:7" x14ac:dyDescent="0.25">
      <c r="A759" s="18" t="s">
        <v>8219</v>
      </c>
      <c r="B759" s="18">
        <v>107</v>
      </c>
      <c r="F759" s="18" t="s">
        <v>8221</v>
      </c>
      <c r="G759" s="18">
        <v>18</v>
      </c>
    </row>
    <row r="760" spans="1:7" x14ac:dyDescent="0.25">
      <c r="A760" s="18" t="s">
        <v>8219</v>
      </c>
      <c r="B760" s="18">
        <v>45</v>
      </c>
      <c r="F760" s="18" t="s">
        <v>8221</v>
      </c>
      <c r="G760" s="18">
        <v>81</v>
      </c>
    </row>
    <row r="761" spans="1:7" x14ac:dyDescent="0.25">
      <c r="A761" s="18" t="s">
        <v>8219</v>
      </c>
      <c r="B761" s="18">
        <v>36</v>
      </c>
      <c r="F761" s="18" t="s">
        <v>8221</v>
      </c>
      <c r="G761" s="18">
        <v>86</v>
      </c>
    </row>
    <row r="762" spans="1:7" x14ac:dyDescent="0.25">
      <c r="A762" s="18" t="s">
        <v>8219</v>
      </c>
      <c r="B762" s="18">
        <v>101</v>
      </c>
      <c r="F762" s="18" t="s">
        <v>8221</v>
      </c>
      <c r="G762" s="18">
        <v>140</v>
      </c>
    </row>
    <row r="763" spans="1:7" x14ac:dyDescent="0.25">
      <c r="A763" s="18" t="s">
        <v>8219</v>
      </c>
      <c r="B763" s="18">
        <v>62</v>
      </c>
      <c r="F763" s="18" t="s">
        <v>8221</v>
      </c>
      <c r="G763" s="18">
        <v>37</v>
      </c>
    </row>
    <row r="764" spans="1:7" x14ac:dyDescent="0.25">
      <c r="A764" s="18" t="s">
        <v>8219</v>
      </c>
      <c r="B764" s="18">
        <v>32</v>
      </c>
      <c r="F764" s="18" t="s">
        <v>8221</v>
      </c>
      <c r="G764" s="18">
        <v>6</v>
      </c>
    </row>
    <row r="765" spans="1:7" x14ac:dyDescent="0.25">
      <c r="A765" s="18" t="s">
        <v>8219</v>
      </c>
      <c r="B765" s="18">
        <v>89</v>
      </c>
      <c r="F765" s="18" t="s">
        <v>8221</v>
      </c>
      <c r="G765" s="18">
        <v>113</v>
      </c>
    </row>
    <row r="766" spans="1:7" x14ac:dyDescent="0.25">
      <c r="A766" s="18" t="s">
        <v>8219</v>
      </c>
      <c r="B766" s="18">
        <v>93</v>
      </c>
      <c r="F766" s="18" t="s">
        <v>8221</v>
      </c>
      <c r="G766" s="18">
        <v>37</v>
      </c>
    </row>
    <row r="767" spans="1:7" x14ac:dyDescent="0.25">
      <c r="A767" s="18" t="s">
        <v>8219</v>
      </c>
      <c r="B767" s="18">
        <v>98</v>
      </c>
      <c r="F767" s="18" t="s">
        <v>8221</v>
      </c>
      <c r="G767" s="18">
        <v>18</v>
      </c>
    </row>
    <row r="768" spans="1:7" x14ac:dyDescent="0.25">
      <c r="A768" s="18" t="s">
        <v>8219</v>
      </c>
      <c r="B768" s="18">
        <v>82</v>
      </c>
      <c r="F768" s="18" t="s">
        <v>8221</v>
      </c>
      <c r="G768" s="18">
        <v>75</v>
      </c>
    </row>
    <row r="769" spans="1:7" x14ac:dyDescent="0.25">
      <c r="A769" s="18" t="s">
        <v>8219</v>
      </c>
      <c r="B769" s="18">
        <v>116</v>
      </c>
      <c r="F769" s="18" t="s">
        <v>8221</v>
      </c>
      <c r="G769" s="18">
        <v>52</v>
      </c>
    </row>
    <row r="770" spans="1:7" x14ac:dyDescent="0.25">
      <c r="A770" s="18" t="s">
        <v>8219</v>
      </c>
      <c r="B770" s="18">
        <v>52</v>
      </c>
      <c r="F770" s="18" t="s">
        <v>8221</v>
      </c>
      <c r="G770" s="18">
        <v>122</v>
      </c>
    </row>
    <row r="771" spans="1:7" x14ac:dyDescent="0.25">
      <c r="A771" s="18" t="s">
        <v>8219</v>
      </c>
      <c r="B771" s="18">
        <v>23</v>
      </c>
      <c r="F771" s="18" t="s">
        <v>8221</v>
      </c>
      <c r="G771" s="18">
        <v>8</v>
      </c>
    </row>
    <row r="772" spans="1:7" x14ac:dyDescent="0.25">
      <c r="A772" s="18" t="s">
        <v>8219</v>
      </c>
      <c r="B772" s="18">
        <v>77</v>
      </c>
      <c r="F772" s="18" t="s">
        <v>8221</v>
      </c>
      <c r="G772" s="18">
        <v>8</v>
      </c>
    </row>
    <row r="773" spans="1:7" x14ac:dyDescent="0.25">
      <c r="A773" s="18" t="s">
        <v>8219</v>
      </c>
      <c r="B773" s="18">
        <v>49</v>
      </c>
      <c r="F773" s="18" t="s">
        <v>8221</v>
      </c>
      <c r="G773" s="18">
        <v>96</v>
      </c>
    </row>
    <row r="774" spans="1:7" x14ac:dyDescent="0.25">
      <c r="A774" s="18" t="s">
        <v>8219</v>
      </c>
      <c r="B774" s="18">
        <v>59</v>
      </c>
      <c r="F774" s="18" t="s">
        <v>8221</v>
      </c>
      <c r="G774" s="18">
        <v>9</v>
      </c>
    </row>
    <row r="775" spans="1:7" x14ac:dyDescent="0.25">
      <c r="A775" s="18" t="s">
        <v>8219</v>
      </c>
      <c r="B775" s="18">
        <v>113</v>
      </c>
      <c r="F775" s="18" t="s">
        <v>8221</v>
      </c>
      <c r="G775" s="18">
        <v>2</v>
      </c>
    </row>
    <row r="776" spans="1:7" x14ac:dyDescent="0.25">
      <c r="A776" s="18" t="s">
        <v>8219</v>
      </c>
      <c r="B776" s="18">
        <v>34</v>
      </c>
      <c r="F776" s="18" t="s">
        <v>8221</v>
      </c>
      <c r="G776" s="18">
        <v>26</v>
      </c>
    </row>
    <row r="777" spans="1:7" x14ac:dyDescent="0.25">
      <c r="A777" s="18" t="s">
        <v>8219</v>
      </c>
      <c r="B777" s="18">
        <v>42</v>
      </c>
      <c r="F777" s="18" t="s">
        <v>8221</v>
      </c>
      <c r="G777" s="18">
        <v>23</v>
      </c>
    </row>
    <row r="778" spans="1:7" x14ac:dyDescent="0.25">
      <c r="A778" s="18" t="s">
        <v>8219</v>
      </c>
      <c r="B778" s="18">
        <v>42</v>
      </c>
      <c r="F778" s="18" t="s">
        <v>8221</v>
      </c>
      <c r="G778" s="18">
        <v>0</v>
      </c>
    </row>
    <row r="779" spans="1:7" x14ac:dyDescent="0.25">
      <c r="A779" s="18" t="s">
        <v>8219</v>
      </c>
      <c r="B779" s="18">
        <v>49</v>
      </c>
      <c r="F779" s="18" t="s">
        <v>8221</v>
      </c>
      <c r="G779" s="18">
        <v>140</v>
      </c>
    </row>
    <row r="780" spans="1:7" x14ac:dyDescent="0.25">
      <c r="A780" s="18" t="s">
        <v>8219</v>
      </c>
      <c r="B780" s="18">
        <v>56</v>
      </c>
      <c r="F780" s="18" t="s">
        <v>8221</v>
      </c>
      <c r="G780" s="18">
        <v>0</v>
      </c>
    </row>
    <row r="781" spans="1:7" x14ac:dyDescent="0.25">
      <c r="A781" s="18" t="s">
        <v>8219</v>
      </c>
      <c r="B781" s="18">
        <v>25</v>
      </c>
      <c r="F781" s="18" t="s">
        <v>8221</v>
      </c>
      <c r="G781" s="18">
        <v>6</v>
      </c>
    </row>
    <row r="782" spans="1:7" x14ac:dyDescent="0.25">
      <c r="A782" s="18" t="s">
        <v>8219</v>
      </c>
      <c r="B782" s="18">
        <v>52</v>
      </c>
      <c r="F782" s="18" t="s">
        <v>8221</v>
      </c>
      <c r="G782" s="18">
        <v>100</v>
      </c>
    </row>
    <row r="783" spans="1:7" x14ac:dyDescent="0.25">
      <c r="A783" s="18" t="s">
        <v>8219</v>
      </c>
      <c r="B783" s="18">
        <v>34</v>
      </c>
      <c r="F783" s="18" t="s">
        <v>8221</v>
      </c>
      <c r="G783" s="18">
        <v>0</v>
      </c>
    </row>
    <row r="784" spans="1:7" x14ac:dyDescent="0.25">
      <c r="A784" s="18" t="s">
        <v>8219</v>
      </c>
      <c r="B784" s="18">
        <v>67</v>
      </c>
      <c r="F784" s="18" t="s">
        <v>8221</v>
      </c>
      <c r="G784" s="18">
        <v>4</v>
      </c>
    </row>
    <row r="785" spans="1:7" x14ac:dyDescent="0.25">
      <c r="A785" s="18" t="s">
        <v>8219</v>
      </c>
      <c r="B785" s="18">
        <v>70</v>
      </c>
      <c r="F785" s="18" t="s">
        <v>8221</v>
      </c>
      <c r="G785" s="18">
        <v>8</v>
      </c>
    </row>
    <row r="786" spans="1:7" x14ac:dyDescent="0.25">
      <c r="A786" s="18" t="s">
        <v>8219</v>
      </c>
      <c r="B786" s="18">
        <v>89</v>
      </c>
      <c r="F786" s="18" t="s">
        <v>8221</v>
      </c>
      <c r="G786" s="18">
        <v>0</v>
      </c>
    </row>
    <row r="787" spans="1:7" x14ac:dyDescent="0.25">
      <c r="A787" s="18" t="s">
        <v>8219</v>
      </c>
      <c r="B787" s="18">
        <v>107</v>
      </c>
      <c r="F787" s="18" t="s">
        <v>8221</v>
      </c>
      <c r="G787" s="18">
        <v>16</v>
      </c>
    </row>
    <row r="788" spans="1:7" x14ac:dyDescent="0.25">
      <c r="A788" s="18" t="s">
        <v>8219</v>
      </c>
      <c r="B788" s="18">
        <v>159</v>
      </c>
      <c r="F788" s="18" t="s">
        <v>8221</v>
      </c>
      <c r="G788" s="18">
        <v>2</v>
      </c>
    </row>
    <row r="789" spans="1:7" x14ac:dyDescent="0.25">
      <c r="A789" s="18" t="s">
        <v>8219</v>
      </c>
      <c r="B789" s="18">
        <v>181</v>
      </c>
      <c r="F789" s="18" t="s">
        <v>8221</v>
      </c>
      <c r="G789" s="18">
        <v>48</v>
      </c>
    </row>
    <row r="790" spans="1:7" x14ac:dyDescent="0.25">
      <c r="A790" s="18" t="s">
        <v>8219</v>
      </c>
      <c r="B790" s="18">
        <v>131</v>
      </c>
      <c r="F790" s="18" t="s">
        <v>8221</v>
      </c>
      <c r="G790" s="18">
        <v>2</v>
      </c>
    </row>
    <row r="791" spans="1:7" x14ac:dyDescent="0.25">
      <c r="A791" s="18" t="s">
        <v>8219</v>
      </c>
      <c r="B791" s="18">
        <v>125</v>
      </c>
      <c r="F791" s="18" t="s">
        <v>8221</v>
      </c>
      <c r="G791" s="18">
        <v>2</v>
      </c>
    </row>
    <row r="792" spans="1:7" x14ac:dyDescent="0.25">
      <c r="A792" s="18" t="s">
        <v>8219</v>
      </c>
      <c r="B792" s="18">
        <v>61</v>
      </c>
      <c r="F792" s="18" t="s">
        <v>8221</v>
      </c>
      <c r="G792" s="18">
        <v>1</v>
      </c>
    </row>
    <row r="793" spans="1:7" x14ac:dyDescent="0.25">
      <c r="A793" s="18" t="s">
        <v>8219</v>
      </c>
      <c r="B793" s="18">
        <v>90</v>
      </c>
      <c r="F793" s="18" t="s">
        <v>8221</v>
      </c>
      <c r="G793" s="18">
        <v>17</v>
      </c>
    </row>
    <row r="794" spans="1:7" x14ac:dyDescent="0.25">
      <c r="A794" s="18" t="s">
        <v>8219</v>
      </c>
      <c r="B794" s="18">
        <v>35</v>
      </c>
      <c r="F794" s="18" t="s">
        <v>8221</v>
      </c>
      <c r="G794" s="18">
        <v>0</v>
      </c>
    </row>
    <row r="795" spans="1:7" x14ac:dyDescent="0.25">
      <c r="A795" s="18" t="s">
        <v>8219</v>
      </c>
      <c r="B795" s="18">
        <v>90</v>
      </c>
      <c r="F795" s="18" t="s">
        <v>8221</v>
      </c>
      <c r="G795" s="18">
        <v>11</v>
      </c>
    </row>
    <row r="796" spans="1:7" x14ac:dyDescent="0.25">
      <c r="A796" s="18" t="s">
        <v>8219</v>
      </c>
      <c r="B796" s="18">
        <v>4</v>
      </c>
      <c r="F796" s="18" t="s">
        <v>8221</v>
      </c>
      <c r="G796" s="18">
        <v>95</v>
      </c>
    </row>
    <row r="797" spans="1:7" x14ac:dyDescent="0.25">
      <c r="A797" s="18" t="s">
        <v>8219</v>
      </c>
      <c r="B797" s="18">
        <v>120</v>
      </c>
      <c r="F797" s="18" t="s">
        <v>8221</v>
      </c>
      <c r="G797" s="18">
        <v>13</v>
      </c>
    </row>
    <row r="798" spans="1:7" x14ac:dyDescent="0.25">
      <c r="A798" s="18" t="s">
        <v>8219</v>
      </c>
      <c r="B798" s="18">
        <v>14</v>
      </c>
      <c r="F798" s="18" t="s">
        <v>8221</v>
      </c>
      <c r="G798" s="18">
        <v>2</v>
      </c>
    </row>
    <row r="799" spans="1:7" x14ac:dyDescent="0.25">
      <c r="A799" s="18" t="s">
        <v>8219</v>
      </c>
      <c r="B799" s="18">
        <v>27</v>
      </c>
      <c r="F799" s="18" t="s">
        <v>8221</v>
      </c>
      <c r="G799" s="18">
        <v>2</v>
      </c>
    </row>
    <row r="800" spans="1:7" x14ac:dyDescent="0.25">
      <c r="A800" s="18" t="s">
        <v>8219</v>
      </c>
      <c r="B800" s="18">
        <v>49</v>
      </c>
      <c r="F800" s="18" t="s">
        <v>8221</v>
      </c>
      <c r="G800" s="18">
        <v>3</v>
      </c>
    </row>
    <row r="801" spans="1:7" x14ac:dyDescent="0.25">
      <c r="A801" s="18" t="s">
        <v>8219</v>
      </c>
      <c r="B801" s="18">
        <v>102</v>
      </c>
      <c r="F801" s="18" t="s">
        <v>8221</v>
      </c>
      <c r="G801" s="18">
        <v>0</v>
      </c>
    </row>
    <row r="802" spans="1:7" x14ac:dyDescent="0.25">
      <c r="A802" s="18" t="s">
        <v>8219</v>
      </c>
      <c r="B802" s="18">
        <v>3</v>
      </c>
      <c r="F802" s="18" t="s">
        <v>8221</v>
      </c>
      <c r="G802" s="18">
        <v>0</v>
      </c>
    </row>
    <row r="803" spans="1:7" x14ac:dyDescent="0.25">
      <c r="A803" s="18" t="s">
        <v>8219</v>
      </c>
      <c r="B803" s="18">
        <v>25</v>
      </c>
      <c r="F803" s="18" t="s">
        <v>8221</v>
      </c>
      <c r="G803" s="18">
        <v>0</v>
      </c>
    </row>
    <row r="804" spans="1:7" x14ac:dyDescent="0.25">
      <c r="A804" s="18" t="s">
        <v>8219</v>
      </c>
      <c r="B804" s="18">
        <v>118</v>
      </c>
      <c r="F804" s="18" t="s">
        <v>8221</v>
      </c>
      <c r="G804" s="18">
        <v>2</v>
      </c>
    </row>
    <row r="805" spans="1:7" x14ac:dyDescent="0.25">
      <c r="A805" s="18" t="s">
        <v>8219</v>
      </c>
      <c r="B805" s="18">
        <v>57</v>
      </c>
      <c r="F805" s="18" t="s">
        <v>8221</v>
      </c>
      <c r="G805" s="18">
        <v>24</v>
      </c>
    </row>
    <row r="806" spans="1:7" x14ac:dyDescent="0.25">
      <c r="A806" s="18" t="s">
        <v>8219</v>
      </c>
      <c r="B806" s="18">
        <v>11</v>
      </c>
      <c r="F806" s="18" t="s">
        <v>8221</v>
      </c>
      <c r="G806" s="18">
        <v>25</v>
      </c>
    </row>
    <row r="807" spans="1:7" x14ac:dyDescent="0.25">
      <c r="A807" s="18" t="s">
        <v>8219</v>
      </c>
      <c r="B807" s="18">
        <v>33</v>
      </c>
      <c r="F807" s="18" t="s">
        <v>8221</v>
      </c>
      <c r="G807" s="18">
        <v>3</v>
      </c>
    </row>
    <row r="808" spans="1:7" x14ac:dyDescent="0.25">
      <c r="A808" s="18" t="s">
        <v>8219</v>
      </c>
      <c r="B808" s="18">
        <v>40</v>
      </c>
      <c r="F808" s="18" t="s">
        <v>8221</v>
      </c>
      <c r="G808" s="18">
        <v>41</v>
      </c>
    </row>
    <row r="809" spans="1:7" x14ac:dyDescent="0.25">
      <c r="A809" s="18" t="s">
        <v>8219</v>
      </c>
      <c r="B809" s="18">
        <v>50</v>
      </c>
      <c r="F809" s="18" t="s">
        <v>8221</v>
      </c>
      <c r="G809" s="18">
        <v>2</v>
      </c>
    </row>
    <row r="810" spans="1:7" x14ac:dyDescent="0.25">
      <c r="A810" s="18" t="s">
        <v>8219</v>
      </c>
      <c r="B810" s="18">
        <v>38</v>
      </c>
      <c r="F810" s="18" t="s">
        <v>8221</v>
      </c>
      <c r="G810" s="18">
        <v>4</v>
      </c>
    </row>
    <row r="811" spans="1:7" x14ac:dyDescent="0.25">
      <c r="A811" s="18" t="s">
        <v>8219</v>
      </c>
      <c r="B811" s="18">
        <v>96</v>
      </c>
      <c r="F811" s="18" t="s">
        <v>8221</v>
      </c>
      <c r="G811" s="18">
        <v>99</v>
      </c>
    </row>
    <row r="812" spans="1:7" x14ac:dyDescent="0.25">
      <c r="A812" s="18" t="s">
        <v>8219</v>
      </c>
      <c r="B812" s="18">
        <v>48</v>
      </c>
      <c r="F812" s="18" t="s">
        <v>8221</v>
      </c>
      <c r="G812" s="18">
        <v>4</v>
      </c>
    </row>
    <row r="813" spans="1:7" x14ac:dyDescent="0.25">
      <c r="A813" s="18" t="s">
        <v>8219</v>
      </c>
      <c r="B813" s="18">
        <v>33</v>
      </c>
      <c r="F813" s="18" t="s">
        <v>8221</v>
      </c>
      <c r="G813" s="18">
        <v>4</v>
      </c>
    </row>
    <row r="814" spans="1:7" x14ac:dyDescent="0.25">
      <c r="A814" s="18" t="s">
        <v>8219</v>
      </c>
      <c r="B814" s="18">
        <v>226</v>
      </c>
      <c r="F814" s="18" t="s">
        <v>8221</v>
      </c>
      <c r="G814" s="18">
        <v>38</v>
      </c>
    </row>
    <row r="815" spans="1:7" x14ac:dyDescent="0.25">
      <c r="A815" s="18" t="s">
        <v>8219</v>
      </c>
      <c r="B815" s="18">
        <v>14</v>
      </c>
      <c r="F815" s="18" t="s">
        <v>8221</v>
      </c>
      <c r="G815" s="18">
        <v>285</v>
      </c>
    </row>
    <row r="816" spans="1:7" x14ac:dyDescent="0.25">
      <c r="A816" s="18" t="s">
        <v>8219</v>
      </c>
      <c r="B816" s="18">
        <v>20</v>
      </c>
      <c r="F816" s="18" t="s">
        <v>8221</v>
      </c>
      <c r="G816" s="18">
        <v>1</v>
      </c>
    </row>
    <row r="817" spans="1:7" x14ac:dyDescent="0.25">
      <c r="A817" s="18" t="s">
        <v>8219</v>
      </c>
      <c r="B817" s="18">
        <v>25</v>
      </c>
      <c r="F817" s="18" t="s">
        <v>8221</v>
      </c>
      <c r="G817" s="18">
        <v>42</v>
      </c>
    </row>
    <row r="818" spans="1:7" x14ac:dyDescent="0.25">
      <c r="A818" s="18" t="s">
        <v>8219</v>
      </c>
      <c r="B818" s="18">
        <v>90</v>
      </c>
      <c r="F818" s="18" t="s">
        <v>8221</v>
      </c>
      <c r="G818" s="18">
        <v>26</v>
      </c>
    </row>
    <row r="819" spans="1:7" x14ac:dyDescent="0.25">
      <c r="A819" s="18" t="s">
        <v>8219</v>
      </c>
      <c r="B819" s="18">
        <v>11</v>
      </c>
      <c r="F819" s="18" t="s">
        <v>8221</v>
      </c>
      <c r="G819" s="18">
        <v>2</v>
      </c>
    </row>
    <row r="820" spans="1:7" x14ac:dyDescent="0.25">
      <c r="A820" s="18" t="s">
        <v>8219</v>
      </c>
      <c r="B820" s="18">
        <v>55</v>
      </c>
      <c r="F820" s="18" t="s">
        <v>8221</v>
      </c>
      <c r="G820" s="18">
        <v>4</v>
      </c>
    </row>
    <row r="821" spans="1:7" x14ac:dyDescent="0.25">
      <c r="A821" s="18" t="s">
        <v>8219</v>
      </c>
      <c r="B821" s="18">
        <v>30</v>
      </c>
      <c r="F821" s="18" t="s">
        <v>8221</v>
      </c>
      <c r="G821" s="18">
        <v>6</v>
      </c>
    </row>
    <row r="822" spans="1:7" x14ac:dyDescent="0.25">
      <c r="A822" s="18" t="s">
        <v>8219</v>
      </c>
      <c r="B822" s="18">
        <v>28</v>
      </c>
      <c r="F822" s="18" t="s">
        <v>8221</v>
      </c>
      <c r="G822" s="18">
        <v>70</v>
      </c>
    </row>
    <row r="823" spans="1:7" x14ac:dyDescent="0.25">
      <c r="A823" s="18" t="s">
        <v>8219</v>
      </c>
      <c r="B823" s="18">
        <v>45</v>
      </c>
      <c r="F823" s="18" t="s">
        <v>8221</v>
      </c>
      <c r="G823" s="18">
        <v>9</v>
      </c>
    </row>
    <row r="824" spans="1:7" x14ac:dyDescent="0.25">
      <c r="A824" s="18" t="s">
        <v>8219</v>
      </c>
      <c r="B824" s="18">
        <v>13</v>
      </c>
      <c r="F824" s="18" t="s">
        <v>8221</v>
      </c>
      <c r="G824" s="18">
        <v>8</v>
      </c>
    </row>
    <row r="825" spans="1:7" x14ac:dyDescent="0.25">
      <c r="A825" s="18" t="s">
        <v>8219</v>
      </c>
      <c r="B825" s="18">
        <v>40</v>
      </c>
      <c r="F825" s="18" t="s">
        <v>8221</v>
      </c>
      <c r="G825" s="18">
        <v>105</v>
      </c>
    </row>
    <row r="826" spans="1:7" x14ac:dyDescent="0.25">
      <c r="A826" s="18" t="s">
        <v>8219</v>
      </c>
      <c r="B826" s="18">
        <v>21</v>
      </c>
      <c r="F826" s="18" t="s">
        <v>8221</v>
      </c>
      <c r="G826" s="18">
        <v>12</v>
      </c>
    </row>
    <row r="827" spans="1:7" x14ac:dyDescent="0.25">
      <c r="A827" s="18" t="s">
        <v>8219</v>
      </c>
      <c r="B827" s="18">
        <v>134</v>
      </c>
      <c r="F827" s="18" t="s">
        <v>8221</v>
      </c>
      <c r="G827" s="18">
        <v>0</v>
      </c>
    </row>
    <row r="828" spans="1:7" x14ac:dyDescent="0.25">
      <c r="A828" s="18" t="s">
        <v>8219</v>
      </c>
      <c r="B828" s="18">
        <v>20</v>
      </c>
      <c r="F828" s="18" t="s">
        <v>8221</v>
      </c>
      <c r="G828" s="18">
        <v>16</v>
      </c>
    </row>
    <row r="829" spans="1:7" x14ac:dyDescent="0.25">
      <c r="A829" s="18" t="s">
        <v>8219</v>
      </c>
      <c r="B829" s="18">
        <v>19</v>
      </c>
      <c r="F829" s="18" t="s">
        <v>8221</v>
      </c>
      <c r="G829" s="18">
        <v>7</v>
      </c>
    </row>
    <row r="830" spans="1:7" x14ac:dyDescent="0.25">
      <c r="A830" s="18" t="s">
        <v>8219</v>
      </c>
      <c r="B830" s="18">
        <v>209</v>
      </c>
      <c r="F830" s="18" t="s">
        <v>8221</v>
      </c>
      <c r="G830" s="18">
        <v>4</v>
      </c>
    </row>
    <row r="831" spans="1:7" x14ac:dyDescent="0.25">
      <c r="A831" s="18" t="s">
        <v>8219</v>
      </c>
      <c r="B831" s="18">
        <v>38</v>
      </c>
      <c r="F831" s="18" t="s">
        <v>8221</v>
      </c>
      <c r="G831" s="18">
        <v>1</v>
      </c>
    </row>
    <row r="832" spans="1:7" x14ac:dyDescent="0.25">
      <c r="A832" s="18" t="s">
        <v>8219</v>
      </c>
      <c r="B832" s="18">
        <v>24</v>
      </c>
      <c r="F832" s="18" t="s">
        <v>8221</v>
      </c>
      <c r="G832" s="18">
        <v>28</v>
      </c>
    </row>
    <row r="833" spans="1:7" x14ac:dyDescent="0.25">
      <c r="A833" s="18" t="s">
        <v>8219</v>
      </c>
      <c r="B833" s="18">
        <v>8</v>
      </c>
      <c r="F833" s="18" t="s">
        <v>8221</v>
      </c>
      <c r="G833" s="18">
        <v>1</v>
      </c>
    </row>
    <row r="834" spans="1:7" x14ac:dyDescent="0.25">
      <c r="A834" s="18" t="s">
        <v>8219</v>
      </c>
      <c r="B834" s="18">
        <v>179</v>
      </c>
      <c r="F834" s="18" t="s">
        <v>8221</v>
      </c>
      <c r="G834" s="18">
        <v>1</v>
      </c>
    </row>
    <row r="835" spans="1:7" x14ac:dyDescent="0.25">
      <c r="A835" s="18" t="s">
        <v>8219</v>
      </c>
      <c r="B835" s="18">
        <v>26</v>
      </c>
      <c r="F835" s="18" t="s">
        <v>8221</v>
      </c>
      <c r="G835" s="18">
        <v>5</v>
      </c>
    </row>
    <row r="836" spans="1:7" x14ac:dyDescent="0.25">
      <c r="A836" s="18" t="s">
        <v>8219</v>
      </c>
      <c r="B836" s="18">
        <v>131</v>
      </c>
      <c r="F836" s="18" t="s">
        <v>8221</v>
      </c>
      <c r="G836" s="18">
        <v>3</v>
      </c>
    </row>
    <row r="837" spans="1:7" x14ac:dyDescent="0.25">
      <c r="A837" s="18" t="s">
        <v>8219</v>
      </c>
      <c r="B837" s="18">
        <v>14</v>
      </c>
      <c r="F837" s="18" t="s">
        <v>8221</v>
      </c>
      <c r="G837" s="18">
        <v>2</v>
      </c>
    </row>
    <row r="838" spans="1:7" x14ac:dyDescent="0.25">
      <c r="A838" s="18" t="s">
        <v>8219</v>
      </c>
      <c r="B838" s="18">
        <v>174</v>
      </c>
      <c r="F838" s="18" t="s">
        <v>8221</v>
      </c>
      <c r="G838" s="18">
        <v>0</v>
      </c>
    </row>
    <row r="839" spans="1:7" x14ac:dyDescent="0.25">
      <c r="A839" s="18" t="s">
        <v>8219</v>
      </c>
      <c r="B839" s="18">
        <v>191</v>
      </c>
      <c r="F839" s="18" t="s">
        <v>8221</v>
      </c>
      <c r="G839" s="18">
        <v>0</v>
      </c>
    </row>
    <row r="840" spans="1:7" x14ac:dyDescent="0.25">
      <c r="A840" s="18" t="s">
        <v>8219</v>
      </c>
      <c r="B840" s="18">
        <v>38</v>
      </c>
      <c r="F840" s="18" t="s">
        <v>8221</v>
      </c>
      <c r="G840" s="18">
        <v>3</v>
      </c>
    </row>
    <row r="841" spans="1:7" x14ac:dyDescent="0.25">
      <c r="A841" s="18" t="s">
        <v>8219</v>
      </c>
      <c r="B841" s="18">
        <v>22</v>
      </c>
      <c r="F841" s="18" t="s">
        <v>8221</v>
      </c>
      <c r="G841" s="18">
        <v>0</v>
      </c>
    </row>
    <row r="842" spans="1:7" x14ac:dyDescent="0.25">
      <c r="A842" s="18" t="s">
        <v>8219</v>
      </c>
      <c r="B842" s="18">
        <v>149</v>
      </c>
      <c r="F842" s="18" t="s">
        <v>8221</v>
      </c>
      <c r="G842" s="18">
        <v>0</v>
      </c>
    </row>
    <row r="843" spans="1:7" x14ac:dyDescent="0.25">
      <c r="A843" s="18" t="s">
        <v>8219</v>
      </c>
      <c r="B843" s="18">
        <v>56</v>
      </c>
      <c r="F843" s="18" t="s">
        <v>8221</v>
      </c>
      <c r="G843" s="18">
        <v>3</v>
      </c>
    </row>
    <row r="844" spans="1:7" x14ac:dyDescent="0.25">
      <c r="A844" s="18" t="s">
        <v>8219</v>
      </c>
      <c r="B844" s="18">
        <v>19</v>
      </c>
      <c r="F844" s="18" t="s">
        <v>8221</v>
      </c>
      <c r="G844" s="18">
        <v>7</v>
      </c>
    </row>
    <row r="845" spans="1:7" x14ac:dyDescent="0.25">
      <c r="A845" s="18" t="s">
        <v>8219</v>
      </c>
      <c r="B845" s="18">
        <v>70</v>
      </c>
      <c r="F845" s="18" t="s">
        <v>8221</v>
      </c>
      <c r="G845" s="18">
        <v>25</v>
      </c>
    </row>
    <row r="846" spans="1:7" x14ac:dyDescent="0.25">
      <c r="A846" s="18" t="s">
        <v>8219</v>
      </c>
      <c r="B846" s="18">
        <v>81</v>
      </c>
      <c r="F846" s="18" t="s">
        <v>8221</v>
      </c>
      <c r="G846" s="18">
        <v>10</v>
      </c>
    </row>
    <row r="847" spans="1:7" x14ac:dyDescent="0.25">
      <c r="A847" s="18" t="s">
        <v>8219</v>
      </c>
      <c r="B847" s="18">
        <v>32</v>
      </c>
      <c r="F847" s="18" t="s">
        <v>8221</v>
      </c>
      <c r="G847" s="18">
        <v>3</v>
      </c>
    </row>
    <row r="848" spans="1:7" x14ac:dyDescent="0.25">
      <c r="A848" s="18" t="s">
        <v>8219</v>
      </c>
      <c r="B848" s="18">
        <v>26</v>
      </c>
      <c r="F848" s="18" t="s">
        <v>8221</v>
      </c>
      <c r="G848" s="18">
        <v>5</v>
      </c>
    </row>
    <row r="849" spans="1:7" x14ac:dyDescent="0.25">
      <c r="A849" s="18" t="s">
        <v>8219</v>
      </c>
      <c r="B849" s="18">
        <v>105</v>
      </c>
      <c r="F849" s="18" t="s">
        <v>8221</v>
      </c>
      <c r="G849" s="18">
        <v>5</v>
      </c>
    </row>
    <row r="850" spans="1:7" x14ac:dyDescent="0.25">
      <c r="A850" s="18" t="s">
        <v>8219</v>
      </c>
      <c r="B850" s="18">
        <v>29</v>
      </c>
      <c r="F850" s="18" t="s">
        <v>8221</v>
      </c>
      <c r="G850" s="18">
        <v>27</v>
      </c>
    </row>
    <row r="851" spans="1:7" x14ac:dyDescent="0.25">
      <c r="A851" s="18" t="s">
        <v>8219</v>
      </c>
      <c r="B851" s="18">
        <v>8</v>
      </c>
      <c r="F851" s="18" t="s">
        <v>8221</v>
      </c>
      <c r="G851" s="18">
        <v>2</v>
      </c>
    </row>
    <row r="852" spans="1:7" x14ac:dyDescent="0.25">
      <c r="A852" s="18" t="s">
        <v>8219</v>
      </c>
      <c r="B852" s="18">
        <v>89</v>
      </c>
      <c r="F852" s="18" t="s">
        <v>8221</v>
      </c>
      <c r="G852" s="18">
        <v>236</v>
      </c>
    </row>
    <row r="853" spans="1:7" x14ac:dyDescent="0.25">
      <c r="A853" s="18" t="s">
        <v>8219</v>
      </c>
      <c r="B853" s="18">
        <v>44</v>
      </c>
      <c r="F853" s="18" t="s">
        <v>8221</v>
      </c>
      <c r="G853" s="18">
        <v>1</v>
      </c>
    </row>
    <row r="854" spans="1:7" x14ac:dyDescent="0.25">
      <c r="A854" s="18" t="s">
        <v>8219</v>
      </c>
      <c r="B854" s="18">
        <v>246</v>
      </c>
      <c r="F854" s="18" t="s">
        <v>8221</v>
      </c>
      <c r="G854" s="18">
        <v>12</v>
      </c>
    </row>
    <row r="855" spans="1:7" x14ac:dyDescent="0.25">
      <c r="A855" s="18" t="s">
        <v>8219</v>
      </c>
      <c r="B855" s="18">
        <v>120</v>
      </c>
      <c r="F855" s="18" t="s">
        <v>8221</v>
      </c>
      <c r="G855" s="18">
        <v>4</v>
      </c>
    </row>
    <row r="856" spans="1:7" x14ac:dyDescent="0.25">
      <c r="A856" s="18" t="s">
        <v>8219</v>
      </c>
      <c r="B856" s="18">
        <v>26</v>
      </c>
      <c r="F856" s="18" t="s">
        <v>8221</v>
      </c>
      <c r="G856" s="18">
        <v>3</v>
      </c>
    </row>
    <row r="857" spans="1:7" x14ac:dyDescent="0.25">
      <c r="A857" s="18" t="s">
        <v>8219</v>
      </c>
      <c r="B857" s="18">
        <v>45</v>
      </c>
      <c r="F857" s="18" t="s">
        <v>8221</v>
      </c>
      <c r="G857" s="18">
        <v>99</v>
      </c>
    </row>
    <row r="858" spans="1:7" x14ac:dyDescent="0.25">
      <c r="A858" s="18" t="s">
        <v>8219</v>
      </c>
      <c r="B858" s="18">
        <v>20</v>
      </c>
      <c r="F858" s="18" t="s">
        <v>8221</v>
      </c>
      <c r="G858" s="18">
        <v>3</v>
      </c>
    </row>
    <row r="859" spans="1:7" x14ac:dyDescent="0.25">
      <c r="A859" s="18" t="s">
        <v>8219</v>
      </c>
      <c r="B859" s="18">
        <v>47</v>
      </c>
      <c r="F859" s="18" t="s">
        <v>8221</v>
      </c>
      <c r="G859" s="18">
        <v>3</v>
      </c>
    </row>
    <row r="860" spans="1:7" x14ac:dyDescent="0.25">
      <c r="A860" s="18" t="s">
        <v>8219</v>
      </c>
      <c r="B860" s="18">
        <v>13</v>
      </c>
      <c r="F860" s="18" t="s">
        <v>8221</v>
      </c>
      <c r="G860" s="18">
        <v>22</v>
      </c>
    </row>
    <row r="861" spans="1:7" x14ac:dyDescent="0.25">
      <c r="A861" s="18" t="s">
        <v>8219</v>
      </c>
      <c r="B861" s="18">
        <v>183</v>
      </c>
      <c r="F861" s="18" t="s">
        <v>8221</v>
      </c>
      <c r="G861" s="18">
        <v>4</v>
      </c>
    </row>
    <row r="862" spans="1:7" x14ac:dyDescent="0.25">
      <c r="A862" s="18" t="s">
        <v>8219</v>
      </c>
      <c r="B862" s="18">
        <v>21</v>
      </c>
      <c r="F862" s="18" t="s">
        <v>8221</v>
      </c>
      <c r="G862" s="18">
        <v>534</v>
      </c>
    </row>
    <row r="863" spans="1:7" x14ac:dyDescent="0.25">
      <c r="A863" s="18" t="s">
        <v>8219</v>
      </c>
      <c r="B863" s="18">
        <v>42</v>
      </c>
      <c r="F863" s="18" t="s">
        <v>8221</v>
      </c>
      <c r="G863" s="18">
        <v>12</v>
      </c>
    </row>
    <row r="864" spans="1:7" x14ac:dyDescent="0.25">
      <c r="A864" s="18" t="s">
        <v>8219</v>
      </c>
      <c r="B864" s="18">
        <v>54</v>
      </c>
      <c r="F864" s="18" t="s">
        <v>8221</v>
      </c>
      <c r="G864" s="18">
        <v>56</v>
      </c>
    </row>
    <row r="865" spans="1:7" x14ac:dyDescent="0.25">
      <c r="A865" s="18" t="s">
        <v>8219</v>
      </c>
      <c r="B865" s="18">
        <v>38</v>
      </c>
      <c r="F865" s="18" t="s">
        <v>8221</v>
      </c>
      <c r="G865" s="18">
        <v>11</v>
      </c>
    </row>
    <row r="866" spans="1:7" x14ac:dyDescent="0.25">
      <c r="A866" s="18" t="s">
        <v>8219</v>
      </c>
      <c r="B866" s="18">
        <v>64</v>
      </c>
      <c r="F866" s="18" t="s">
        <v>8221</v>
      </c>
      <c r="G866" s="18">
        <v>0</v>
      </c>
    </row>
    <row r="867" spans="1:7" x14ac:dyDescent="0.25">
      <c r="A867" s="18" t="s">
        <v>8219</v>
      </c>
      <c r="B867" s="18">
        <v>13</v>
      </c>
      <c r="F867" s="18" t="s">
        <v>8221</v>
      </c>
      <c r="G867" s="18">
        <v>12</v>
      </c>
    </row>
    <row r="868" spans="1:7" x14ac:dyDescent="0.25">
      <c r="A868" s="18" t="s">
        <v>8219</v>
      </c>
      <c r="B868" s="18">
        <v>33</v>
      </c>
      <c r="F868" s="18" t="s">
        <v>8221</v>
      </c>
      <c r="G868" s="18">
        <v>5</v>
      </c>
    </row>
    <row r="869" spans="1:7" x14ac:dyDescent="0.25">
      <c r="A869" s="18" t="s">
        <v>8219</v>
      </c>
      <c r="B869" s="18">
        <v>52</v>
      </c>
      <c r="F869" s="18" t="s">
        <v>8221</v>
      </c>
      <c r="G869" s="18">
        <v>24</v>
      </c>
    </row>
    <row r="870" spans="1:7" x14ac:dyDescent="0.25">
      <c r="A870" s="18" t="s">
        <v>8219</v>
      </c>
      <c r="B870" s="18">
        <v>107</v>
      </c>
      <c r="F870" s="18" t="s">
        <v>8221</v>
      </c>
      <c r="G870" s="18">
        <v>89</v>
      </c>
    </row>
    <row r="871" spans="1:7" x14ac:dyDescent="0.25">
      <c r="A871" s="18" t="s">
        <v>8219</v>
      </c>
      <c r="B871" s="18">
        <v>11</v>
      </c>
      <c r="F871" s="18" t="s">
        <v>8221</v>
      </c>
      <c r="G871" s="18">
        <v>1</v>
      </c>
    </row>
    <row r="872" spans="1:7" x14ac:dyDescent="0.25">
      <c r="A872" s="18" t="s">
        <v>8219</v>
      </c>
      <c r="B872" s="18">
        <v>34</v>
      </c>
      <c r="F872" s="18" t="s">
        <v>8221</v>
      </c>
      <c r="G872" s="18">
        <v>55</v>
      </c>
    </row>
    <row r="873" spans="1:7" x14ac:dyDescent="0.25">
      <c r="A873" s="18" t="s">
        <v>8219</v>
      </c>
      <c r="B873" s="18">
        <v>75</v>
      </c>
      <c r="F873" s="18" t="s">
        <v>8221</v>
      </c>
      <c r="G873" s="18">
        <v>2</v>
      </c>
    </row>
    <row r="874" spans="1:7" x14ac:dyDescent="0.25">
      <c r="A874" s="18" t="s">
        <v>8219</v>
      </c>
      <c r="B874" s="18">
        <v>26</v>
      </c>
      <c r="F874" s="18" t="s">
        <v>8221</v>
      </c>
      <c r="G874" s="18">
        <v>0</v>
      </c>
    </row>
    <row r="875" spans="1:7" x14ac:dyDescent="0.25">
      <c r="A875" s="18" t="s">
        <v>8219</v>
      </c>
      <c r="B875" s="18">
        <v>50</v>
      </c>
      <c r="F875" s="18" t="s">
        <v>8221</v>
      </c>
      <c r="G875" s="18">
        <v>4</v>
      </c>
    </row>
    <row r="876" spans="1:7" x14ac:dyDescent="0.25">
      <c r="A876" s="18" t="s">
        <v>8219</v>
      </c>
      <c r="B876" s="18">
        <v>80</v>
      </c>
      <c r="F876" s="18" t="s">
        <v>8221</v>
      </c>
      <c r="G876" s="18">
        <v>6</v>
      </c>
    </row>
    <row r="877" spans="1:7" x14ac:dyDescent="0.25">
      <c r="A877" s="18" t="s">
        <v>8219</v>
      </c>
      <c r="B877" s="18">
        <v>110</v>
      </c>
      <c r="F877" s="18" t="s">
        <v>8221</v>
      </c>
      <c r="G877" s="18">
        <v>4</v>
      </c>
    </row>
    <row r="878" spans="1:7" x14ac:dyDescent="0.25">
      <c r="A878" s="18" t="s">
        <v>8219</v>
      </c>
      <c r="B878" s="18">
        <v>77</v>
      </c>
      <c r="F878" s="18" t="s">
        <v>8221</v>
      </c>
      <c r="G878" s="18">
        <v>4</v>
      </c>
    </row>
    <row r="879" spans="1:7" x14ac:dyDescent="0.25">
      <c r="A879" s="18" t="s">
        <v>8219</v>
      </c>
      <c r="B879" s="18">
        <v>50</v>
      </c>
      <c r="F879" s="18" t="s">
        <v>8221</v>
      </c>
      <c r="G879" s="18">
        <v>2</v>
      </c>
    </row>
    <row r="880" spans="1:7" x14ac:dyDescent="0.25">
      <c r="A880" s="18" t="s">
        <v>8219</v>
      </c>
      <c r="B880" s="18">
        <v>145</v>
      </c>
      <c r="F880" s="18" t="s">
        <v>8221</v>
      </c>
      <c r="G880" s="18">
        <v>5</v>
      </c>
    </row>
    <row r="881" spans="1:7" x14ac:dyDescent="0.25">
      <c r="A881" s="18" t="s">
        <v>8219</v>
      </c>
      <c r="B881" s="18">
        <v>29</v>
      </c>
      <c r="F881" s="18" t="s">
        <v>8221</v>
      </c>
      <c r="G881" s="18">
        <v>83</v>
      </c>
    </row>
    <row r="882" spans="1:7" x14ac:dyDescent="0.25">
      <c r="A882" s="18" t="s">
        <v>8219</v>
      </c>
      <c r="B882" s="18">
        <v>114</v>
      </c>
      <c r="F882" s="18" t="s">
        <v>8221</v>
      </c>
      <c r="G882" s="18">
        <v>57</v>
      </c>
    </row>
    <row r="883" spans="1:7" x14ac:dyDescent="0.25">
      <c r="A883" s="18" t="s">
        <v>8219</v>
      </c>
      <c r="B883" s="18">
        <v>96</v>
      </c>
      <c r="F883" s="18" t="s">
        <v>8221</v>
      </c>
      <c r="G883" s="18">
        <v>311</v>
      </c>
    </row>
    <row r="884" spans="1:7" x14ac:dyDescent="0.25">
      <c r="A884" s="18" t="s">
        <v>8219</v>
      </c>
      <c r="B884" s="18">
        <v>31</v>
      </c>
      <c r="F884" s="18" t="s">
        <v>8221</v>
      </c>
      <c r="G884" s="18">
        <v>2</v>
      </c>
    </row>
    <row r="885" spans="1:7" x14ac:dyDescent="0.25">
      <c r="A885" s="18" t="s">
        <v>8219</v>
      </c>
      <c r="B885" s="18">
        <v>4883</v>
      </c>
      <c r="F885" s="18" t="s">
        <v>8221</v>
      </c>
      <c r="G885" s="18">
        <v>16</v>
      </c>
    </row>
    <row r="886" spans="1:7" x14ac:dyDescent="0.25">
      <c r="A886" s="18" t="s">
        <v>8219</v>
      </c>
      <c r="B886" s="18">
        <v>95</v>
      </c>
      <c r="F886" s="18" t="s">
        <v>8221</v>
      </c>
      <c r="G886" s="18">
        <v>9</v>
      </c>
    </row>
    <row r="887" spans="1:7" x14ac:dyDescent="0.25">
      <c r="A887" s="18" t="s">
        <v>8219</v>
      </c>
      <c r="B887" s="18">
        <v>2478</v>
      </c>
      <c r="F887" s="18" t="s">
        <v>8221</v>
      </c>
      <c r="G887" s="18">
        <v>1</v>
      </c>
    </row>
    <row r="888" spans="1:7" x14ac:dyDescent="0.25">
      <c r="A888" s="18" t="s">
        <v>8219</v>
      </c>
      <c r="B888" s="18">
        <v>1789</v>
      </c>
      <c r="F888" s="18" t="s">
        <v>8221</v>
      </c>
      <c r="G888" s="18">
        <v>12</v>
      </c>
    </row>
    <row r="889" spans="1:7" x14ac:dyDescent="0.25">
      <c r="A889" s="18" t="s">
        <v>8219</v>
      </c>
      <c r="B889" s="18">
        <v>680</v>
      </c>
      <c r="F889" s="18" t="s">
        <v>8221</v>
      </c>
      <c r="G889" s="18">
        <v>0</v>
      </c>
    </row>
    <row r="890" spans="1:7" x14ac:dyDescent="0.25">
      <c r="A890" s="18" t="s">
        <v>8219</v>
      </c>
      <c r="B890" s="18">
        <v>70</v>
      </c>
      <c r="F890" s="18" t="s">
        <v>8221</v>
      </c>
      <c r="G890" s="18">
        <v>20</v>
      </c>
    </row>
    <row r="891" spans="1:7" x14ac:dyDescent="0.25">
      <c r="A891" s="18" t="s">
        <v>8219</v>
      </c>
      <c r="B891" s="18">
        <v>23</v>
      </c>
      <c r="F891" s="18" t="s">
        <v>8221</v>
      </c>
      <c r="G891" s="18">
        <v>16</v>
      </c>
    </row>
    <row r="892" spans="1:7" x14ac:dyDescent="0.25">
      <c r="A892" s="18" t="s">
        <v>8219</v>
      </c>
      <c r="B892" s="18">
        <v>4245</v>
      </c>
      <c r="F892" s="18" t="s">
        <v>8221</v>
      </c>
      <c r="G892" s="18">
        <v>33</v>
      </c>
    </row>
    <row r="893" spans="1:7" x14ac:dyDescent="0.25">
      <c r="A893" s="18" t="s">
        <v>8219</v>
      </c>
      <c r="B893" s="18">
        <v>943</v>
      </c>
      <c r="F893" s="18" t="s">
        <v>8221</v>
      </c>
      <c r="G893" s="18">
        <v>2</v>
      </c>
    </row>
    <row r="894" spans="1:7" x14ac:dyDescent="0.25">
      <c r="A894" s="18" t="s">
        <v>8219</v>
      </c>
      <c r="B894" s="18">
        <v>1876</v>
      </c>
      <c r="F894" s="18" t="s">
        <v>8221</v>
      </c>
      <c r="G894" s="18">
        <v>6</v>
      </c>
    </row>
    <row r="895" spans="1:7" x14ac:dyDescent="0.25">
      <c r="A895" s="18" t="s">
        <v>8219</v>
      </c>
      <c r="B895" s="18">
        <v>834</v>
      </c>
      <c r="F895" s="18" t="s">
        <v>8221</v>
      </c>
      <c r="G895" s="18">
        <v>0</v>
      </c>
    </row>
    <row r="896" spans="1:7" x14ac:dyDescent="0.25">
      <c r="A896" s="18" t="s">
        <v>8219</v>
      </c>
      <c r="B896" s="18">
        <v>682</v>
      </c>
      <c r="F896" s="18" t="s">
        <v>8221</v>
      </c>
      <c r="G896" s="18">
        <v>3</v>
      </c>
    </row>
    <row r="897" spans="1:7" x14ac:dyDescent="0.25">
      <c r="A897" s="18" t="s">
        <v>8219</v>
      </c>
      <c r="B897" s="18">
        <v>147</v>
      </c>
      <c r="F897" s="18" t="s">
        <v>8221</v>
      </c>
      <c r="G897" s="18">
        <v>0</v>
      </c>
    </row>
    <row r="898" spans="1:7" x14ac:dyDescent="0.25">
      <c r="A898" s="18" t="s">
        <v>8219</v>
      </c>
      <c r="B898" s="18">
        <v>415</v>
      </c>
      <c r="F898" s="18" t="s">
        <v>8221</v>
      </c>
      <c r="G898" s="18">
        <v>3</v>
      </c>
    </row>
    <row r="899" spans="1:7" x14ac:dyDescent="0.25">
      <c r="A899" s="18" t="s">
        <v>8219</v>
      </c>
      <c r="B899" s="18">
        <v>290</v>
      </c>
      <c r="F899" s="18" t="s">
        <v>8221</v>
      </c>
      <c r="G899" s="18">
        <v>13</v>
      </c>
    </row>
    <row r="900" spans="1:7" x14ac:dyDescent="0.25">
      <c r="A900" s="18" t="s">
        <v>8219</v>
      </c>
      <c r="B900" s="18">
        <v>365</v>
      </c>
      <c r="F900" s="18" t="s">
        <v>8221</v>
      </c>
      <c r="G900" s="18">
        <v>6</v>
      </c>
    </row>
    <row r="901" spans="1:7" x14ac:dyDescent="0.25">
      <c r="A901" s="18" t="s">
        <v>8219</v>
      </c>
      <c r="B901" s="18">
        <v>660</v>
      </c>
      <c r="F901" s="18" t="s">
        <v>8221</v>
      </c>
      <c r="G901" s="18">
        <v>1</v>
      </c>
    </row>
    <row r="902" spans="1:7" x14ac:dyDescent="0.25">
      <c r="A902" s="18" t="s">
        <v>8219</v>
      </c>
      <c r="B902" s="18">
        <v>1356</v>
      </c>
      <c r="F902" s="18" t="s">
        <v>8221</v>
      </c>
      <c r="G902" s="18">
        <v>0</v>
      </c>
    </row>
    <row r="903" spans="1:7" x14ac:dyDescent="0.25">
      <c r="A903" s="18" t="s">
        <v>8219</v>
      </c>
      <c r="B903" s="18">
        <v>424</v>
      </c>
      <c r="F903" s="18" t="s">
        <v>8221</v>
      </c>
      <c r="G903" s="18">
        <v>5</v>
      </c>
    </row>
    <row r="904" spans="1:7" x14ac:dyDescent="0.25">
      <c r="A904" s="18" t="s">
        <v>8219</v>
      </c>
      <c r="B904" s="18">
        <v>33</v>
      </c>
      <c r="F904" s="18" t="s">
        <v>8221</v>
      </c>
      <c r="G904" s="18">
        <v>0</v>
      </c>
    </row>
    <row r="905" spans="1:7" x14ac:dyDescent="0.25">
      <c r="A905" s="18" t="s">
        <v>8219</v>
      </c>
      <c r="B905" s="18">
        <v>1633</v>
      </c>
      <c r="F905" s="18" t="s">
        <v>8221</v>
      </c>
      <c r="G905" s="18">
        <v>36</v>
      </c>
    </row>
    <row r="906" spans="1:7" x14ac:dyDescent="0.25">
      <c r="A906" s="18" t="s">
        <v>8219</v>
      </c>
      <c r="B906" s="18">
        <v>306</v>
      </c>
      <c r="F906" s="18" t="s">
        <v>8221</v>
      </c>
      <c r="G906" s="18">
        <v>1</v>
      </c>
    </row>
    <row r="907" spans="1:7" x14ac:dyDescent="0.25">
      <c r="A907" s="18" t="s">
        <v>8219</v>
      </c>
      <c r="B907" s="18">
        <v>205</v>
      </c>
      <c r="F907" s="18" t="s">
        <v>8221</v>
      </c>
      <c r="G907" s="18">
        <v>1</v>
      </c>
    </row>
    <row r="908" spans="1:7" x14ac:dyDescent="0.25">
      <c r="A908" s="18" t="s">
        <v>8219</v>
      </c>
      <c r="B908" s="18">
        <v>1281</v>
      </c>
      <c r="F908" s="18" t="s">
        <v>8221</v>
      </c>
      <c r="G908" s="18">
        <v>1</v>
      </c>
    </row>
    <row r="909" spans="1:7" x14ac:dyDescent="0.25">
      <c r="A909" s="18" t="s">
        <v>8219</v>
      </c>
      <c r="B909" s="18">
        <v>103</v>
      </c>
      <c r="F909" s="18" t="s">
        <v>8221</v>
      </c>
      <c r="G909" s="18">
        <v>9</v>
      </c>
    </row>
    <row r="910" spans="1:7" x14ac:dyDescent="0.25">
      <c r="A910" s="18" t="s">
        <v>8219</v>
      </c>
      <c r="B910" s="18">
        <v>1513</v>
      </c>
      <c r="F910" s="18" t="s">
        <v>8221</v>
      </c>
      <c r="G910" s="18">
        <v>1</v>
      </c>
    </row>
    <row r="911" spans="1:7" x14ac:dyDescent="0.25">
      <c r="A911" s="18" t="s">
        <v>8219</v>
      </c>
      <c r="B911" s="18">
        <v>405</v>
      </c>
      <c r="F911" s="18" t="s">
        <v>8221</v>
      </c>
      <c r="G911" s="18">
        <v>0</v>
      </c>
    </row>
    <row r="912" spans="1:7" x14ac:dyDescent="0.25">
      <c r="A912" s="18" t="s">
        <v>8219</v>
      </c>
      <c r="B912" s="18">
        <v>510</v>
      </c>
      <c r="F912" s="18" t="s">
        <v>8221</v>
      </c>
      <c r="G912" s="18">
        <v>1</v>
      </c>
    </row>
    <row r="913" spans="1:7" x14ac:dyDescent="0.25">
      <c r="A913" s="18" t="s">
        <v>8219</v>
      </c>
      <c r="B913" s="18">
        <v>1887</v>
      </c>
      <c r="F913" s="18" t="s">
        <v>8221</v>
      </c>
      <c r="G913" s="18">
        <v>1</v>
      </c>
    </row>
    <row r="914" spans="1:7" x14ac:dyDescent="0.25">
      <c r="A914" s="18" t="s">
        <v>8219</v>
      </c>
      <c r="B914" s="18">
        <v>701</v>
      </c>
      <c r="F914" s="18" t="s">
        <v>8221</v>
      </c>
      <c r="G914" s="18">
        <v>4</v>
      </c>
    </row>
    <row r="915" spans="1:7" x14ac:dyDescent="0.25">
      <c r="A915" s="18" t="s">
        <v>8219</v>
      </c>
      <c r="B915" s="18">
        <v>3863</v>
      </c>
      <c r="F915" s="18" t="s">
        <v>8221</v>
      </c>
      <c r="G915" s="18">
        <v>2</v>
      </c>
    </row>
    <row r="916" spans="1:7" x14ac:dyDescent="0.25">
      <c r="A916" s="18" t="s">
        <v>8219</v>
      </c>
      <c r="B916" s="18">
        <v>238</v>
      </c>
      <c r="F916" s="18" t="s">
        <v>8221</v>
      </c>
      <c r="G916" s="18">
        <v>2</v>
      </c>
    </row>
    <row r="917" spans="1:7" x14ac:dyDescent="0.25">
      <c r="A917" s="18" t="s">
        <v>8219</v>
      </c>
      <c r="B917" s="18">
        <v>2051</v>
      </c>
      <c r="F917" s="18" t="s">
        <v>8221</v>
      </c>
      <c r="G917" s="18">
        <v>2</v>
      </c>
    </row>
    <row r="918" spans="1:7" x14ac:dyDescent="0.25">
      <c r="A918" s="18" t="s">
        <v>8219</v>
      </c>
      <c r="B918" s="18">
        <v>402</v>
      </c>
      <c r="F918" s="18" t="s">
        <v>8221</v>
      </c>
      <c r="G918" s="18">
        <v>0</v>
      </c>
    </row>
    <row r="919" spans="1:7" x14ac:dyDescent="0.25">
      <c r="A919" s="18" t="s">
        <v>8219</v>
      </c>
      <c r="B919" s="18">
        <v>253</v>
      </c>
      <c r="F919" s="18" t="s">
        <v>8221</v>
      </c>
      <c r="G919" s="18">
        <v>2</v>
      </c>
    </row>
    <row r="920" spans="1:7" x14ac:dyDescent="0.25">
      <c r="A920" s="18" t="s">
        <v>8219</v>
      </c>
      <c r="B920" s="18">
        <v>473</v>
      </c>
      <c r="F920" s="18" t="s">
        <v>8221</v>
      </c>
      <c r="G920" s="18">
        <v>4</v>
      </c>
    </row>
    <row r="921" spans="1:7" x14ac:dyDescent="0.25">
      <c r="A921" s="18" t="s">
        <v>8219</v>
      </c>
      <c r="B921" s="18">
        <v>821</v>
      </c>
      <c r="F921" s="18" t="s">
        <v>8221</v>
      </c>
      <c r="G921" s="18">
        <v>2</v>
      </c>
    </row>
    <row r="922" spans="1:7" x14ac:dyDescent="0.25">
      <c r="A922" s="18" t="s">
        <v>8219</v>
      </c>
      <c r="B922" s="18">
        <v>388</v>
      </c>
      <c r="F922" s="18" t="s">
        <v>8221</v>
      </c>
      <c r="G922" s="18">
        <v>0</v>
      </c>
    </row>
    <row r="923" spans="1:7" x14ac:dyDescent="0.25">
      <c r="A923" s="18" t="s">
        <v>8219</v>
      </c>
      <c r="B923" s="18">
        <v>813</v>
      </c>
      <c r="F923" s="18" t="s">
        <v>8221</v>
      </c>
      <c r="G923" s="18">
        <v>1</v>
      </c>
    </row>
    <row r="924" spans="1:7" x14ac:dyDescent="0.25">
      <c r="A924" s="18" t="s">
        <v>8219</v>
      </c>
      <c r="B924" s="18">
        <v>1945</v>
      </c>
      <c r="F924" s="18" t="s">
        <v>8221</v>
      </c>
      <c r="G924" s="18">
        <v>0</v>
      </c>
    </row>
    <row r="925" spans="1:7" x14ac:dyDescent="0.25">
      <c r="A925" s="18" t="s">
        <v>8219</v>
      </c>
      <c r="B925" s="18">
        <v>1637</v>
      </c>
      <c r="F925" s="18" t="s">
        <v>8221</v>
      </c>
      <c r="G925" s="18">
        <v>2</v>
      </c>
    </row>
    <row r="926" spans="1:7" x14ac:dyDescent="0.25">
      <c r="A926" s="18" t="s">
        <v>8219</v>
      </c>
      <c r="B926" s="18">
        <v>1375</v>
      </c>
      <c r="F926" s="18" t="s">
        <v>8221</v>
      </c>
      <c r="G926" s="18">
        <v>7</v>
      </c>
    </row>
    <row r="927" spans="1:7" x14ac:dyDescent="0.25">
      <c r="A927" s="18" t="s">
        <v>8219</v>
      </c>
      <c r="B927" s="18">
        <v>17</v>
      </c>
      <c r="F927" s="18" t="s">
        <v>8221</v>
      </c>
      <c r="G927" s="18">
        <v>5</v>
      </c>
    </row>
    <row r="928" spans="1:7" x14ac:dyDescent="0.25">
      <c r="A928" s="18" t="s">
        <v>8219</v>
      </c>
      <c r="B928" s="18">
        <v>354</v>
      </c>
      <c r="F928" s="18" t="s">
        <v>8221</v>
      </c>
      <c r="G928" s="18">
        <v>0</v>
      </c>
    </row>
    <row r="929" spans="1:7" x14ac:dyDescent="0.25">
      <c r="A929" s="18" t="s">
        <v>8219</v>
      </c>
      <c r="B929" s="18">
        <v>191</v>
      </c>
      <c r="F929" s="18" t="s">
        <v>8221</v>
      </c>
      <c r="G929" s="18">
        <v>0</v>
      </c>
    </row>
    <row r="930" spans="1:7" x14ac:dyDescent="0.25">
      <c r="A930" s="18" t="s">
        <v>8219</v>
      </c>
      <c r="B930" s="18">
        <v>303</v>
      </c>
      <c r="F930" s="18" t="s">
        <v>8221</v>
      </c>
      <c r="G930" s="18">
        <v>0</v>
      </c>
    </row>
    <row r="931" spans="1:7" x14ac:dyDescent="0.25">
      <c r="A931" s="18" t="s">
        <v>8219</v>
      </c>
      <c r="B931" s="18">
        <v>137</v>
      </c>
      <c r="F931" s="18" t="s">
        <v>8221</v>
      </c>
      <c r="G931" s="18">
        <v>2</v>
      </c>
    </row>
    <row r="932" spans="1:7" x14ac:dyDescent="0.25">
      <c r="A932" s="18" t="s">
        <v>8219</v>
      </c>
      <c r="B932" s="18">
        <v>41</v>
      </c>
      <c r="F932" s="18" t="s">
        <v>8221</v>
      </c>
      <c r="G932" s="18">
        <v>0</v>
      </c>
    </row>
    <row r="933" spans="1:7" x14ac:dyDescent="0.25">
      <c r="A933" s="18" t="s">
        <v>8219</v>
      </c>
      <c r="B933" s="18">
        <v>398</v>
      </c>
      <c r="F933" s="18" t="s">
        <v>8221</v>
      </c>
      <c r="G933" s="18">
        <v>0</v>
      </c>
    </row>
    <row r="934" spans="1:7" x14ac:dyDescent="0.25">
      <c r="A934" s="18" t="s">
        <v>8219</v>
      </c>
      <c r="B934" s="18">
        <v>1737</v>
      </c>
      <c r="F934" s="18" t="s">
        <v>8221</v>
      </c>
      <c r="G934" s="18">
        <v>28</v>
      </c>
    </row>
    <row r="935" spans="1:7" x14ac:dyDescent="0.25">
      <c r="A935" s="18" t="s">
        <v>8219</v>
      </c>
      <c r="B935" s="18">
        <v>971</v>
      </c>
      <c r="F935" s="18" t="s">
        <v>8221</v>
      </c>
      <c r="G935" s="18">
        <v>2</v>
      </c>
    </row>
    <row r="936" spans="1:7" x14ac:dyDescent="0.25">
      <c r="A936" s="18" t="s">
        <v>8219</v>
      </c>
      <c r="B936" s="18">
        <v>183</v>
      </c>
      <c r="F936" s="18" t="s">
        <v>8221</v>
      </c>
      <c r="G936" s="18">
        <v>0</v>
      </c>
    </row>
    <row r="937" spans="1:7" x14ac:dyDescent="0.25">
      <c r="A937" s="18" t="s">
        <v>8219</v>
      </c>
      <c r="B937" s="18">
        <v>4562</v>
      </c>
      <c r="F937" s="18" t="s">
        <v>8221</v>
      </c>
      <c r="G937" s="18">
        <v>0</v>
      </c>
    </row>
    <row r="938" spans="1:7" x14ac:dyDescent="0.25">
      <c r="A938" s="18" t="s">
        <v>8219</v>
      </c>
      <c r="B938" s="18">
        <v>26457</v>
      </c>
      <c r="F938" s="18" t="s">
        <v>8221</v>
      </c>
      <c r="G938" s="18">
        <v>0</v>
      </c>
    </row>
    <row r="939" spans="1:7" x14ac:dyDescent="0.25">
      <c r="A939" s="18" t="s">
        <v>8219</v>
      </c>
      <c r="B939" s="18">
        <v>162</v>
      </c>
      <c r="F939" s="18" t="s">
        <v>8221</v>
      </c>
      <c r="G939" s="18">
        <v>4</v>
      </c>
    </row>
    <row r="940" spans="1:7" x14ac:dyDescent="0.25">
      <c r="A940" s="18" t="s">
        <v>8219</v>
      </c>
      <c r="B940" s="18">
        <v>479</v>
      </c>
      <c r="F940" s="18" t="s">
        <v>8221</v>
      </c>
      <c r="G940" s="18">
        <v>12</v>
      </c>
    </row>
    <row r="941" spans="1:7" x14ac:dyDescent="0.25">
      <c r="A941" s="18" t="s">
        <v>8219</v>
      </c>
      <c r="B941" s="18">
        <v>426</v>
      </c>
      <c r="F941" s="18" t="s">
        <v>8221</v>
      </c>
      <c r="G941" s="18">
        <v>0</v>
      </c>
    </row>
    <row r="942" spans="1:7" x14ac:dyDescent="0.25">
      <c r="A942" s="18" t="s">
        <v>8219</v>
      </c>
      <c r="B942" s="18">
        <v>450</v>
      </c>
      <c r="F942" s="18" t="s">
        <v>8221</v>
      </c>
      <c r="G942" s="18">
        <v>33</v>
      </c>
    </row>
    <row r="943" spans="1:7" x14ac:dyDescent="0.25">
      <c r="A943" s="18" t="s">
        <v>8219</v>
      </c>
      <c r="B943" s="18">
        <v>1780</v>
      </c>
      <c r="F943" s="18" t="s">
        <v>8221</v>
      </c>
      <c r="G943" s="18">
        <v>0</v>
      </c>
    </row>
    <row r="944" spans="1:7" x14ac:dyDescent="0.25">
      <c r="A944" s="18" t="s">
        <v>8219</v>
      </c>
      <c r="B944" s="18">
        <v>122</v>
      </c>
      <c r="F944" s="18" t="s">
        <v>8221</v>
      </c>
      <c r="G944" s="18">
        <v>4</v>
      </c>
    </row>
    <row r="945" spans="1:7" x14ac:dyDescent="0.25">
      <c r="A945" s="18" t="s">
        <v>8219</v>
      </c>
      <c r="B945" s="18">
        <v>95</v>
      </c>
      <c r="F945" s="18" t="s">
        <v>8221</v>
      </c>
      <c r="G945" s="18">
        <v>0</v>
      </c>
    </row>
    <row r="946" spans="1:7" x14ac:dyDescent="0.25">
      <c r="A946" s="18" t="s">
        <v>8219</v>
      </c>
      <c r="B946" s="18">
        <v>325</v>
      </c>
      <c r="F946" s="18" t="s">
        <v>8221</v>
      </c>
      <c r="G946" s="18">
        <v>11</v>
      </c>
    </row>
    <row r="947" spans="1:7" x14ac:dyDescent="0.25">
      <c r="A947" s="18" t="s">
        <v>8219</v>
      </c>
      <c r="B947" s="18">
        <v>353</v>
      </c>
      <c r="F947" s="18" t="s">
        <v>8221</v>
      </c>
      <c r="G947" s="18">
        <v>1</v>
      </c>
    </row>
    <row r="948" spans="1:7" x14ac:dyDescent="0.25">
      <c r="A948" s="18" t="s">
        <v>8219</v>
      </c>
      <c r="B948" s="18">
        <v>105</v>
      </c>
      <c r="F948" s="18" t="s">
        <v>8221</v>
      </c>
      <c r="G948" s="18">
        <v>5</v>
      </c>
    </row>
    <row r="949" spans="1:7" x14ac:dyDescent="0.25">
      <c r="A949" s="18" t="s">
        <v>8219</v>
      </c>
      <c r="B949" s="18">
        <v>729</v>
      </c>
      <c r="F949" s="18" t="s">
        <v>8221</v>
      </c>
      <c r="G949" s="18">
        <v>0</v>
      </c>
    </row>
    <row r="950" spans="1:7" x14ac:dyDescent="0.25">
      <c r="A950" s="18" t="s">
        <v>8219</v>
      </c>
      <c r="B950" s="18">
        <v>454</v>
      </c>
      <c r="F950" s="18" t="s">
        <v>8221</v>
      </c>
      <c r="G950" s="18">
        <v>1</v>
      </c>
    </row>
    <row r="951" spans="1:7" x14ac:dyDescent="0.25">
      <c r="A951" s="18" t="s">
        <v>8219</v>
      </c>
      <c r="B951" s="18">
        <v>539</v>
      </c>
      <c r="F951" s="18" t="s">
        <v>8221</v>
      </c>
      <c r="G951" s="18">
        <v>1</v>
      </c>
    </row>
    <row r="952" spans="1:7" x14ac:dyDescent="0.25">
      <c r="A952" s="18" t="s">
        <v>8219</v>
      </c>
      <c r="B952" s="18">
        <v>79</v>
      </c>
      <c r="F952" s="18" t="s">
        <v>8221</v>
      </c>
      <c r="G952" s="18">
        <v>6</v>
      </c>
    </row>
    <row r="953" spans="1:7" x14ac:dyDescent="0.25">
      <c r="A953" s="18" t="s">
        <v>8219</v>
      </c>
      <c r="B953" s="18">
        <v>94</v>
      </c>
      <c r="F953" s="18" t="s">
        <v>8221</v>
      </c>
      <c r="G953" s="18">
        <v>8</v>
      </c>
    </row>
    <row r="954" spans="1:7" x14ac:dyDescent="0.25">
      <c r="A954" s="18" t="s">
        <v>8219</v>
      </c>
      <c r="B954" s="18">
        <v>625</v>
      </c>
      <c r="F954" s="18" t="s">
        <v>8221</v>
      </c>
      <c r="G954" s="18">
        <v>1</v>
      </c>
    </row>
    <row r="955" spans="1:7" x14ac:dyDescent="0.25">
      <c r="A955" s="18" t="s">
        <v>8219</v>
      </c>
      <c r="B955" s="18">
        <v>508</v>
      </c>
      <c r="F955" s="18" t="s">
        <v>8221</v>
      </c>
      <c r="G955" s="18">
        <v>0</v>
      </c>
    </row>
    <row r="956" spans="1:7" x14ac:dyDescent="0.25">
      <c r="A956" s="18" t="s">
        <v>8219</v>
      </c>
      <c r="B956" s="18">
        <v>531</v>
      </c>
      <c r="F956" s="18" t="s">
        <v>8221</v>
      </c>
      <c r="G956" s="18">
        <v>2</v>
      </c>
    </row>
    <row r="957" spans="1:7" x14ac:dyDescent="0.25">
      <c r="A957" s="18" t="s">
        <v>8219</v>
      </c>
      <c r="B957" s="18">
        <v>158</v>
      </c>
      <c r="F957" s="18" t="s">
        <v>8221</v>
      </c>
      <c r="G957" s="18">
        <v>1</v>
      </c>
    </row>
    <row r="958" spans="1:7" x14ac:dyDescent="0.25">
      <c r="A958" s="18" t="s">
        <v>8219</v>
      </c>
      <c r="B958" s="18">
        <v>508</v>
      </c>
      <c r="F958" s="18" t="s">
        <v>8221</v>
      </c>
      <c r="G958" s="18">
        <v>0</v>
      </c>
    </row>
    <row r="959" spans="1:7" x14ac:dyDescent="0.25">
      <c r="A959" s="18" t="s">
        <v>8219</v>
      </c>
      <c r="B959" s="18">
        <v>644</v>
      </c>
      <c r="F959" s="18" t="s">
        <v>8221</v>
      </c>
      <c r="G959" s="18">
        <v>1</v>
      </c>
    </row>
    <row r="960" spans="1:7" x14ac:dyDescent="0.25">
      <c r="A960" s="18" t="s">
        <v>8219</v>
      </c>
      <c r="B960" s="18">
        <v>848</v>
      </c>
      <c r="F960" s="18" t="s">
        <v>8221</v>
      </c>
      <c r="G960" s="18">
        <v>19</v>
      </c>
    </row>
    <row r="961" spans="1:7" x14ac:dyDescent="0.25">
      <c r="A961" s="18" t="s">
        <v>8219</v>
      </c>
      <c r="B961" s="18">
        <v>429</v>
      </c>
      <c r="F961" s="18" t="s">
        <v>8221</v>
      </c>
      <c r="G961" s="18">
        <v>27</v>
      </c>
    </row>
    <row r="962" spans="1:7" x14ac:dyDescent="0.25">
      <c r="A962" s="18" t="s">
        <v>8219</v>
      </c>
      <c r="B962" s="18">
        <v>204</v>
      </c>
      <c r="F962" s="18" t="s">
        <v>8221</v>
      </c>
      <c r="G962" s="18">
        <v>7</v>
      </c>
    </row>
    <row r="963" spans="1:7" x14ac:dyDescent="0.25">
      <c r="A963" s="18" t="s">
        <v>8219</v>
      </c>
      <c r="B963" s="18">
        <v>379</v>
      </c>
      <c r="F963" s="18" t="s">
        <v>8221</v>
      </c>
      <c r="G963" s="18">
        <v>14</v>
      </c>
    </row>
    <row r="964" spans="1:7" x14ac:dyDescent="0.25">
      <c r="A964" s="18" t="s">
        <v>8219</v>
      </c>
      <c r="B964" s="18">
        <v>271</v>
      </c>
      <c r="F964" s="18" t="s">
        <v>8221</v>
      </c>
      <c r="G964" s="18">
        <v>5</v>
      </c>
    </row>
    <row r="965" spans="1:7" x14ac:dyDescent="0.25">
      <c r="A965" s="18" t="s">
        <v>8219</v>
      </c>
      <c r="B965" s="18">
        <v>120</v>
      </c>
      <c r="F965" s="18" t="s">
        <v>8221</v>
      </c>
      <c r="G965" s="18">
        <v>30</v>
      </c>
    </row>
    <row r="966" spans="1:7" x14ac:dyDescent="0.25">
      <c r="A966" s="18" t="s">
        <v>8219</v>
      </c>
      <c r="B966" s="18">
        <v>140</v>
      </c>
      <c r="F966" s="18" t="s">
        <v>8221</v>
      </c>
      <c r="G966" s="18">
        <v>1</v>
      </c>
    </row>
    <row r="967" spans="1:7" x14ac:dyDescent="0.25">
      <c r="A967" s="18" t="s">
        <v>8219</v>
      </c>
      <c r="B967" s="18">
        <v>193</v>
      </c>
      <c r="F967" s="18" t="s">
        <v>8221</v>
      </c>
      <c r="G967" s="18">
        <v>0</v>
      </c>
    </row>
    <row r="968" spans="1:7" x14ac:dyDescent="0.25">
      <c r="A968" s="18" t="s">
        <v>8219</v>
      </c>
      <c r="B968" s="18">
        <v>180</v>
      </c>
      <c r="F968" s="18" t="s">
        <v>8221</v>
      </c>
      <c r="G968" s="18">
        <v>60</v>
      </c>
    </row>
    <row r="969" spans="1:7" x14ac:dyDescent="0.25">
      <c r="A969" s="18" t="s">
        <v>8219</v>
      </c>
      <c r="B969" s="18">
        <v>263</v>
      </c>
      <c r="F969" s="18" t="s">
        <v>8221</v>
      </c>
      <c r="G969" s="18">
        <v>84</v>
      </c>
    </row>
    <row r="970" spans="1:7" x14ac:dyDescent="0.25">
      <c r="A970" s="18" t="s">
        <v>8219</v>
      </c>
      <c r="B970" s="18">
        <v>217</v>
      </c>
      <c r="F970" s="18" t="s">
        <v>8221</v>
      </c>
      <c r="G970" s="18">
        <v>47</v>
      </c>
    </row>
    <row r="971" spans="1:7" x14ac:dyDescent="0.25">
      <c r="A971" s="18" t="s">
        <v>8219</v>
      </c>
      <c r="B971" s="18">
        <v>443</v>
      </c>
      <c r="F971" s="18" t="s">
        <v>8221</v>
      </c>
      <c r="G971" s="18">
        <v>66</v>
      </c>
    </row>
    <row r="972" spans="1:7" x14ac:dyDescent="0.25">
      <c r="A972" s="18" t="s">
        <v>8219</v>
      </c>
      <c r="B972" s="18">
        <v>1373</v>
      </c>
      <c r="F972" s="18" t="s">
        <v>8221</v>
      </c>
      <c r="G972" s="18">
        <v>171</v>
      </c>
    </row>
    <row r="973" spans="1:7" x14ac:dyDescent="0.25">
      <c r="A973" s="18" t="s">
        <v>8219</v>
      </c>
      <c r="B973" s="18">
        <v>742</v>
      </c>
      <c r="F973" s="18" t="s">
        <v>8221</v>
      </c>
      <c r="G973" s="18">
        <v>29</v>
      </c>
    </row>
    <row r="974" spans="1:7" x14ac:dyDescent="0.25">
      <c r="A974" s="18" t="s">
        <v>8219</v>
      </c>
      <c r="B974" s="18">
        <v>170</v>
      </c>
      <c r="F974" s="18" t="s">
        <v>8221</v>
      </c>
      <c r="G974" s="18">
        <v>9</v>
      </c>
    </row>
    <row r="975" spans="1:7" x14ac:dyDescent="0.25">
      <c r="A975" s="18" t="s">
        <v>8219</v>
      </c>
      <c r="B975" s="18">
        <v>242</v>
      </c>
      <c r="F975" s="18" t="s">
        <v>8221</v>
      </c>
      <c r="G975" s="18">
        <v>27</v>
      </c>
    </row>
    <row r="976" spans="1:7" x14ac:dyDescent="0.25">
      <c r="A976" s="18" t="s">
        <v>8219</v>
      </c>
      <c r="B976" s="18">
        <v>541</v>
      </c>
      <c r="F976" s="18" t="s">
        <v>8221</v>
      </c>
      <c r="G976" s="18">
        <v>2</v>
      </c>
    </row>
    <row r="977" spans="1:7" x14ac:dyDescent="0.25">
      <c r="A977" s="18" t="s">
        <v>8219</v>
      </c>
      <c r="B977" s="18">
        <v>121</v>
      </c>
      <c r="F977" s="18" t="s">
        <v>8221</v>
      </c>
      <c r="G977" s="18">
        <v>3</v>
      </c>
    </row>
    <row r="978" spans="1:7" x14ac:dyDescent="0.25">
      <c r="A978" s="18" t="s">
        <v>8219</v>
      </c>
      <c r="B978" s="18">
        <v>621</v>
      </c>
      <c r="F978" s="18" t="s">
        <v>8221</v>
      </c>
      <c r="G978" s="18">
        <v>4</v>
      </c>
    </row>
    <row r="979" spans="1:7" x14ac:dyDescent="0.25">
      <c r="A979" s="18" t="s">
        <v>8219</v>
      </c>
      <c r="B979" s="18">
        <v>101</v>
      </c>
      <c r="F979" s="18" t="s">
        <v>8221</v>
      </c>
      <c r="G979" s="18">
        <v>2</v>
      </c>
    </row>
    <row r="980" spans="1:7" x14ac:dyDescent="0.25">
      <c r="A980" s="18" t="s">
        <v>8219</v>
      </c>
      <c r="B980" s="18">
        <v>554</v>
      </c>
      <c r="F980" s="18" t="s">
        <v>8221</v>
      </c>
      <c r="G980" s="18">
        <v>20</v>
      </c>
    </row>
    <row r="981" spans="1:7" x14ac:dyDescent="0.25">
      <c r="A981" s="18" t="s">
        <v>8219</v>
      </c>
      <c r="B981" s="18">
        <v>666</v>
      </c>
      <c r="F981" s="18" t="s">
        <v>8221</v>
      </c>
      <c r="G981" s="18">
        <v>3</v>
      </c>
    </row>
    <row r="982" spans="1:7" x14ac:dyDescent="0.25">
      <c r="A982" s="18" t="s">
        <v>8219</v>
      </c>
      <c r="B982" s="18">
        <v>410</v>
      </c>
      <c r="F982" s="18" t="s">
        <v>8221</v>
      </c>
      <c r="G982" s="18">
        <v>4</v>
      </c>
    </row>
    <row r="983" spans="1:7" x14ac:dyDescent="0.25">
      <c r="A983" s="18" t="s">
        <v>8219</v>
      </c>
      <c r="B983" s="18">
        <v>375</v>
      </c>
      <c r="F983" s="18" t="s">
        <v>8221</v>
      </c>
      <c r="G983" s="18">
        <v>1</v>
      </c>
    </row>
    <row r="984" spans="1:7" x14ac:dyDescent="0.25">
      <c r="A984" s="18" t="s">
        <v>8219</v>
      </c>
      <c r="B984" s="18">
        <v>1364</v>
      </c>
      <c r="F984" s="18" t="s">
        <v>8221</v>
      </c>
      <c r="G984" s="18">
        <v>0</v>
      </c>
    </row>
    <row r="985" spans="1:7" x14ac:dyDescent="0.25">
      <c r="A985" s="18" t="s">
        <v>8219</v>
      </c>
      <c r="B985" s="18">
        <v>35</v>
      </c>
      <c r="F985" s="18" t="s">
        <v>8221</v>
      </c>
      <c r="G985" s="18">
        <v>0</v>
      </c>
    </row>
    <row r="986" spans="1:7" x14ac:dyDescent="0.25">
      <c r="A986" s="18" t="s">
        <v>8219</v>
      </c>
      <c r="B986" s="18">
        <v>203</v>
      </c>
      <c r="F986" s="18" t="s">
        <v>8221</v>
      </c>
      <c r="G986" s="18">
        <v>14</v>
      </c>
    </row>
    <row r="987" spans="1:7" x14ac:dyDescent="0.25">
      <c r="A987" s="18" t="s">
        <v>8219</v>
      </c>
      <c r="B987" s="18">
        <v>49</v>
      </c>
      <c r="F987" s="18" t="s">
        <v>8221</v>
      </c>
      <c r="G987" s="18">
        <v>1</v>
      </c>
    </row>
    <row r="988" spans="1:7" x14ac:dyDescent="0.25">
      <c r="A988" s="18" t="s">
        <v>8219</v>
      </c>
      <c r="B988" s="18">
        <v>5812</v>
      </c>
      <c r="F988" s="18" t="s">
        <v>8221</v>
      </c>
      <c r="G988" s="18">
        <v>118</v>
      </c>
    </row>
    <row r="989" spans="1:7" x14ac:dyDescent="0.25">
      <c r="A989" s="18" t="s">
        <v>8219</v>
      </c>
      <c r="B989" s="18">
        <v>1556</v>
      </c>
      <c r="F989" s="18" t="s">
        <v>8221</v>
      </c>
      <c r="G989" s="18">
        <v>2</v>
      </c>
    </row>
    <row r="990" spans="1:7" x14ac:dyDescent="0.25">
      <c r="A990" s="18" t="s">
        <v>8219</v>
      </c>
      <c r="B990" s="18">
        <v>65</v>
      </c>
      <c r="F990" s="18" t="s">
        <v>8221</v>
      </c>
      <c r="G990" s="18">
        <v>1</v>
      </c>
    </row>
    <row r="991" spans="1:7" x14ac:dyDescent="0.25">
      <c r="A991" s="18" t="s">
        <v>8219</v>
      </c>
      <c r="B991" s="18">
        <v>10</v>
      </c>
      <c r="F991" s="18" t="s">
        <v>8221</v>
      </c>
      <c r="G991" s="18">
        <v>3</v>
      </c>
    </row>
    <row r="992" spans="1:7" x14ac:dyDescent="0.25">
      <c r="A992" s="18" t="s">
        <v>8219</v>
      </c>
      <c r="B992" s="18">
        <v>76</v>
      </c>
      <c r="F992" s="18" t="s">
        <v>8221</v>
      </c>
      <c r="G992" s="18">
        <v>1</v>
      </c>
    </row>
    <row r="993" spans="1:7" x14ac:dyDescent="0.25">
      <c r="A993" s="18" t="s">
        <v>8219</v>
      </c>
      <c r="B993" s="18">
        <v>263</v>
      </c>
      <c r="F993" s="18" t="s">
        <v>8221</v>
      </c>
      <c r="G993" s="18">
        <v>3</v>
      </c>
    </row>
    <row r="994" spans="1:7" x14ac:dyDescent="0.25">
      <c r="A994" s="18" t="s">
        <v>8219</v>
      </c>
      <c r="B994" s="18">
        <v>1530</v>
      </c>
      <c r="F994" s="18" t="s">
        <v>8221</v>
      </c>
      <c r="G994" s="18">
        <v>38</v>
      </c>
    </row>
    <row r="995" spans="1:7" x14ac:dyDescent="0.25">
      <c r="A995" s="18" t="s">
        <v>8219</v>
      </c>
      <c r="B995" s="18">
        <v>278</v>
      </c>
      <c r="F995" s="18" t="s">
        <v>8221</v>
      </c>
      <c r="G995" s="18">
        <v>52</v>
      </c>
    </row>
    <row r="996" spans="1:7" x14ac:dyDescent="0.25">
      <c r="A996" s="18" t="s">
        <v>8219</v>
      </c>
      <c r="B996" s="18">
        <v>350</v>
      </c>
      <c r="F996" s="18" t="s">
        <v>8221</v>
      </c>
      <c r="G996" s="18">
        <v>2</v>
      </c>
    </row>
    <row r="997" spans="1:7" x14ac:dyDescent="0.25">
      <c r="A997" s="18" t="s">
        <v>8219</v>
      </c>
      <c r="B997" s="18">
        <v>470</v>
      </c>
      <c r="F997" s="18" t="s">
        <v>8221</v>
      </c>
      <c r="G997" s="18">
        <v>0</v>
      </c>
    </row>
    <row r="998" spans="1:7" x14ac:dyDescent="0.25">
      <c r="A998" s="18" t="s">
        <v>8219</v>
      </c>
      <c r="B998" s="18">
        <v>3</v>
      </c>
      <c r="F998" s="18" t="s">
        <v>8221</v>
      </c>
      <c r="G998" s="18">
        <v>4</v>
      </c>
    </row>
    <row r="999" spans="1:7" x14ac:dyDescent="0.25">
      <c r="A999" s="18" t="s">
        <v>8219</v>
      </c>
      <c r="B999" s="18">
        <v>8200</v>
      </c>
      <c r="F999" s="18" t="s">
        <v>8221</v>
      </c>
      <c r="G999" s="18">
        <v>4</v>
      </c>
    </row>
    <row r="1000" spans="1:7" x14ac:dyDescent="0.25">
      <c r="A1000" s="18" t="s">
        <v>8219</v>
      </c>
      <c r="B1000" s="18">
        <v>8359</v>
      </c>
      <c r="F1000" s="18" t="s">
        <v>8221</v>
      </c>
      <c r="G1000" s="18">
        <v>18</v>
      </c>
    </row>
    <row r="1001" spans="1:7" x14ac:dyDescent="0.25">
      <c r="A1001" s="18" t="s">
        <v>8219</v>
      </c>
      <c r="B1001" s="18">
        <v>188</v>
      </c>
      <c r="F1001" s="18" t="s">
        <v>8221</v>
      </c>
      <c r="G1001" s="18">
        <v>0</v>
      </c>
    </row>
    <row r="1002" spans="1:7" x14ac:dyDescent="0.25">
      <c r="A1002" s="18" t="s">
        <v>8219</v>
      </c>
      <c r="B1002" s="18">
        <v>48</v>
      </c>
      <c r="F1002" s="18" t="s">
        <v>8221</v>
      </c>
      <c r="G1002" s="18">
        <v>22</v>
      </c>
    </row>
    <row r="1003" spans="1:7" x14ac:dyDescent="0.25">
      <c r="A1003" s="18" t="s">
        <v>8219</v>
      </c>
      <c r="B1003" s="18">
        <v>607</v>
      </c>
      <c r="F1003" s="18" t="s">
        <v>8221</v>
      </c>
      <c r="G1003" s="18">
        <v>49</v>
      </c>
    </row>
    <row r="1004" spans="1:7" x14ac:dyDescent="0.25">
      <c r="A1004" s="18" t="s">
        <v>8219</v>
      </c>
      <c r="B1004" s="18">
        <v>50</v>
      </c>
      <c r="F1004" s="18" t="s">
        <v>8221</v>
      </c>
      <c r="G1004" s="18">
        <v>19</v>
      </c>
    </row>
    <row r="1005" spans="1:7" x14ac:dyDescent="0.25">
      <c r="A1005" s="18" t="s">
        <v>8219</v>
      </c>
      <c r="B1005" s="18">
        <v>55</v>
      </c>
      <c r="F1005" s="18" t="s">
        <v>8221</v>
      </c>
      <c r="G1005" s="18">
        <v>4</v>
      </c>
    </row>
    <row r="1006" spans="1:7" x14ac:dyDescent="0.25">
      <c r="A1006" s="18" t="s">
        <v>8219</v>
      </c>
      <c r="B1006" s="18">
        <v>38</v>
      </c>
      <c r="F1006" s="18" t="s">
        <v>8221</v>
      </c>
      <c r="G1006" s="18">
        <v>4</v>
      </c>
    </row>
    <row r="1007" spans="1:7" x14ac:dyDescent="0.25">
      <c r="A1007" s="18" t="s">
        <v>8219</v>
      </c>
      <c r="B1007" s="18">
        <v>25</v>
      </c>
      <c r="F1007" s="18" t="s">
        <v>8221</v>
      </c>
      <c r="G1007" s="18">
        <v>2</v>
      </c>
    </row>
    <row r="1008" spans="1:7" x14ac:dyDescent="0.25">
      <c r="A1008" s="18" t="s">
        <v>8219</v>
      </c>
      <c r="B1008" s="18">
        <v>46</v>
      </c>
      <c r="F1008" s="18" t="s">
        <v>8221</v>
      </c>
      <c r="G1008" s="18">
        <v>0</v>
      </c>
    </row>
    <row r="1009" spans="1:7" x14ac:dyDescent="0.25">
      <c r="A1009" s="18" t="s">
        <v>8219</v>
      </c>
      <c r="B1009" s="18">
        <v>83</v>
      </c>
      <c r="F1009" s="18" t="s">
        <v>8221</v>
      </c>
      <c r="G1009" s="18">
        <v>0</v>
      </c>
    </row>
    <row r="1010" spans="1:7" x14ac:dyDescent="0.25">
      <c r="A1010" s="18" t="s">
        <v>8219</v>
      </c>
      <c r="B1010" s="18">
        <v>35</v>
      </c>
      <c r="F1010" s="18" t="s">
        <v>8221</v>
      </c>
      <c r="G1010" s="18">
        <v>14</v>
      </c>
    </row>
    <row r="1011" spans="1:7" x14ac:dyDescent="0.25">
      <c r="A1011" s="18" t="s">
        <v>8219</v>
      </c>
      <c r="B1011" s="18">
        <v>25</v>
      </c>
      <c r="F1011" s="18" t="s">
        <v>8221</v>
      </c>
      <c r="G1011" s="18">
        <v>8</v>
      </c>
    </row>
    <row r="1012" spans="1:7" x14ac:dyDescent="0.25">
      <c r="A1012" s="18" t="s">
        <v>8219</v>
      </c>
      <c r="B1012" s="18">
        <v>75</v>
      </c>
      <c r="F1012" s="18" t="s">
        <v>8221</v>
      </c>
      <c r="G1012" s="18">
        <v>0</v>
      </c>
    </row>
    <row r="1013" spans="1:7" x14ac:dyDescent="0.25">
      <c r="A1013" s="18" t="s">
        <v>8219</v>
      </c>
      <c r="B1013" s="18">
        <v>62</v>
      </c>
      <c r="F1013" s="18" t="s">
        <v>8221</v>
      </c>
      <c r="G1013" s="18">
        <v>15</v>
      </c>
    </row>
    <row r="1014" spans="1:7" x14ac:dyDescent="0.25">
      <c r="A1014" s="18" t="s">
        <v>8219</v>
      </c>
      <c r="B1014" s="18">
        <v>160</v>
      </c>
      <c r="F1014" s="18" t="s">
        <v>8221</v>
      </c>
      <c r="G1014" s="18">
        <v>33</v>
      </c>
    </row>
    <row r="1015" spans="1:7" x14ac:dyDescent="0.25">
      <c r="A1015" s="18" t="s">
        <v>8219</v>
      </c>
      <c r="B1015" s="18">
        <v>246</v>
      </c>
      <c r="F1015" s="18" t="s">
        <v>8221</v>
      </c>
      <c r="G1015" s="18">
        <v>2</v>
      </c>
    </row>
    <row r="1016" spans="1:7" x14ac:dyDescent="0.25">
      <c r="A1016" s="18" t="s">
        <v>8219</v>
      </c>
      <c r="B1016" s="18">
        <v>55</v>
      </c>
      <c r="F1016" s="18" t="s">
        <v>8221</v>
      </c>
      <c r="G1016" s="18">
        <v>6</v>
      </c>
    </row>
    <row r="1017" spans="1:7" x14ac:dyDescent="0.25">
      <c r="A1017" s="18" t="s">
        <v>8219</v>
      </c>
      <c r="B1017" s="18">
        <v>23</v>
      </c>
      <c r="F1017" s="18" t="s">
        <v>8221</v>
      </c>
      <c r="G1017" s="18">
        <v>2</v>
      </c>
    </row>
    <row r="1018" spans="1:7" x14ac:dyDescent="0.25">
      <c r="A1018" s="18" t="s">
        <v>8219</v>
      </c>
      <c r="B1018" s="18">
        <v>72</v>
      </c>
      <c r="F1018" s="18" t="s">
        <v>8221</v>
      </c>
      <c r="G1018" s="18">
        <v>0</v>
      </c>
    </row>
    <row r="1019" spans="1:7" x14ac:dyDescent="0.25">
      <c r="A1019" s="18" t="s">
        <v>8219</v>
      </c>
      <c r="B1019" s="18">
        <v>22</v>
      </c>
      <c r="F1019" s="18" t="s">
        <v>8221</v>
      </c>
      <c r="G1019" s="18">
        <v>4</v>
      </c>
    </row>
    <row r="1020" spans="1:7" x14ac:dyDescent="0.25">
      <c r="A1020" s="18" t="s">
        <v>8219</v>
      </c>
      <c r="B1020" s="18">
        <v>14</v>
      </c>
      <c r="F1020" s="18" t="s">
        <v>8221</v>
      </c>
      <c r="G1020" s="18">
        <v>1</v>
      </c>
    </row>
    <row r="1021" spans="1:7" x14ac:dyDescent="0.25">
      <c r="A1021" s="18" t="s">
        <v>8219</v>
      </c>
      <c r="B1021" s="18">
        <v>38</v>
      </c>
      <c r="F1021" s="18" t="s">
        <v>8221</v>
      </c>
      <c r="G1021" s="18">
        <v>3</v>
      </c>
    </row>
    <row r="1022" spans="1:7" x14ac:dyDescent="0.25">
      <c r="A1022" s="18" t="s">
        <v>8219</v>
      </c>
      <c r="B1022" s="18">
        <v>32</v>
      </c>
      <c r="F1022" s="18" t="s">
        <v>8221</v>
      </c>
      <c r="G1022" s="18">
        <v>4</v>
      </c>
    </row>
    <row r="1023" spans="1:7" x14ac:dyDescent="0.25">
      <c r="A1023" s="18" t="s">
        <v>8219</v>
      </c>
      <c r="B1023" s="18">
        <v>63</v>
      </c>
      <c r="F1023" s="18" t="s">
        <v>8221</v>
      </c>
      <c r="G1023" s="18">
        <v>0</v>
      </c>
    </row>
    <row r="1024" spans="1:7" x14ac:dyDescent="0.25">
      <c r="A1024" s="18" t="s">
        <v>8219</v>
      </c>
      <c r="B1024" s="18">
        <v>27</v>
      </c>
      <c r="F1024" s="18" t="s">
        <v>8221</v>
      </c>
      <c r="G1024" s="18">
        <v>4</v>
      </c>
    </row>
    <row r="1025" spans="1:7" x14ac:dyDescent="0.25">
      <c r="A1025" s="18" t="s">
        <v>8219</v>
      </c>
      <c r="B1025" s="18">
        <v>44</v>
      </c>
      <c r="F1025" s="18" t="s">
        <v>8221</v>
      </c>
      <c r="G1025" s="18">
        <v>3</v>
      </c>
    </row>
    <row r="1026" spans="1:7" x14ac:dyDescent="0.25">
      <c r="A1026" s="18" t="s">
        <v>8219</v>
      </c>
      <c r="B1026" s="18">
        <v>38</v>
      </c>
      <c r="F1026" s="18" t="s">
        <v>8221</v>
      </c>
      <c r="G1026" s="18">
        <v>34</v>
      </c>
    </row>
    <row r="1027" spans="1:7" x14ac:dyDescent="0.25">
      <c r="A1027" s="18" t="s">
        <v>8219</v>
      </c>
      <c r="B1027" s="18">
        <v>115</v>
      </c>
      <c r="F1027" s="18" t="s">
        <v>8221</v>
      </c>
      <c r="G1027" s="18">
        <v>2</v>
      </c>
    </row>
    <row r="1028" spans="1:7" x14ac:dyDescent="0.25">
      <c r="A1028" s="18" t="s">
        <v>8219</v>
      </c>
      <c r="B1028" s="18">
        <v>37</v>
      </c>
      <c r="F1028" s="18" t="s">
        <v>8221</v>
      </c>
      <c r="G1028" s="18">
        <v>33</v>
      </c>
    </row>
    <row r="1029" spans="1:7" x14ac:dyDescent="0.25">
      <c r="A1029" s="18" t="s">
        <v>8219</v>
      </c>
      <c r="B1029" s="18">
        <v>99</v>
      </c>
      <c r="F1029" s="18" t="s">
        <v>8221</v>
      </c>
      <c r="G1029" s="18">
        <v>0</v>
      </c>
    </row>
    <row r="1030" spans="1:7" x14ac:dyDescent="0.25">
      <c r="A1030" s="18" t="s">
        <v>8219</v>
      </c>
      <c r="B1030" s="18">
        <v>44</v>
      </c>
      <c r="F1030" s="18" t="s">
        <v>8221</v>
      </c>
      <c r="G1030" s="18">
        <v>0</v>
      </c>
    </row>
    <row r="1031" spans="1:7" x14ac:dyDescent="0.25">
      <c r="A1031" s="18" t="s">
        <v>8219</v>
      </c>
      <c r="B1031" s="18">
        <v>58</v>
      </c>
      <c r="F1031" s="18" t="s">
        <v>8221</v>
      </c>
      <c r="G1031" s="18">
        <v>1</v>
      </c>
    </row>
    <row r="1032" spans="1:7" x14ac:dyDescent="0.25">
      <c r="A1032" s="18" t="s">
        <v>8219</v>
      </c>
      <c r="B1032" s="18">
        <v>191</v>
      </c>
      <c r="F1032" s="18" t="s">
        <v>8221</v>
      </c>
      <c r="G1032" s="18">
        <v>13</v>
      </c>
    </row>
    <row r="1033" spans="1:7" x14ac:dyDescent="0.25">
      <c r="A1033" s="18" t="s">
        <v>8219</v>
      </c>
      <c r="B1033" s="18">
        <v>40</v>
      </c>
      <c r="F1033" s="18" t="s">
        <v>8221</v>
      </c>
      <c r="G1033" s="18">
        <v>2</v>
      </c>
    </row>
    <row r="1034" spans="1:7" x14ac:dyDescent="0.25">
      <c r="A1034" s="18" t="s">
        <v>8219</v>
      </c>
      <c r="B1034" s="18">
        <v>38</v>
      </c>
      <c r="F1034" s="18" t="s">
        <v>8221</v>
      </c>
      <c r="G1034" s="18">
        <v>36</v>
      </c>
    </row>
    <row r="1035" spans="1:7" x14ac:dyDescent="0.25">
      <c r="A1035" s="18" t="s">
        <v>8219</v>
      </c>
      <c r="B1035" s="18">
        <v>39</v>
      </c>
      <c r="F1035" s="18" t="s">
        <v>8221</v>
      </c>
      <c r="G1035" s="18">
        <v>1</v>
      </c>
    </row>
    <row r="1036" spans="1:7" x14ac:dyDescent="0.25">
      <c r="A1036" s="18" t="s">
        <v>8219</v>
      </c>
      <c r="B1036" s="18">
        <v>11</v>
      </c>
      <c r="F1036" s="18" t="s">
        <v>8221</v>
      </c>
      <c r="G1036" s="18">
        <v>15</v>
      </c>
    </row>
    <row r="1037" spans="1:7" x14ac:dyDescent="0.25">
      <c r="A1037" s="18" t="s">
        <v>8219</v>
      </c>
      <c r="B1037" s="18">
        <v>107</v>
      </c>
      <c r="F1037" s="18" t="s">
        <v>8221</v>
      </c>
      <c r="G1037" s="18">
        <v>1</v>
      </c>
    </row>
    <row r="1038" spans="1:7" x14ac:dyDescent="0.25">
      <c r="A1038" s="18" t="s">
        <v>8219</v>
      </c>
      <c r="B1038" s="18">
        <v>147</v>
      </c>
      <c r="F1038" s="18" t="s">
        <v>8221</v>
      </c>
      <c r="G1038" s="18">
        <v>0</v>
      </c>
    </row>
    <row r="1039" spans="1:7" x14ac:dyDescent="0.25">
      <c r="A1039" s="18" t="s">
        <v>8219</v>
      </c>
      <c r="B1039" s="18">
        <v>36</v>
      </c>
      <c r="F1039" s="18" t="s">
        <v>8221</v>
      </c>
      <c r="G1039" s="18">
        <v>1</v>
      </c>
    </row>
    <row r="1040" spans="1:7" x14ac:dyDescent="0.25">
      <c r="A1040" s="18" t="s">
        <v>8219</v>
      </c>
      <c r="B1040" s="18">
        <v>92</v>
      </c>
      <c r="F1040" s="18" t="s">
        <v>8221</v>
      </c>
      <c r="G1040" s="18">
        <v>0</v>
      </c>
    </row>
    <row r="1041" spans="1:7" x14ac:dyDescent="0.25">
      <c r="A1041" s="18" t="s">
        <v>8219</v>
      </c>
      <c r="B1041" s="18">
        <v>35</v>
      </c>
      <c r="F1041" s="18" t="s">
        <v>8221</v>
      </c>
      <c r="G1041" s="18">
        <v>0</v>
      </c>
    </row>
    <row r="1042" spans="1:7" x14ac:dyDescent="0.25">
      <c r="A1042" s="18" t="s">
        <v>8219</v>
      </c>
      <c r="B1042" s="18">
        <v>17</v>
      </c>
      <c r="F1042" s="18" t="s">
        <v>8221</v>
      </c>
      <c r="G1042" s="18">
        <v>1</v>
      </c>
    </row>
    <row r="1043" spans="1:7" x14ac:dyDescent="0.25">
      <c r="A1043" s="18" t="s">
        <v>8219</v>
      </c>
      <c r="B1043" s="18">
        <v>22</v>
      </c>
      <c r="F1043" s="18" t="s">
        <v>8221</v>
      </c>
      <c r="G1043" s="18">
        <v>39</v>
      </c>
    </row>
    <row r="1044" spans="1:7" x14ac:dyDescent="0.25">
      <c r="A1044" s="18" t="s">
        <v>8219</v>
      </c>
      <c r="B1044" s="18">
        <v>69</v>
      </c>
      <c r="F1044" s="18" t="s">
        <v>8221</v>
      </c>
      <c r="G1044" s="18">
        <v>0</v>
      </c>
    </row>
    <row r="1045" spans="1:7" x14ac:dyDescent="0.25">
      <c r="A1045" s="18" t="s">
        <v>8219</v>
      </c>
      <c r="B1045" s="18">
        <v>13</v>
      </c>
      <c r="F1045" s="18" t="s">
        <v>8221</v>
      </c>
      <c r="G1045" s="18">
        <v>0</v>
      </c>
    </row>
    <row r="1046" spans="1:7" x14ac:dyDescent="0.25">
      <c r="A1046" s="18" t="s">
        <v>8219</v>
      </c>
      <c r="B1046" s="18">
        <v>58</v>
      </c>
      <c r="F1046" s="18" t="s">
        <v>8221</v>
      </c>
      <c r="G1046" s="18">
        <v>3</v>
      </c>
    </row>
    <row r="1047" spans="1:7" x14ac:dyDescent="0.25">
      <c r="A1047" s="18" t="s">
        <v>8219</v>
      </c>
      <c r="B1047" s="18">
        <v>44</v>
      </c>
      <c r="F1047" s="18" t="s">
        <v>8221</v>
      </c>
      <c r="G1047" s="18">
        <v>1</v>
      </c>
    </row>
    <row r="1048" spans="1:7" x14ac:dyDescent="0.25">
      <c r="A1048" s="18" t="s">
        <v>8219</v>
      </c>
      <c r="B1048" s="18">
        <v>83</v>
      </c>
      <c r="F1048" s="18" t="s">
        <v>8221</v>
      </c>
      <c r="G1048" s="18">
        <v>13</v>
      </c>
    </row>
    <row r="1049" spans="1:7" x14ac:dyDescent="0.25">
      <c r="A1049" s="18" t="s">
        <v>8219</v>
      </c>
      <c r="B1049" s="18">
        <v>117</v>
      </c>
      <c r="F1049" s="18" t="s">
        <v>8221</v>
      </c>
      <c r="G1049" s="18">
        <v>0</v>
      </c>
    </row>
    <row r="1050" spans="1:7" x14ac:dyDescent="0.25">
      <c r="A1050" s="18" t="s">
        <v>8219</v>
      </c>
      <c r="B1050" s="18">
        <v>32</v>
      </c>
      <c r="F1050" s="18" t="s">
        <v>8221</v>
      </c>
      <c r="G1050" s="18">
        <v>6</v>
      </c>
    </row>
    <row r="1051" spans="1:7" x14ac:dyDescent="0.25">
      <c r="A1051" s="18" t="s">
        <v>8219</v>
      </c>
      <c r="B1051" s="18">
        <v>8</v>
      </c>
      <c r="F1051" s="18" t="s">
        <v>8221</v>
      </c>
      <c r="G1051" s="18">
        <v>0</v>
      </c>
    </row>
    <row r="1052" spans="1:7" x14ac:dyDescent="0.25">
      <c r="A1052" s="18" t="s">
        <v>8219</v>
      </c>
      <c r="B1052" s="18">
        <v>340</v>
      </c>
      <c r="F1052" s="18" t="s">
        <v>8221</v>
      </c>
      <c r="G1052" s="18">
        <v>14</v>
      </c>
    </row>
    <row r="1053" spans="1:7" x14ac:dyDescent="0.25">
      <c r="A1053" s="18" t="s">
        <v>8219</v>
      </c>
      <c r="B1053" s="18">
        <v>7</v>
      </c>
      <c r="F1053" s="18" t="s">
        <v>8221</v>
      </c>
      <c r="G1053" s="18">
        <v>5</v>
      </c>
    </row>
    <row r="1054" spans="1:7" x14ac:dyDescent="0.25">
      <c r="A1054" s="18" t="s">
        <v>8219</v>
      </c>
      <c r="B1054" s="18">
        <v>19</v>
      </c>
      <c r="F1054" s="18" t="s">
        <v>8221</v>
      </c>
      <c r="G1054" s="18">
        <v>6</v>
      </c>
    </row>
    <row r="1055" spans="1:7" x14ac:dyDescent="0.25">
      <c r="A1055" s="18" t="s">
        <v>8219</v>
      </c>
      <c r="B1055" s="18">
        <v>47</v>
      </c>
      <c r="F1055" s="18" t="s">
        <v>8221</v>
      </c>
      <c r="G1055" s="18">
        <v>15</v>
      </c>
    </row>
    <row r="1056" spans="1:7" x14ac:dyDescent="0.25">
      <c r="A1056" s="18" t="s">
        <v>8219</v>
      </c>
      <c r="B1056" s="18">
        <v>13</v>
      </c>
      <c r="F1056" s="18" t="s">
        <v>8221</v>
      </c>
      <c r="G1056" s="18">
        <v>0</v>
      </c>
    </row>
    <row r="1057" spans="1:7" x14ac:dyDescent="0.25">
      <c r="A1057" s="18" t="s">
        <v>8219</v>
      </c>
      <c r="B1057" s="18">
        <v>90</v>
      </c>
      <c r="F1057" s="18" t="s">
        <v>8221</v>
      </c>
      <c r="G1057" s="18">
        <v>1</v>
      </c>
    </row>
    <row r="1058" spans="1:7" x14ac:dyDescent="0.25">
      <c r="A1058" s="18" t="s">
        <v>8219</v>
      </c>
      <c r="B1058" s="18">
        <v>63</v>
      </c>
      <c r="F1058" s="18" t="s">
        <v>8221</v>
      </c>
      <c r="G1058" s="18">
        <v>9</v>
      </c>
    </row>
    <row r="1059" spans="1:7" x14ac:dyDescent="0.25">
      <c r="A1059" s="18" t="s">
        <v>8219</v>
      </c>
      <c r="B1059" s="18">
        <v>26</v>
      </c>
      <c r="F1059" s="18" t="s">
        <v>8221</v>
      </c>
      <c r="G1059" s="18">
        <v>3</v>
      </c>
    </row>
    <row r="1060" spans="1:7" x14ac:dyDescent="0.25">
      <c r="A1060" s="18" t="s">
        <v>8219</v>
      </c>
      <c r="B1060" s="18">
        <v>71</v>
      </c>
      <c r="F1060" s="18" t="s">
        <v>8221</v>
      </c>
      <c r="G1060" s="18">
        <v>3</v>
      </c>
    </row>
    <row r="1061" spans="1:7" x14ac:dyDescent="0.25">
      <c r="A1061" s="18" t="s">
        <v>8219</v>
      </c>
      <c r="B1061" s="18">
        <v>38</v>
      </c>
      <c r="F1061" s="18" t="s">
        <v>8221</v>
      </c>
      <c r="G1061" s="18">
        <v>1</v>
      </c>
    </row>
    <row r="1062" spans="1:7" x14ac:dyDescent="0.25">
      <c r="A1062" s="18" t="s">
        <v>8219</v>
      </c>
      <c r="B1062" s="18">
        <v>859</v>
      </c>
      <c r="F1062" s="18" t="s">
        <v>8221</v>
      </c>
      <c r="G1062" s="18">
        <v>3</v>
      </c>
    </row>
    <row r="1063" spans="1:7" x14ac:dyDescent="0.25">
      <c r="A1063" s="18" t="s">
        <v>8219</v>
      </c>
      <c r="B1063" s="18">
        <v>21</v>
      </c>
      <c r="F1063" s="18" t="s">
        <v>8221</v>
      </c>
      <c r="G1063" s="18">
        <v>0</v>
      </c>
    </row>
    <row r="1064" spans="1:7" x14ac:dyDescent="0.25">
      <c r="A1064" s="18" t="s">
        <v>8219</v>
      </c>
      <c r="B1064" s="18">
        <v>78</v>
      </c>
      <c r="F1064" s="18" t="s">
        <v>8221</v>
      </c>
      <c r="G1064" s="18">
        <v>2</v>
      </c>
    </row>
    <row r="1065" spans="1:7" x14ac:dyDescent="0.25">
      <c r="A1065" s="18" t="s">
        <v>8219</v>
      </c>
      <c r="B1065" s="18">
        <v>53</v>
      </c>
      <c r="F1065" s="18" t="s">
        <v>8221</v>
      </c>
      <c r="G1065" s="18">
        <v>10</v>
      </c>
    </row>
    <row r="1066" spans="1:7" x14ac:dyDescent="0.25">
      <c r="A1066" s="18" t="s">
        <v>8219</v>
      </c>
      <c r="B1066" s="18">
        <v>356</v>
      </c>
      <c r="F1066" s="18" t="s">
        <v>8221</v>
      </c>
      <c r="G1066" s="18">
        <v>60</v>
      </c>
    </row>
    <row r="1067" spans="1:7" x14ac:dyDescent="0.25">
      <c r="A1067" s="18" t="s">
        <v>8219</v>
      </c>
      <c r="B1067" s="18">
        <v>279</v>
      </c>
      <c r="F1067" s="18" t="s">
        <v>8221</v>
      </c>
      <c r="G1067" s="18">
        <v>5</v>
      </c>
    </row>
    <row r="1068" spans="1:7" x14ac:dyDescent="0.25">
      <c r="A1068" s="18" t="s">
        <v>8219</v>
      </c>
      <c r="B1068" s="18">
        <v>266</v>
      </c>
      <c r="F1068" s="18" t="s">
        <v>8221</v>
      </c>
      <c r="G1068" s="18">
        <v>9</v>
      </c>
    </row>
    <row r="1069" spans="1:7" x14ac:dyDescent="0.25">
      <c r="A1069" s="18" t="s">
        <v>8219</v>
      </c>
      <c r="B1069" s="18">
        <v>623</v>
      </c>
      <c r="F1069" s="18" t="s">
        <v>8221</v>
      </c>
      <c r="G1069" s="18">
        <v>13</v>
      </c>
    </row>
    <row r="1070" spans="1:7" x14ac:dyDescent="0.25">
      <c r="A1070" s="18" t="s">
        <v>8219</v>
      </c>
      <c r="B1070" s="18">
        <v>392</v>
      </c>
      <c r="F1070" s="18" t="s">
        <v>8221</v>
      </c>
      <c r="G1070" s="18">
        <v>0</v>
      </c>
    </row>
    <row r="1071" spans="1:7" x14ac:dyDescent="0.25">
      <c r="A1071" s="18" t="s">
        <v>8219</v>
      </c>
      <c r="B1071" s="18">
        <v>3562</v>
      </c>
      <c r="F1071" s="18" t="s">
        <v>8221</v>
      </c>
      <c r="G1071" s="18">
        <v>8</v>
      </c>
    </row>
    <row r="1072" spans="1:7" x14ac:dyDescent="0.25">
      <c r="A1072" s="18" t="s">
        <v>8219</v>
      </c>
      <c r="B1072" s="18">
        <v>514</v>
      </c>
      <c r="F1072" s="18" t="s">
        <v>8221</v>
      </c>
      <c r="G1072" s="18">
        <v>3</v>
      </c>
    </row>
    <row r="1073" spans="1:7" x14ac:dyDescent="0.25">
      <c r="A1073" s="18" t="s">
        <v>8219</v>
      </c>
      <c r="B1073" s="18">
        <v>88</v>
      </c>
      <c r="F1073" s="18" t="s">
        <v>8221</v>
      </c>
      <c r="G1073" s="18">
        <v>3</v>
      </c>
    </row>
    <row r="1074" spans="1:7" x14ac:dyDescent="0.25">
      <c r="A1074" s="18" t="s">
        <v>8219</v>
      </c>
      <c r="B1074" s="18">
        <v>537</v>
      </c>
      <c r="F1074" s="18" t="s">
        <v>8221</v>
      </c>
      <c r="G1074" s="18">
        <v>0</v>
      </c>
    </row>
    <row r="1075" spans="1:7" x14ac:dyDescent="0.25">
      <c r="A1075" s="18" t="s">
        <v>8219</v>
      </c>
      <c r="B1075" s="18">
        <v>25</v>
      </c>
      <c r="F1075" s="18" t="s">
        <v>8221</v>
      </c>
      <c r="G1075" s="18">
        <v>6</v>
      </c>
    </row>
    <row r="1076" spans="1:7" x14ac:dyDescent="0.25">
      <c r="A1076" s="18" t="s">
        <v>8219</v>
      </c>
      <c r="B1076" s="18">
        <v>3238</v>
      </c>
      <c r="F1076" s="18" t="s">
        <v>8221</v>
      </c>
      <c r="G1076" s="18">
        <v>4</v>
      </c>
    </row>
    <row r="1077" spans="1:7" x14ac:dyDescent="0.25">
      <c r="A1077" s="18" t="s">
        <v>8219</v>
      </c>
      <c r="B1077" s="18">
        <v>897</v>
      </c>
      <c r="F1077" s="18" t="s">
        <v>8221</v>
      </c>
      <c r="G1077" s="18">
        <v>1</v>
      </c>
    </row>
    <row r="1078" spans="1:7" x14ac:dyDescent="0.25">
      <c r="A1078" s="18" t="s">
        <v>8219</v>
      </c>
      <c r="B1078" s="18">
        <v>878</v>
      </c>
      <c r="F1078" s="18" t="s">
        <v>8221</v>
      </c>
      <c r="G1078" s="18">
        <v>29</v>
      </c>
    </row>
    <row r="1079" spans="1:7" x14ac:dyDescent="0.25">
      <c r="A1079" s="18" t="s">
        <v>8219</v>
      </c>
      <c r="B1079" s="18">
        <v>115</v>
      </c>
      <c r="F1079" s="18" t="s">
        <v>8221</v>
      </c>
      <c r="G1079" s="18">
        <v>0</v>
      </c>
    </row>
    <row r="1080" spans="1:7" x14ac:dyDescent="0.25">
      <c r="A1080" s="18" t="s">
        <v>8219</v>
      </c>
      <c r="B1080" s="18">
        <v>234</v>
      </c>
      <c r="F1080" s="18" t="s">
        <v>8221</v>
      </c>
      <c r="G1080" s="18">
        <v>4</v>
      </c>
    </row>
    <row r="1081" spans="1:7" x14ac:dyDescent="0.25">
      <c r="A1081" s="18" t="s">
        <v>8219</v>
      </c>
      <c r="B1081" s="18">
        <v>4330</v>
      </c>
      <c r="F1081" s="18" t="s">
        <v>8221</v>
      </c>
      <c r="G1081" s="18">
        <v>5</v>
      </c>
    </row>
    <row r="1082" spans="1:7" x14ac:dyDescent="0.25">
      <c r="A1082" s="18" t="s">
        <v>8219</v>
      </c>
      <c r="B1082" s="18">
        <v>651</v>
      </c>
      <c r="F1082" s="18" t="s">
        <v>8221</v>
      </c>
      <c r="G1082" s="18">
        <v>4</v>
      </c>
    </row>
    <row r="1083" spans="1:7" x14ac:dyDescent="0.25">
      <c r="A1083" s="18" t="s">
        <v>8219</v>
      </c>
      <c r="B1083" s="18">
        <v>251</v>
      </c>
      <c r="F1083" s="18" t="s">
        <v>8221</v>
      </c>
      <c r="G1083" s="18">
        <v>5</v>
      </c>
    </row>
    <row r="1084" spans="1:7" x14ac:dyDescent="0.25">
      <c r="A1084" s="18" t="s">
        <v>8219</v>
      </c>
      <c r="B1084" s="18">
        <v>263</v>
      </c>
      <c r="F1084" s="18" t="s">
        <v>8221</v>
      </c>
      <c r="G1084" s="18">
        <v>1</v>
      </c>
    </row>
    <row r="1085" spans="1:7" x14ac:dyDescent="0.25">
      <c r="A1085" s="18" t="s">
        <v>8219</v>
      </c>
      <c r="B1085" s="18">
        <v>28</v>
      </c>
      <c r="F1085" s="18" t="s">
        <v>8221</v>
      </c>
      <c r="G1085" s="18">
        <v>1</v>
      </c>
    </row>
    <row r="1086" spans="1:7" x14ac:dyDescent="0.25">
      <c r="A1086" s="18" t="s">
        <v>8219</v>
      </c>
      <c r="B1086" s="18">
        <v>721</v>
      </c>
      <c r="F1086" s="18" t="s">
        <v>8221</v>
      </c>
      <c r="G1086" s="18">
        <v>0</v>
      </c>
    </row>
    <row r="1087" spans="1:7" x14ac:dyDescent="0.25">
      <c r="A1087" s="18" t="s">
        <v>8219</v>
      </c>
      <c r="B1087" s="18">
        <v>50</v>
      </c>
      <c r="F1087" s="18" t="s">
        <v>8221</v>
      </c>
      <c r="G1087" s="18">
        <v>14</v>
      </c>
    </row>
    <row r="1088" spans="1:7" x14ac:dyDescent="0.25">
      <c r="A1088" s="18" t="s">
        <v>8219</v>
      </c>
      <c r="B1088" s="18">
        <v>73</v>
      </c>
      <c r="F1088" s="18" t="s">
        <v>8221</v>
      </c>
      <c r="G1088" s="18">
        <v>3</v>
      </c>
    </row>
    <row r="1089" spans="1:7" x14ac:dyDescent="0.25">
      <c r="A1089" s="18" t="s">
        <v>8219</v>
      </c>
      <c r="B1089" s="18">
        <v>27</v>
      </c>
      <c r="F1089" s="18" t="s">
        <v>8221</v>
      </c>
      <c r="G1089" s="18">
        <v>10</v>
      </c>
    </row>
    <row r="1090" spans="1:7" x14ac:dyDescent="0.25">
      <c r="A1090" s="18" t="s">
        <v>8219</v>
      </c>
      <c r="B1090" s="18">
        <v>34</v>
      </c>
      <c r="F1090" s="18" t="s">
        <v>8221</v>
      </c>
      <c r="G1090" s="18">
        <v>17</v>
      </c>
    </row>
    <row r="1091" spans="1:7" x14ac:dyDescent="0.25">
      <c r="A1091" s="18" t="s">
        <v>8219</v>
      </c>
      <c r="B1091" s="18">
        <v>7</v>
      </c>
      <c r="F1091" s="18" t="s">
        <v>8221</v>
      </c>
      <c r="G1091" s="18">
        <v>2</v>
      </c>
    </row>
    <row r="1092" spans="1:7" x14ac:dyDescent="0.25">
      <c r="A1092" s="18" t="s">
        <v>8219</v>
      </c>
      <c r="B1092" s="18">
        <v>24</v>
      </c>
      <c r="F1092" s="18" t="s">
        <v>8221</v>
      </c>
      <c r="G1092" s="18">
        <v>0</v>
      </c>
    </row>
    <row r="1093" spans="1:7" x14ac:dyDescent="0.25">
      <c r="A1093" s="18" t="s">
        <v>8219</v>
      </c>
      <c r="B1093" s="18">
        <v>15</v>
      </c>
      <c r="F1093" s="18" t="s">
        <v>8221</v>
      </c>
      <c r="G1093" s="18">
        <v>4</v>
      </c>
    </row>
    <row r="1094" spans="1:7" x14ac:dyDescent="0.25">
      <c r="A1094" s="18" t="s">
        <v>8219</v>
      </c>
      <c r="B1094" s="18">
        <v>72</v>
      </c>
      <c r="F1094" s="18" t="s">
        <v>8221</v>
      </c>
      <c r="G1094" s="18">
        <v>12</v>
      </c>
    </row>
    <row r="1095" spans="1:7" x14ac:dyDescent="0.25">
      <c r="A1095" s="18" t="s">
        <v>8219</v>
      </c>
      <c r="B1095" s="18">
        <v>120</v>
      </c>
      <c r="F1095" s="18" t="s">
        <v>8221</v>
      </c>
      <c r="G1095" s="18">
        <v>3</v>
      </c>
    </row>
    <row r="1096" spans="1:7" x14ac:dyDescent="0.25">
      <c r="A1096" s="18" t="s">
        <v>8219</v>
      </c>
      <c r="B1096" s="18">
        <v>123</v>
      </c>
      <c r="F1096" s="18" t="s">
        <v>8221</v>
      </c>
      <c r="G1096" s="18">
        <v>12</v>
      </c>
    </row>
    <row r="1097" spans="1:7" x14ac:dyDescent="0.25">
      <c r="A1097" s="18" t="s">
        <v>8219</v>
      </c>
      <c r="B1097" s="18">
        <v>1</v>
      </c>
      <c r="F1097" s="18" t="s">
        <v>8221</v>
      </c>
      <c r="G1097" s="18">
        <v>0</v>
      </c>
    </row>
    <row r="1098" spans="1:7" x14ac:dyDescent="0.25">
      <c r="A1098" s="18" t="s">
        <v>8219</v>
      </c>
      <c r="B1098" s="18">
        <v>24</v>
      </c>
      <c r="F1098" s="18" t="s">
        <v>8221</v>
      </c>
      <c r="G1098" s="18">
        <v>7</v>
      </c>
    </row>
    <row r="1099" spans="1:7" x14ac:dyDescent="0.25">
      <c r="A1099" s="18" t="s">
        <v>8219</v>
      </c>
      <c r="B1099" s="18">
        <v>33</v>
      </c>
      <c r="F1099" s="18" t="s">
        <v>8221</v>
      </c>
      <c r="G1099" s="18">
        <v>2</v>
      </c>
    </row>
    <row r="1100" spans="1:7" x14ac:dyDescent="0.25">
      <c r="A1100" s="18" t="s">
        <v>8219</v>
      </c>
      <c r="B1100" s="18">
        <v>14</v>
      </c>
      <c r="F1100" s="18" t="s">
        <v>8221</v>
      </c>
      <c r="G1100" s="18">
        <v>1</v>
      </c>
    </row>
    <row r="1101" spans="1:7" x14ac:dyDescent="0.25">
      <c r="A1101" s="18" t="s">
        <v>8219</v>
      </c>
      <c r="B1101" s="18">
        <v>9</v>
      </c>
      <c r="F1101" s="18" t="s">
        <v>8221</v>
      </c>
      <c r="G1101" s="18">
        <v>4</v>
      </c>
    </row>
    <row r="1102" spans="1:7" x14ac:dyDescent="0.25">
      <c r="A1102" s="18" t="s">
        <v>8219</v>
      </c>
      <c r="B1102" s="18">
        <v>76</v>
      </c>
      <c r="F1102" s="18" t="s">
        <v>8221</v>
      </c>
      <c r="G1102" s="18">
        <v>4</v>
      </c>
    </row>
    <row r="1103" spans="1:7" x14ac:dyDescent="0.25">
      <c r="A1103" s="18" t="s">
        <v>8219</v>
      </c>
      <c r="B1103" s="18">
        <v>19</v>
      </c>
      <c r="F1103" s="18" t="s">
        <v>8221</v>
      </c>
      <c r="G1103" s="18">
        <v>17</v>
      </c>
    </row>
    <row r="1104" spans="1:7" x14ac:dyDescent="0.25">
      <c r="A1104" s="18" t="s">
        <v>8219</v>
      </c>
      <c r="B1104" s="18">
        <v>69</v>
      </c>
      <c r="F1104" s="18" t="s">
        <v>8221</v>
      </c>
      <c r="G1104" s="18">
        <v>7</v>
      </c>
    </row>
    <row r="1105" spans="1:7" x14ac:dyDescent="0.25">
      <c r="A1105" s="18" t="s">
        <v>8219</v>
      </c>
      <c r="B1105" s="18">
        <v>218</v>
      </c>
      <c r="F1105" s="18" t="s">
        <v>8221</v>
      </c>
      <c r="G1105" s="18">
        <v>2</v>
      </c>
    </row>
    <row r="1106" spans="1:7" x14ac:dyDescent="0.25">
      <c r="A1106" s="18" t="s">
        <v>8219</v>
      </c>
      <c r="B1106" s="18">
        <v>30</v>
      </c>
      <c r="F1106" s="18" t="s">
        <v>8221</v>
      </c>
      <c r="G1106" s="18">
        <v>5</v>
      </c>
    </row>
    <row r="1107" spans="1:7" x14ac:dyDescent="0.25">
      <c r="A1107" s="18" t="s">
        <v>8219</v>
      </c>
      <c r="B1107" s="18">
        <v>100</v>
      </c>
      <c r="F1107" s="18" t="s">
        <v>8221</v>
      </c>
      <c r="G1107" s="18">
        <v>1</v>
      </c>
    </row>
    <row r="1108" spans="1:7" x14ac:dyDescent="0.25">
      <c r="A1108" s="18" t="s">
        <v>8219</v>
      </c>
      <c r="B1108" s="18">
        <v>296</v>
      </c>
      <c r="F1108" s="18" t="s">
        <v>8221</v>
      </c>
      <c r="G1108" s="18">
        <v>1</v>
      </c>
    </row>
    <row r="1109" spans="1:7" x14ac:dyDescent="0.25">
      <c r="A1109" s="18" t="s">
        <v>8219</v>
      </c>
      <c r="B1109" s="18">
        <v>1204</v>
      </c>
      <c r="F1109" s="18" t="s">
        <v>8221</v>
      </c>
      <c r="G1109" s="18">
        <v>14</v>
      </c>
    </row>
    <row r="1110" spans="1:7" x14ac:dyDescent="0.25">
      <c r="A1110" s="18" t="s">
        <v>8219</v>
      </c>
      <c r="B1110" s="18">
        <v>321</v>
      </c>
      <c r="F1110" s="18" t="s">
        <v>8221</v>
      </c>
      <c r="G1110" s="18">
        <v>26</v>
      </c>
    </row>
    <row r="1111" spans="1:7" x14ac:dyDescent="0.25">
      <c r="A1111" s="18" t="s">
        <v>8219</v>
      </c>
      <c r="B1111" s="18">
        <v>301</v>
      </c>
      <c r="F1111" s="18" t="s">
        <v>8221</v>
      </c>
      <c r="G1111" s="18">
        <v>2</v>
      </c>
    </row>
    <row r="1112" spans="1:7" x14ac:dyDescent="0.25">
      <c r="A1112" s="18" t="s">
        <v>8219</v>
      </c>
      <c r="B1112" s="18">
        <v>144</v>
      </c>
      <c r="F1112" s="18" t="s">
        <v>8221</v>
      </c>
      <c r="G1112" s="18">
        <v>1</v>
      </c>
    </row>
    <row r="1113" spans="1:7" x14ac:dyDescent="0.25">
      <c r="A1113" s="18" t="s">
        <v>8219</v>
      </c>
      <c r="B1113" s="18">
        <v>539</v>
      </c>
      <c r="F1113" s="18" t="s">
        <v>8221</v>
      </c>
      <c r="G1113" s="18">
        <v>3</v>
      </c>
    </row>
    <row r="1114" spans="1:7" x14ac:dyDescent="0.25">
      <c r="A1114" s="18" t="s">
        <v>8219</v>
      </c>
      <c r="B1114" s="18">
        <v>498</v>
      </c>
      <c r="F1114" s="18" t="s">
        <v>8221</v>
      </c>
      <c r="G1114" s="18">
        <v>7</v>
      </c>
    </row>
    <row r="1115" spans="1:7" x14ac:dyDescent="0.25">
      <c r="A1115" s="18" t="s">
        <v>8219</v>
      </c>
      <c r="B1115" s="18">
        <v>1113</v>
      </c>
      <c r="F1115" s="18" t="s">
        <v>8221</v>
      </c>
      <c r="G1115" s="18">
        <v>9</v>
      </c>
    </row>
    <row r="1116" spans="1:7" x14ac:dyDescent="0.25">
      <c r="A1116" s="18" t="s">
        <v>8219</v>
      </c>
      <c r="B1116" s="18">
        <v>988</v>
      </c>
      <c r="F1116" s="18" t="s">
        <v>8221</v>
      </c>
      <c r="G1116" s="18">
        <v>20</v>
      </c>
    </row>
    <row r="1117" spans="1:7" x14ac:dyDescent="0.25">
      <c r="A1117" s="18" t="s">
        <v>8219</v>
      </c>
      <c r="B1117" s="18">
        <v>391</v>
      </c>
      <c r="F1117" s="18" t="s">
        <v>8221</v>
      </c>
      <c r="G1117" s="18">
        <v>6</v>
      </c>
    </row>
    <row r="1118" spans="1:7" x14ac:dyDescent="0.25">
      <c r="A1118" s="18" t="s">
        <v>8219</v>
      </c>
      <c r="B1118" s="18">
        <v>28</v>
      </c>
      <c r="F1118" s="18" t="s">
        <v>8221</v>
      </c>
      <c r="G1118" s="18">
        <v>13</v>
      </c>
    </row>
    <row r="1119" spans="1:7" x14ac:dyDescent="0.25">
      <c r="A1119" s="18" t="s">
        <v>8219</v>
      </c>
      <c r="B1119" s="18">
        <v>147</v>
      </c>
      <c r="F1119" s="18" t="s">
        <v>8221</v>
      </c>
      <c r="G1119" s="18">
        <v>1</v>
      </c>
    </row>
    <row r="1120" spans="1:7" x14ac:dyDescent="0.25">
      <c r="A1120" s="18" t="s">
        <v>8219</v>
      </c>
      <c r="B1120" s="18">
        <v>680</v>
      </c>
      <c r="F1120" s="18" t="s">
        <v>8221</v>
      </c>
      <c r="G1120" s="18">
        <v>202</v>
      </c>
    </row>
    <row r="1121" spans="1:7" x14ac:dyDescent="0.25">
      <c r="A1121" s="18" t="s">
        <v>8219</v>
      </c>
      <c r="B1121" s="18">
        <v>983</v>
      </c>
      <c r="F1121" s="18" t="s">
        <v>8221</v>
      </c>
      <c r="G1121" s="18">
        <v>0</v>
      </c>
    </row>
    <row r="1122" spans="1:7" x14ac:dyDescent="0.25">
      <c r="A1122" s="18" t="s">
        <v>8219</v>
      </c>
      <c r="B1122" s="18">
        <v>79</v>
      </c>
      <c r="F1122" s="18" t="s">
        <v>8221</v>
      </c>
      <c r="G1122" s="18">
        <v>1</v>
      </c>
    </row>
    <row r="1123" spans="1:7" x14ac:dyDescent="0.25">
      <c r="A1123" s="18" t="s">
        <v>8219</v>
      </c>
      <c r="B1123" s="18">
        <v>426</v>
      </c>
      <c r="F1123" s="18" t="s">
        <v>8221</v>
      </c>
      <c r="G1123" s="18">
        <v>0</v>
      </c>
    </row>
    <row r="1124" spans="1:7" x14ac:dyDescent="0.25">
      <c r="A1124" s="18" t="s">
        <v>8219</v>
      </c>
      <c r="B1124" s="18">
        <v>96</v>
      </c>
      <c r="F1124" s="18" t="s">
        <v>8221</v>
      </c>
      <c r="G1124" s="18">
        <v>2</v>
      </c>
    </row>
    <row r="1125" spans="1:7" x14ac:dyDescent="0.25">
      <c r="A1125" s="18" t="s">
        <v>8219</v>
      </c>
      <c r="B1125" s="18">
        <v>163</v>
      </c>
      <c r="F1125" s="18" t="s">
        <v>8221</v>
      </c>
      <c r="G1125" s="18">
        <v>13</v>
      </c>
    </row>
    <row r="1126" spans="1:7" x14ac:dyDescent="0.25">
      <c r="A1126" s="18" t="s">
        <v>8219</v>
      </c>
      <c r="B1126" s="18">
        <v>2525</v>
      </c>
      <c r="F1126" s="18" t="s">
        <v>8221</v>
      </c>
      <c r="G1126" s="18">
        <v>9</v>
      </c>
    </row>
    <row r="1127" spans="1:7" x14ac:dyDescent="0.25">
      <c r="A1127" s="18" t="s">
        <v>8219</v>
      </c>
      <c r="B1127" s="18">
        <v>2035</v>
      </c>
      <c r="F1127" s="18" t="s">
        <v>8221</v>
      </c>
      <c r="G1127" s="18">
        <v>2</v>
      </c>
    </row>
    <row r="1128" spans="1:7" x14ac:dyDescent="0.25">
      <c r="A1128" s="18" t="s">
        <v>8219</v>
      </c>
      <c r="B1128" s="18">
        <v>290</v>
      </c>
      <c r="F1128" s="18" t="s">
        <v>8221</v>
      </c>
      <c r="G1128" s="18">
        <v>0</v>
      </c>
    </row>
    <row r="1129" spans="1:7" x14ac:dyDescent="0.25">
      <c r="A1129" s="18" t="s">
        <v>8219</v>
      </c>
      <c r="B1129" s="18">
        <v>1980</v>
      </c>
      <c r="F1129" s="18" t="s">
        <v>8221</v>
      </c>
      <c r="G1129" s="18">
        <v>35</v>
      </c>
    </row>
    <row r="1130" spans="1:7" x14ac:dyDescent="0.25">
      <c r="A1130" s="18" t="s">
        <v>8219</v>
      </c>
      <c r="B1130" s="18">
        <v>57</v>
      </c>
      <c r="F1130" s="18" t="s">
        <v>8221</v>
      </c>
      <c r="G1130" s="18">
        <v>2</v>
      </c>
    </row>
    <row r="1131" spans="1:7" x14ac:dyDescent="0.25">
      <c r="A1131" s="18" t="s">
        <v>8219</v>
      </c>
      <c r="B1131" s="18">
        <v>380</v>
      </c>
      <c r="F1131" s="18" t="s">
        <v>8221</v>
      </c>
      <c r="G1131" s="18">
        <v>3</v>
      </c>
    </row>
    <row r="1132" spans="1:7" x14ac:dyDescent="0.25">
      <c r="A1132" s="18" t="s">
        <v>8219</v>
      </c>
      <c r="B1132" s="18">
        <v>128</v>
      </c>
      <c r="F1132" s="18" t="s">
        <v>8221</v>
      </c>
      <c r="G1132" s="18">
        <v>0</v>
      </c>
    </row>
    <row r="1133" spans="1:7" x14ac:dyDescent="0.25">
      <c r="A1133" s="18" t="s">
        <v>8219</v>
      </c>
      <c r="B1133" s="18">
        <v>180</v>
      </c>
      <c r="F1133" s="18" t="s">
        <v>8221</v>
      </c>
      <c r="G1133" s="18">
        <v>1</v>
      </c>
    </row>
    <row r="1134" spans="1:7" x14ac:dyDescent="0.25">
      <c r="A1134" s="18" t="s">
        <v>8219</v>
      </c>
      <c r="B1134" s="18">
        <v>571</v>
      </c>
      <c r="F1134" s="18" t="s">
        <v>8221</v>
      </c>
      <c r="G1134" s="18">
        <v>0</v>
      </c>
    </row>
    <row r="1135" spans="1:7" x14ac:dyDescent="0.25">
      <c r="A1135" s="18" t="s">
        <v>8219</v>
      </c>
      <c r="B1135" s="18">
        <v>480</v>
      </c>
      <c r="F1135" s="18" t="s">
        <v>8221</v>
      </c>
      <c r="G1135" s="18">
        <v>0</v>
      </c>
    </row>
    <row r="1136" spans="1:7" x14ac:dyDescent="0.25">
      <c r="A1136" s="18" t="s">
        <v>8219</v>
      </c>
      <c r="B1136" s="18">
        <v>249</v>
      </c>
      <c r="F1136" s="18" t="s">
        <v>8221</v>
      </c>
      <c r="G1136" s="18">
        <v>3</v>
      </c>
    </row>
    <row r="1137" spans="1:7" x14ac:dyDescent="0.25">
      <c r="A1137" s="18" t="s">
        <v>8219</v>
      </c>
      <c r="B1137" s="18">
        <v>84</v>
      </c>
      <c r="F1137" s="18" t="s">
        <v>8221</v>
      </c>
      <c r="G1137" s="18">
        <v>11</v>
      </c>
    </row>
    <row r="1138" spans="1:7" x14ac:dyDescent="0.25">
      <c r="A1138" s="18" t="s">
        <v>8219</v>
      </c>
      <c r="B1138" s="18">
        <v>197</v>
      </c>
      <c r="F1138" s="18" t="s">
        <v>8221</v>
      </c>
      <c r="G1138" s="18">
        <v>6</v>
      </c>
    </row>
    <row r="1139" spans="1:7" x14ac:dyDescent="0.25">
      <c r="A1139" s="18" t="s">
        <v>8219</v>
      </c>
      <c r="B1139" s="18">
        <v>271</v>
      </c>
      <c r="F1139" s="18" t="s">
        <v>8221</v>
      </c>
      <c r="G1139" s="18">
        <v>0</v>
      </c>
    </row>
    <row r="1140" spans="1:7" x14ac:dyDescent="0.25">
      <c r="A1140" s="18" t="s">
        <v>8219</v>
      </c>
      <c r="B1140" s="18">
        <v>50</v>
      </c>
      <c r="F1140" s="18" t="s">
        <v>8221</v>
      </c>
      <c r="G1140" s="18">
        <v>67</v>
      </c>
    </row>
    <row r="1141" spans="1:7" x14ac:dyDescent="0.25">
      <c r="A1141" s="18" t="s">
        <v>8219</v>
      </c>
      <c r="B1141" s="18">
        <v>169</v>
      </c>
      <c r="F1141" s="18" t="s">
        <v>8221</v>
      </c>
      <c r="G1141" s="18">
        <v>23</v>
      </c>
    </row>
    <row r="1142" spans="1:7" x14ac:dyDescent="0.25">
      <c r="A1142" s="18" t="s">
        <v>8219</v>
      </c>
      <c r="B1142" s="18">
        <v>205</v>
      </c>
      <c r="F1142" s="18" t="s">
        <v>8221</v>
      </c>
      <c r="G1142" s="18">
        <v>72</v>
      </c>
    </row>
    <row r="1143" spans="1:7" x14ac:dyDescent="0.25">
      <c r="A1143" s="18" t="s">
        <v>8219</v>
      </c>
      <c r="B1143" s="18">
        <v>206</v>
      </c>
      <c r="F1143" s="18" t="s">
        <v>8221</v>
      </c>
      <c r="G1143" s="18">
        <v>2</v>
      </c>
    </row>
    <row r="1144" spans="1:7" x14ac:dyDescent="0.25">
      <c r="A1144" s="18" t="s">
        <v>8219</v>
      </c>
      <c r="B1144" s="18">
        <v>84</v>
      </c>
      <c r="F1144" s="18" t="s">
        <v>8221</v>
      </c>
      <c r="G1144" s="18">
        <v>15</v>
      </c>
    </row>
    <row r="1145" spans="1:7" x14ac:dyDescent="0.25">
      <c r="A1145" s="18" t="s">
        <v>8219</v>
      </c>
      <c r="B1145" s="18">
        <v>210</v>
      </c>
      <c r="F1145" s="18" t="s">
        <v>8221</v>
      </c>
      <c r="G1145" s="18">
        <v>1</v>
      </c>
    </row>
    <row r="1146" spans="1:7" x14ac:dyDescent="0.25">
      <c r="A1146" s="18" t="s">
        <v>8219</v>
      </c>
      <c r="B1146" s="18">
        <v>181</v>
      </c>
      <c r="F1146" s="18" t="s">
        <v>8221</v>
      </c>
      <c r="G1146" s="18">
        <v>2</v>
      </c>
    </row>
    <row r="1147" spans="1:7" x14ac:dyDescent="0.25">
      <c r="A1147" s="18" t="s">
        <v>8219</v>
      </c>
      <c r="B1147" s="18">
        <v>60</v>
      </c>
      <c r="F1147" s="18" t="s">
        <v>8221</v>
      </c>
      <c r="G1147" s="18">
        <v>7</v>
      </c>
    </row>
    <row r="1148" spans="1:7" x14ac:dyDescent="0.25">
      <c r="A1148" s="18" t="s">
        <v>8219</v>
      </c>
      <c r="B1148" s="18">
        <v>445</v>
      </c>
      <c r="F1148" s="18" t="s">
        <v>8221</v>
      </c>
      <c r="G1148" s="18">
        <v>16</v>
      </c>
    </row>
    <row r="1149" spans="1:7" x14ac:dyDescent="0.25">
      <c r="A1149" s="18" t="s">
        <v>8219</v>
      </c>
      <c r="B1149" s="18">
        <v>17</v>
      </c>
      <c r="F1149" s="18" t="s">
        <v>8221</v>
      </c>
      <c r="G1149" s="18">
        <v>117</v>
      </c>
    </row>
    <row r="1150" spans="1:7" x14ac:dyDescent="0.25">
      <c r="A1150" s="18" t="s">
        <v>8219</v>
      </c>
      <c r="B1150" s="18">
        <v>194</v>
      </c>
      <c r="F1150" s="18" t="s">
        <v>8221</v>
      </c>
      <c r="G1150" s="18">
        <v>2</v>
      </c>
    </row>
    <row r="1151" spans="1:7" x14ac:dyDescent="0.25">
      <c r="A1151" s="18" t="s">
        <v>8219</v>
      </c>
      <c r="B1151" s="18">
        <v>404</v>
      </c>
      <c r="F1151" s="18" t="s">
        <v>8221</v>
      </c>
      <c r="G1151" s="18">
        <v>7</v>
      </c>
    </row>
    <row r="1152" spans="1:7" x14ac:dyDescent="0.25">
      <c r="A1152" s="18" t="s">
        <v>8219</v>
      </c>
      <c r="B1152" s="18">
        <v>194</v>
      </c>
      <c r="F1152" s="18" t="s">
        <v>8221</v>
      </c>
      <c r="G1152" s="18">
        <v>3</v>
      </c>
    </row>
    <row r="1153" spans="1:7" x14ac:dyDescent="0.25">
      <c r="A1153" s="18" t="s">
        <v>8219</v>
      </c>
      <c r="B1153" s="18">
        <v>902</v>
      </c>
      <c r="F1153" s="18" t="s">
        <v>8221</v>
      </c>
      <c r="G1153" s="18">
        <v>20</v>
      </c>
    </row>
    <row r="1154" spans="1:7" x14ac:dyDescent="0.25">
      <c r="A1154" s="18" t="s">
        <v>8219</v>
      </c>
      <c r="B1154" s="18">
        <v>1670</v>
      </c>
      <c r="F1154" s="18" t="s">
        <v>8221</v>
      </c>
      <c r="G1154" s="18">
        <v>50</v>
      </c>
    </row>
    <row r="1155" spans="1:7" x14ac:dyDescent="0.25">
      <c r="A1155" s="18" t="s">
        <v>8219</v>
      </c>
      <c r="B1155" s="18">
        <v>1328</v>
      </c>
      <c r="F1155" s="18" t="s">
        <v>8221</v>
      </c>
      <c r="G1155" s="18">
        <v>2</v>
      </c>
    </row>
    <row r="1156" spans="1:7" x14ac:dyDescent="0.25">
      <c r="A1156" s="18" t="s">
        <v>8219</v>
      </c>
      <c r="B1156" s="18">
        <v>944</v>
      </c>
      <c r="F1156" s="18" t="s">
        <v>8221</v>
      </c>
      <c r="G1156" s="18">
        <v>3</v>
      </c>
    </row>
    <row r="1157" spans="1:7" x14ac:dyDescent="0.25">
      <c r="A1157" s="18" t="s">
        <v>8219</v>
      </c>
      <c r="B1157" s="18">
        <v>147</v>
      </c>
      <c r="F1157" s="18" t="s">
        <v>8221</v>
      </c>
      <c r="G1157" s="18">
        <v>27</v>
      </c>
    </row>
    <row r="1158" spans="1:7" x14ac:dyDescent="0.25">
      <c r="A1158" s="18" t="s">
        <v>8219</v>
      </c>
      <c r="B1158" s="18">
        <v>99</v>
      </c>
      <c r="F1158" s="18" t="s">
        <v>8221</v>
      </c>
      <c r="G1158" s="18">
        <v>7</v>
      </c>
    </row>
    <row r="1159" spans="1:7" x14ac:dyDescent="0.25">
      <c r="A1159" s="18" t="s">
        <v>8219</v>
      </c>
      <c r="B1159" s="18">
        <v>79</v>
      </c>
      <c r="F1159" s="18" t="s">
        <v>8221</v>
      </c>
      <c r="G1159" s="18">
        <v>5</v>
      </c>
    </row>
    <row r="1160" spans="1:7" x14ac:dyDescent="0.25">
      <c r="A1160" s="18" t="s">
        <v>8219</v>
      </c>
      <c r="B1160" s="18">
        <v>75</v>
      </c>
      <c r="F1160" s="18" t="s">
        <v>8221</v>
      </c>
      <c r="G1160" s="18">
        <v>0</v>
      </c>
    </row>
    <row r="1161" spans="1:7" x14ac:dyDescent="0.25">
      <c r="A1161" s="18" t="s">
        <v>8219</v>
      </c>
      <c r="B1161" s="18">
        <v>207</v>
      </c>
      <c r="F1161" s="18" t="s">
        <v>8221</v>
      </c>
      <c r="G1161" s="18">
        <v>3</v>
      </c>
    </row>
    <row r="1162" spans="1:7" x14ac:dyDescent="0.25">
      <c r="A1162" s="18" t="s">
        <v>8219</v>
      </c>
      <c r="B1162" s="18">
        <v>102</v>
      </c>
      <c r="F1162" s="18" t="s">
        <v>8221</v>
      </c>
      <c r="G1162" s="18">
        <v>6</v>
      </c>
    </row>
    <row r="1163" spans="1:7" x14ac:dyDescent="0.25">
      <c r="A1163" s="18" t="s">
        <v>8219</v>
      </c>
      <c r="B1163" s="18">
        <v>32</v>
      </c>
      <c r="F1163" s="18" t="s">
        <v>8221</v>
      </c>
      <c r="G1163" s="18">
        <v>9</v>
      </c>
    </row>
    <row r="1164" spans="1:7" x14ac:dyDescent="0.25">
      <c r="A1164" s="18" t="s">
        <v>8219</v>
      </c>
      <c r="B1164" s="18">
        <v>480</v>
      </c>
      <c r="F1164" s="18" t="s">
        <v>8221</v>
      </c>
      <c r="G1164" s="18">
        <v>3</v>
      </c>
    </row>
    <row r="1165" spans="1:7" x14ac:dyDescent="0.25">
      <c r="A1165" s="18" t="s">
        <v>8219</v>
      </c>
      <c r="B1165" s="18">
        <v>11</v>
      </c>
      <c r="F1165" s="18" t="s">
        <v>8221</v>
      </c>
      <c r="G1165" s="18">
        <v>2</v>
      </c>
    </row>
    <row r="1166" spans="1:7" x14ac:dyDescent="0.25">
      <c r="A1166" s="18" t="s">
        <v>8219</v>
      </c>
      <c r="B1166" s="18">
        <v>12</v>
      </c>
      <c r="F1166" s="18" t="s">
        <v>8221</v>
      </c>
      <c r="G1166" s="18">
        <v>3</v>
      </c>
    </row>
    <row r="1167" spans="1:7" x14ac:dyDescent="0.25">
      <c r="A1167" s="18" t="s">
        <v>8219</v>
      </c>
      <c r="B1167" s="18">
        <v>48</v>
      </c>
      <c r="F1167" s="18" t="s">
        <v>8221</v>
      </c>
      <c r="G1167" s="18">
        <v>45</v>
      </c>
    </row>
    <row r="1168" spans="1:7" x14ac:dyDescent="0.25">
      <c r="A1168" s="18" t="s">
        <v>8219</v>
      </c>
      <c r="B1168" s="18">
        <v>59</v>
      </c>
      <c r="F1168" s="18" t="s">
        <v>8221</v>
      </c>
      <c r="G1168" s="18">
        <v>9</v>
      </c>
    </row>
    <row r="1169" spans="1:7" x14ac:dyDescent="0.25">
      <c r="A1169" s="18" t="s">
        <v>8219</v>
      </c>
      <c r="B1169" s="18">
        <v>79</v>
      </c>
      <c r="F1169" s="18" t="s">
        <v>8221</v>
      </c>
      <c r="G1169" s="18">
        <v>9</v>
      </c>
    </row>
    <row r="1170" spans="1:7" x14ac:dyDescent="0.25">
      <c r="A1170" s="18" t="s">
        <v>8219</v>
      </c>
      <c r="B1170" s="18">
        <v>14</v>
      </c>
      <c r="F1170" s="18" t="s">
        <v>8221</v>
      </c>
      <c r="G1170" s="18">
        <v>21</v>
      </c>
    </row>
    <row r="1171" spans="1:7" x14ac:dyDescent="0.25">
      <c r="A1171" s="18" t="s">
        <v>8219</v>
      </c>
      <c r="B1171" s="18">
        <v>106</v>
      </c>
      <c r="F1171" s="18" t="s">
        <v>8221</v>
      </c>
      <c r="G1171" s="18">
        <v>17</v>
      </c>
    </row>
    <row r="1172" spans="1:7" x14ac:dyDescent="0.25">
      <c r="A1172" s="18" t="s">
        <v>8219</v>
      </c>
      <c r="B1172" s="18">
        <v>25</v>
      </c>
      <c r="F1172" s="18" t="s">
        <v>8221</v>
      </c>
      <c r="G1172" s="18">
        <v>1</v>
      </c>
    </row>
    <row r="1173" spans="1:7" x14ac:dyDescent="0.25">
      <c r="A1173" s="18" t="s">
        <v>8219</v>
      </c>
      <c r="B1173" s="18">
        <v>25</v>
      </c>
      <c r="F1173" s="18" t="s">
        <v>8221</v>
      </c>
      <c r="G1173" s="18">
        <v>1</v>
      </c>
    </row>
    <row r="1174" spans="1:7" x14ac:dyDescent="0.25">
      <c r="A1174" s="18" t="s">
        <v>8219</v>
      </c>
      <c r="B1174" s="18">
        <v>29</v>
      </c>
      <c r="F1174" s="18" t="s">
        <v>8221</v>
      </c>
      <c r="G1174" s="18">
        <v>14</v>
      </c>
    </row>
    <row r="1175" spans="1:7" x14ac:dyDescent="0.25">
      <c r="A1175" s="18" t="s">
        <v>8219</v>
      </c>
      <c r="B1175" s="18">
        <v>43</v>
      </c>
      <c r="F1175" s="18" t="s">
        <v>8221</v>
      </c>
      <c r="G1175" s="18">
        <v>42</v>
      </c>
    </row>
    <row r="1176" spans="1:7" x14ac:dyDescent="0.25">
      <c r="A1176" s="18" t="s">
        <v>8219</v>
      </c>
      <c r="B1176" s="18">
        <v>46</v>
      </c>
      <c r="F1176" s="18" t="s">
        <v>8221</v>
      </c>
      <c r="G1176" s="18">
        <v>27</v>
      </c>
    </row>
    <row r="1177" spans="1:7" x14ac:dyDescent="0.25">
      <c r="A1177" s="18" t="s">
        <v>8219</v>
      </c>
      <c r="B1177" s="18">
        <v>27</v>
      </c>
      <c r="F1177" s="18" t="s">
        <v>8221</v>
      </c>
      <c r="G1177" s="18">
        <v>5</v>
      </c>
    </row>
    <row r="1178" spans="1:7" x14ac:dyDescent="0.25">
      <c r="A1178" s="18" t="s">
        <v>8219</v>
      </c>
      <c r="B1178" s="18">
        <v>112</v>
      </c>
      <c r="F1178" s="18" t="s">
        <v>8221</v>
      </c>
      <c r="G1178" s="18">
        <v>13</v>
      </c>
    </row>
    <row r="1179" spans="1:7" x14ac:dyDescent="0.25">
      <c r="A1179" s="18" t="s">
        <v>8219</v>
      </c>
      <c r="B1179" s="18">
        <v>34</v>
      </c>
      <c r="F1179" s="18" t="s">
        <v>8221</v>
      </c>
      <c r="G1179" s="18">
        <v>12</v>
      </c>
    </row>
    <row r="1180" spans="1:7" x14ac:dyDescent="0.25">
      <c r="A1180" s="18" t="s">
        <v>8219</v>
      </c>
      <c r="B1180" s="18">
        <v>145</v>
      </c>
      <c r="F1180" s="18" t="s">
        <v>8221</v>
      </c>
      <c r="G1180" s="18">
        <v>90</v>
      </c>
    </row>
    <row r="1181" spans="1:7" x14ac:dyDescent="0.25">
      <c r="A1181" s="18" t="s">
        <v>8219</v>
      </c>
      <c r="B1181" s="18">
        <v>19</v>
      </c>
      <c r="F1181" s="18" t="s">
        <v>8221</v>
      </c>
      <c r="G1181" s="18">
        <v>2</v>
      </c>
    </row>
    <row r="1182" spans="1:7" x14ac:dyDescent="0.25">
      <c r="A1182" s="18" t="s">
        <v>8219</v>
      </c>
      <c r="B1182" s="18">
        <v>288</v>
      </c>
      <c r="F1182" s="18" t="s">
        <v>8221</v>
      </c>
      <c r="G1182" s="18">
        <v>5</v>
      </c>
    </row>
    <row r="1183" spans="1:7" x14ac:dyDescent="0.25">
      <c r="A1183" s="18" t="s">
        <v>8219</v>
      </c>
      <c r="B1183" s="18">
        <v>14</v>
      </c>
      <c r="F1183" s="18" t="s">
        <v>8221</v>
      </c>
      <c r="G1183" s="18">
        <v>31</v>
      </c>
    </row>
    <row r="1184" spans="1:7" x14ac:dyDescent="0.25">
      <c r="A1184" s="18" t="s">
        <v>8219</v>
      </c>
      <c r="B1184" s="18">
        <v>7</v>
      </c>
      <c r="F1184" s="18" t="s">
        <v>8221</v>
      </c>
      <c r="G1184" s="18">
        <v>4</v>
      </c>
    </row>
    <row r="1185" spans="1:7" x14ac:dyDescent="0.25">
      <c r="A1185" s="18" t="s">
        <v>8219</v>
      </c>
      <c r="B1185" s="18">
        <v>211</v>
      </c>
      <c r="F1185" s="18" t="s">
        <v>8221</v>
      </c>
      <c r="G1185" s="18">
        <v>29</v>
      </c>
    </row>
    <row r="1186" spans="1:7" x14ac:dyDescent="0.25">
      <c r="A1186" s="18" t="s">
        <v>8219</v>
      </c>
      <c r="B1186" s="18">
        <v>85</v>
      </c>
      <c r="F1186" s="18" t="s">
        <v>8221</v>
      </c>
      <c r="G1186" s="18">
        <v>2</v>
      </c>
    </row>
    <row r="1187" spans="1:7" x14ac:dyDescent="0.25">
      <c r="A1187" s="18" t="s">
        <v>8219</v>
      </c>
      <c r="B1187" s="18">
        <v>103</v>
      </c>
      <c r="F1187" s="18" t="s">
        <v>8221</v>
      </c>
      <c r="G1187" s="18">
        <v>114</v>
      </c>
    </row>
    <row r="1188" spans="1:7" x14ac:dyDescent="0.25">
      <c r="A1188" s="18" t="s">
        <v>8219</v>
      </c>
      <c r="B1188" s="18">
        <v>113</v>
      </c>
      <c r="F1188" s="18" t="s">
        <v>8221</v>
      </c>
      <c r="G1188" s="18">
        <v>1</v>
      </c>
    </row>
    <row r="1189" spans="1:7" x14ac:dyDescent="0.25">
      <c r="A1189" s="18" t="s">
        <v>8219</v>
      </c>
      <c r="B1189" s="18">
        <v>167</v>
      </c>
      <c r="F1189" s="18" t="s">
        <v>8221</v>
      </c>
      <c r="G1189" s="18">
        <v>76</v>
      </c>
    </row>
    <row r="1190" spans="1:7" x14ac:dyDescent="0.25">
      <c r="A1190" s="18" t="s">
        <v>8219</v>
      </c>
      <c r="B1190" s="18">
        <v>73</v>
      </c>
      <c r="F1190" s="18" t="s">
        <v>8221</v>
      </c>
      <c r="G1190" s="18">
        <v>9</v>
      </c>
    </row>
    <row r="1191" spans="1:7" x14ac:dyDescent="0.25">
      <c r="A1191" s="18" t="s">
        <v>8219</v>
      </c>
      <c r="B1191" s="18">
        <v>75</v>
      </c>
      <c r="F1191" s="18" t="s">
        <v>8221</v>
      </c>
      <c r="G1191" s="18">
        <v>37</v>
      </c>
    </row>
    <row r="1192" spans="1:7" x14ac:dyDescent="0.25">
      <c r="A1192" s="18" t="s">
        <v>8219</v>
      </c>
      <c r="B1192" s="18">
        <v>614</v>
      </c>
      <c r="F1192" s="18" t="s">
        <v>8221</v>
      </c>
      <c r="G1192" s="18">
        <v>0</v>
      </c>
    </row>
    <row r="1193" spans="1:7" x14ac:dyDescent="0.25">
      <c r="A1193" s="18" t="s">
        <v>8219</v>
      </c>
      <c r="B1193" s="18">
        <v>107</v>
      </c>
      <c r="F1193" s="18" t="s">
        <v>8221</v>
      </c>
      <c r="G1193" s="18">
        <v>1</v>
      </c>
    </row>
    <row r="1194" spans="1:7" x14ac:dyDescent="0.25">
      <c r="A1194" s="18" t="s">
        <v>8219</v>
      </c>
      <c r="B1194" s="18">
        <v>1224</v>
      </c>
      <c r="F1194" s="18" t="s">
        <v>8221</v>
      </c>
      <c r="G1194" s="18">
        <v>10</v>
      </c>
    </row>
    <row r="1195" spans="1:7" x14ac:dyDescent="0.25">
      <c r="A1195" s="18" t="s">
        <v>8219</v>
      </c>
      <c r="B1195" s="18">
        <v>104</v>
      </c>
      <c r="F1195" s="18" t="s">
        <v>8221</v>
      </c>
      <c r="G1195" s="18">
        <v>1</v>
      </c>
    </row>
    <row r="1196" spans="1:7" x14ac:dyDescent="0.25">
      <c r="A1196" s="18" t="s">
        <v>8219</v>
      </c>
      <c r="B1196" s="18">
        <v>79</v>
      </c>
      <c r="F1196" s="18" t="s">
        <v>8221</v>
      </c>
      <c r="G1196" s="18">
        <v>2</v>
      </c>
    </row>
    <row r="1197" spans="1:7" x14ac:dyDescent="0.25">
      <c r="A1197" s="18" t="s">
        <v>8219</v>
      </c>
      <c r="B1197" s="18">
        <v>157</v>
      </c>
      <c r="F1197" s="18" t="s">
        <v>8221</v>
      </c>
      <c r="G1197" s="18">
        <v>1</v>
      </c>
    </row>
    <row r="1198" spans="1:7" x14ac:dyDescent="0.25">
      <c r="A1198" s="18" t="s">
        <v>8219</v>
      </c>
      <c r="B1198" s="18">
        <v>50</v>
      </c>
      <c r="F1198" s="18" t="s">
        <v>8221</v>
      </c>
      <c r="G1198" s="18">
        <v>10</v>
      </c>
    </row>
    <row r="1199" spans="1:7" x14ac:dyDescent="0.25">
      <c r="A1199" s="18" t="s">
        <v>8219</v>
      </c>
      <c r="B1199" s="18">
        <v>64</v>
      </c>
      <c r="F1199" s="18" t="s">
        <v>8221</v>
      </c>
      <c r="G1199" s="18">
        <v>9</v>
      </c>
    </row>
    <row r="1200" spans="1:7" x14ac:dyDescent="0.25">
      <c r="A1200" s="18" t="s">
        <v>8219</v>
      </c>
      <c r="B1200" s="18">
        <v>200</v>
      </c>
      <c r="F1200" s="18" t="s">
        <v>8221</v>
      </c>
      <c r="G1200" s="18">
        <v>19</v>
      </c>
    </row>
    <row r="1201" spans="1:7" x14ac:dyDescent="0.25">
      <c r="A1201" s="18" t="s">
        <v>8219</v>
      </c>
      <c r="B1201" s="18">
        <v>22</v>
      </c>
      <c r="F1201" s="18" t="s">
        <v>8221</v>
      </c>
      <c r="G1201" s="18">
        <v>0</v>
      </c>
    </row>
    <row r="1202" spans="1:7" x14ac:dyDescent="0.25">
      <c r="A1202" s="18" t="s">
        <v>8219</v>
      </c>
      <c r="B1202" s="18">
        <v>163</v>
      </c>
      <c r="F1202" s="18" t="s">
        <v>8221</v>
      </c>
      <c r="G1202" s="18">
        <v>4</v>
      </c>
    </row>
    <row r="1203" spans="1:7" x14ac:dyDescent="0.25">
      <c r="A1203" s="18" t="s">
        <v>8219</v>
      </c>
      <c r="B1203" s="18">
        <v>77</v>
      </c>
      <c r="F1203" s="18" t="s">
        <v>8221</v>
      </c>
      <c r="G1203" s="18">
        <v>8</v>
      </c>
    </row>
    <row r="1204" spans="1:7" x14ac:dyDescent="0.25">
      <c r="A1204" s="18" t="s">
        <v>8219</v>
      </c>
      <c r="B1204" s="18">
        <v>89</v>
      </c>
      <c r="F1204" s="18" t="s">
        <v>8221</v>
      </c>
      <c r="G1204" s="18">
        <v>24</v>
      </c>
    </row>
    <row r="1205" spans="1:7" x14ac:dyDescent="0.25">
      <c r="A1205" s="18" t="s">
        <v>8219</v>
      </c>
      <c r="B1205" s="18">
        <v>3355</v>
      </c>
      <c r="F1205" s="18" t="s">
        <v>8221</v>
      </c>
      <c r="G1205" s="18">
        <v>0</v>
      </c>
    </row>
    <row r="1206" spans="1:7" x14ac:dyDescent="0.25">
      <c r="A1206" s="18" t="s">
        <v>8219</v>
      </c>
      <c r="B1206" s="18">
        <v>537</v>
      </c>
      <c r="F1206" s="18" t="s">
        <v>8221</v>
      </c>
      <c r="G1206" s="18">
        <v>39</v>
      </c>
    </row>
    <row r="1207" spans="1:7" x14ac:dyDescent="0.25">
      <c r="A1207" s="18" t="s">
        <v>8219</v>
      </c>
      <c r="B1207" s="18">
        <v>125</v>
      </c>
      <c r="F1207" s="18" t="s">
        <v>8221</v>
      </c>
      <c r="G1207" s="18">
        <v>6</v>
      </c>
    </row>
    <row r="1208" spans="1:7" x14ac:dyDescent="0.25">
      <c r="A1208" s="18" t="s">
        <v>8219</v>
      </c>
      <c r="B1208" s="18">
        <v>163</v>
      </c>
      <c r="F1208" s="18" t="s">
        <v>8221</v>
      </c>
      <c r="G1208" s="18">
        <v>4</v>
      </c>
    </row>
    <row r="1209" spans="1:7" x14ac:dyDescent="0.25">
      <c r="A1209" s="18" t="s">
        <v>8219</v>
      </c>
      <c r="B1209" s="18">
        <v>283</v>
      </c>
      <c r="F1209" s="18" t="s">
        <v>8221</v>
      </c>
      <c r="G1209" s="18">
        <v>3</v>
      </c>
    </row>
    <row r="1210" spans="1:7" x14ac:dyDescent="0.25">
      <c r="A1210" s="18" t="s">
        <v>8219</v>
      </c>
      <c r="B1210" s="18">
        <v>352</v>
      </c>
      <c r="F1210" s="18" t="s">
        <v>8221</v>
      </c>
      <c r="G1210" s="18">
        <v>53</v>
      </c>
    </row>
    <row r="1211" spans="1:7" x14ac:dyDescent="0.25">
      <c r="A1211" s="18" t="s">
        <v>8219</v>
      </c>
      <c r="B1211" s="18">
        <v>94</v>
      </c>
      <c r="F1211" s="18" t="s">
        <v>8221</v>
      </c>
      <c r="G1211" s="18">
        <v>1</v>
      </c>
    </row>
    <row r="1212" spans="1:7" x14ac:dyDescent="0.25">
      <c r="A1212" s="18" t="s">
        <v>8219</v>
      </c>
      <c r="B1212" s="18">
        <v>67</v>
      </c>
      <c r="F1212" s="18" t="s">
        <v>8221</v>
      </c>
      <c r="G1212" s="18">
        <v>2</v>
      </c>
    </row>
    <row r="1213" spans="1:7" x14ac:dyDescent="0.25">
      <c r="A1213" s="18" t="s">
        <v>8219</v>
      </c>
      <c r="B1213" s="18">
        <v>221</v>
      </c>
      <c r="F1213" s="18" t="s">
        <v>8221</v>
      </c>
      <c r="G1213" s="18">
        <v>25</v>
      </c>
    </row>
    <row r="1214" spans="1:7" x14ac:dyDescent="0.25">
      <c r="A1214" s="18" t="s">
        <v>8219</v>
      </c>
      <c r="B1214" s="18">
        <v>2165</v>
      </c>
      <c r="F1214" s="18" t="s">
        <v>8221</v>
      </c>
      <c r="G1214" s="18">
        <v>6</v>
      </c>
    </row>
    <row r="1215" spans="1:7" x14ac:dyDescent="0.25">
      <c r="A1215" s="18" t="s">
        <v>8219</v>
      </c>
      <c r="B1215" s="18">
        <v>179</v>
      </c>
      <c r="F1215" s="18" t="s">
        <v>8221</v>
      </c>
      <c r="G1215" s="18">
        <v>0</v>
      </c>
    </row>
    <row r="1216" spans="1:7" x14ac:dyDescent="0.25">
      <c r="A1216" s="18" t="s">
        <v>8219</v>
      </c>
      <c r="B1216" s="18">
        <v>123</v>
      </c>
      <c r="F1216" s="18" t="s">
        <v>8221</v>
      </c>
      <c r="G1216" s="18">
        <v>12</v>
      </c>
    </row>
    <row r="1217" spans="1:7" x14ac:dyDescent="0.25">
      <c r="A1217" s="18" t="s">
        <v>8219</v>
      </c>
      <c r="B1217" s="18">
        <v>1104</v>
      </c>
      <c r="F1217" s="18" t="s">
        <v>8221</v>
      </c>
      <c r="G1217" s="18">
        <v>0</v>
      </c>
    </row>
    <row r="1218" spans="1:7" x14ac:dyDescent="0.25">
      <c r="A1218" s="18" t="s">
        <v>8219</v>
      </c>
      <c r="B1218" s="18">
        <v>403</v>
      </c>
      <c r="F1218" s="18" t="s">
        <v>8221</v>
      </c>
      <c r="G1218" s="18">
        <v>36</v>
      </c>
    </row>
    <row r="1219" spans="1:7" x14ac:dyDescent="0.25">
      <c r="A1219" s="18" t="s">
        <v>8219</v>
      </c>
      <c r="B1219" s="18">
        <v>109</v>
      </c>
      <c r="F1219" s="18" t="s">
        <v>8221</v>
      </c>
      <c r="G1219" s="18">
        <v>0</v>
      </c>
    </row>
    <row r="1220" spans="1:7" x14ac:dyDescent="0.25">
      <c r="A1220" s="18" t="s">
        <v>8219</v>
      </c>
      <c r="B1220" s="18">
        <v>372</v>
      </c>
      <c r="F1220" s="18" t="s">
        <v>8221</v>
      </c>
      <c r="G1220" s="18">
        <v>2</v>
      </c>
    </row>
    <row r="1221" spans="1:7" x14ac:dyDescent="0.25">
      <c r="A1221" s="18" t="s">
        <v>8219</v>
      </c>
      <c r="B1221" s="18">
        <v>311</v>
      </c>
      <c r="F1221" s="18" t="s">
        <v>8221</v>
      </c>
      <c r="G1221" s="18">
        <v>1</v>
      </c>
    </row>
    <row r="1222" spans="1:7" x14ac:dyDescent="0.25">
      <c r="A1222" s="18" t="s">
        <v>8219</v>
      </c>
      <c r="B1222" s="18">
        <v>61</v>
      </c>
      <c r="F1222" s="18" t="s">
        <v>8221</v>
      </c>
      <c r="G1222" s="18">
        <v>59</v>
      </c>
    </row>
    <row r="1223" spans="1:7" x14ac:dyDescent="0.25">
      <c r="A1223" s="18" t="s">
        <v>8219</v>
      </c>
      <c r="B1223" s="18">
        <v>115</v>
      </c>
      <c r="F1223" s="18" t="s">
        <v>8221</v>
      </c>
      <c r="G1223" s="18">
        <v>1</v>
      </c>
    </row>
    <row r="1224" spans="1:7" x14ac:dyDescent="0.25">
      <c r="A1224" s="18" t="s">
        <v>8219</v>
      </c>
      <c r="B1224" s="18">
        <v>111</v>
      </c>
      <c r="F1224" s="18" t="s">
        <v>8221</v>
      </c>
      <c r="G1224" s="18">
        <v>31</v>
      </c>
    </row>
    <row r="1225" spans="1:7" x14ac:dyDescent="0.25">
      <c r="A1225" s="18" t="s">
        <v>8219</v>
      </c>
      <c r="B1225" s="18">
        <v>337</v>
      </c>
      <c r="F1225" s="18" t="s">
        <v>8221</v>
      </c>
      <c r="G1225" s="18">
        <v>18</v>
      </c>
    </row>
    <row r="1226" spans="1:7" x14ac:dyDescent="0.25">
      <c r="A1226" s="18" t="s">
        <v>8219</v>
      </c>
      <c r="B1226" s="18">
        <v>9</v>
      </c>
      <c r="F1226" s="18" t="s">
        <v>8221</v>
      </c>
      <c r="G1226" s="18">
        <v>10</v>
      </c>
    </row>
    <row r="1227" spans="1:7" x14ac:dyDescent="0.25">
      <c r="A1227" s="18" t="s">
        <v>8219</v>
      </c>
      <c r="B1227" s="18">
        <v>120</v>
      </c>
      <c r="F1227" s="18" t="s">
        <v>8221</v>
      </c>
      <c r="G1227" s="18">
        <v>0</v>
      </c>
    </row>
    <row r="1228" spans="1:7" x14ac:dyDescent="0.25">
      <c r="A1228" s="18" t="s">
        <v>8219</v>
      </c>
      <c r="B1228" s="18">
        <v>102</v>
      </c>
      <c r="F1228" s="18" t="s">
        <v>8221</v>
      </c>
      <c r="G1228" s="18">
        <v>14</v>
      </c>
    </row>
    <row r="1229" spans="1:7" x14ac:dyDescent="0.25">
      <c r="A1229" s="18" t="s">
        <v>8219</v>
      </c>
      <c r="B1229" s="18">
        <v>186</v>
      </c>
      <c r="F1229" s="18" t="s">
        <v>8221</v>
      </c>
      <c r="G1229" s="18">
        <v>2</v>
      </c>
    </row>
    <row r="1230" spans="1:7" x14ac:dyDescent="0.25">
      <c r="A1230" s="18" t="s">
        <v>8219</v>
      </c>
      <c r="B1230" s="18">
        <v>15</v>
      </c>
      <c r="F1230" s="18" t="s">
        <v>8221</v>
      </c>
      <c r="G1230" s="18">
        <v>1</v>
      </c>
    </row>
    <row r="1231" spans="1:7" x14ac:dyDescent="0.25">
      <c r="A1231" s="18" t="s">
        <v>8219</v>
      </c>
      <c r="B1231" s="18">
        <v>67</v>
      </c>
      <c r="F1231" s="18" t="s">
        <v>8221</v>
      </c>
      <c r="G1231" s="18">
        <v>3</v>
      </c>
    </row>
    <row r="1232" spans="1:7" x14ac:dyDescent="0.25">
      <c r="A1232" s="18" t="s">
        <v>8219</v>
      </c>
      <c r="B1232" s="18">
        <v>130</v>
      </c>
      <c r="F1232" s="18" t="s">
        <v>8221</v>
      </c>
      <c r="G1232" s="18">
        <v>0</v>
      </c>
    </row>
    <row r="1233" spans="1:7" x14ac:dyDescent="0.25">
      <c r="A1233" s="18" t="s">
        <v>8219</v>
      </c>
      <c r="B1233" s="18">
        <v>16</v>
      </c>
      <c r="F1233" s="18" t="s">
        <v>8221</v>
      </c>
      <c r="G1233" s="18">
        <v>2</v>
      </c>
    </row>
    <row r="1234" spans="1:7" x14ac:dyDescent="0.25">
      <c r="A1234" s="18" t="s">
        <v>8219</v>
      </c>
      <c r="B1234" s="18">
        <v>67</v>
      </c>
      <c r="F1234" s="18" t="s">
        <v>8221</v>
      </c>
      <c r="G1234" s="18">
        <v>0</v>
      </c>
    </row>
    <row r="1235" spans="1:7" x14ac:dyDescent="0.25">
      <c r="A1235" s="18" t="s">
        <v>8219</v>
      </c>
      <c r="B1235" s="18">
        <v>124</v>
      </c>
      <c r="F1235" s="18" t="s">
        <v>8221</v>
      </c>
      <c r="G1235" s="18">
        <v>12</v>
      </c>
    </row>
    <row r="1236" spans="1:7" x14ac:dyDescent="0.25">
      <c r="A1236" s="18" t="s">
        <v>8219</v>
      </c>
      <c r="B1236" s="18">
        <v>80</v>
      </c>
      <c r="F1236" s="18" t="s">
        <v>8221</v>
      </c>
      <c r="G1236" s="18">
        <v>1</v>
      </c>
    </row>
    <row r="1237" spans="1:7" x14ac:dyDescent="0.25">
      <c r="A1237" s="18" t="s">
        <v>8219</v>
      </c>
      <c r="B1237" s="18">
        <v>282</v>
      </c>
      <c r="F1237" s="18" t="s">
        <v>8221</v>
      </c>
      <c r="G1237" s="18">
        <v>8</v>
      </c>
    </row>
    <row r="1238" spans="1:7" x14ac:dyDescent="0.25">
      <c r="A1238" s="18" t="s">
        <v>8219</v>
      </c>
      <c r="B1238" s="18">
        <v>68</v>
      </c>
      <c r="F1238" s="18" t="s">
        <v>8221</v>
      </c>
      <c r="G1238" s="18">
        <v>2</v>
      </c>
    </row>
    <row r="1239" spans="1:7" x14ac:dyDescent="0.25">
      <c r="A1239" s="18" t="s">
        <v>8219</v>
      </c>
      <c r="B1239" s="18">
        <v>86</v>
      </c>
      <c r="F1239" s="18" t="s">
        <v>8221</v>
      </c>
      <c r="G1239" s="18">
        <v>31</v>
      </c>
    </row>
    <row r="1240" spans="1:7" x14ac:dyDescent="0.25">
      <c r="A1240" s="18" t="s">
        <v>8219</v>
      </c>
      <c r="B1240" s="18">
        <v>115</v>
      </c>
      <c r="F1240" s="18" t="s">
        <v>8221</v>
      </c>
      <c r="G1240" s="18">
        <v>5</v>
      </c>
    </row>
    <row r="1241" spans="1:7" x14ac:dyDescent="0.25">
      <c r="A1241" s="18" t="s">
        <v>8219</v>
      </c>
      <c r="B1241" s="18">
        <v>75</v>
      </c>
      <c r="F1241" s="18" t="s">
        <v>8221</v>
      </c>
      <c r="G1241" s="18">
        <v>1</v>
      </c>
    </row>
    <row r="1242" spans="1:7" x14ac:dyDescent="0.25">
      <c r="A1242" s="18" t="s">
        <v>8219</v>
      </c>
      <c r="B1242" s="18">
        <v>43</v>
      </c>
      <c r="F1242" s="18" t="s">
        <v>8221</v>
      </c>
      <c r="G1242" s="18">
        <v>12</v>
      </c>
    </row>
    <row r="1243" spans="1:7" x14ac:dyDescent="0.25">
      <c r="A1243" s="18" t="s">
        <v>8219</v>
      </c>
      <c r="B1243" s="18">
        <v>48</v>
      </c>
      <c r="F1243" s="18" t="s">
        <v>8221</v>
      </c>
      <c r="G1243" s="18">
        <v>4</v>
      </c>
    </row>
    <row r="1244" spans="1:7" x14ac:dyDescent="0.25">
      <c r="A1244" s="18" t="s">
        <v>8219</v>
      </c>
      <c r="B1244" s="18">
        <v>52</v>
      </c>
      <c r="F1244" s="18" t="s">
        <v>8221</v>
      </c>
      <c r="G1244" s="18">
        <v>0</v>
      </c>
    </row>
    <row r="1245" spans="1:7" x14ac:dyDescent="0.25">
      <c r="A1245" s="18" t="s">
        <v>8219</v>
      </c>
      <c r="B1245" s="18">
        <v>43</v>
      </c>
      <c r="F1245" s="18" t="s">
        <v>8221</v>
      </c>
      <c r="G1245" s="18">
        <v>7</v>
      </c>
    </row>
    <row r="1246" spans="1:7" x14ac:dyDescent="0.25">
      <c r="A1246" s="18" t="s">
        <v>8219</v>
      </c>
      <c r="B1246" s="18">
        <v>58</v>
      </c>
      <c r="F1246" s="18" t="s">
        <v>8221</v>
      </c>
      <c r="G1246" s="18">
        <v>2</v>
      </c>
    </row>
    <row r="1247" spans="1:7" x14ac:dyDescent="0.25">
      <c r="A1247" s="18" t="s">
        <v>8219</v>
      </c>
      <c r="B1247" s="18">
        <v>47</v>
      </c>
      <c r="F1247" s="18" t="s">
        <v>8221</v>
      </c>
      <c r="G1247" s="18">
        <v>1</v>
      </c>
    </row>
    <row r="1248" spans="1:7" x14ac:dyDescent="0.25">
      <c r="A1248" s="18" t="s">
        <v>8219</v>
      </c>
      <c r="B1248" s="18">
        <v>36</v>
      </c>
      <c r="F1248" s="18" t="s">
        <v>8221</v>
      </c>
      <c r="G1248" s="18">
        <v>4</v>
      </c>
    </row>
    <row r="1249" spans="1:7" x14ac:dyDescent="0.25">
      <c r="A1249" s="18" t="s">
        <v>8219</v>
      </c>
      <c r="B1249" s="18">
        <v>17</v>
      </c>
      <c r="F1249" s="18" t="s">
        <v>8221</v>
      </c>
      <c r="G1249" s="18">
        <v>6</v>
      </c>
    </row>
    <row r="1250" spans="1:7" x14ac:dyDescent="0.25">
      <c r="A1250" s="18" t="s">
        <v>8219</v>
      </c>
      <c r="B1250" s="18">
        <v>104</v>
      </c>
      <c r="F1250" s="18" t="s">
        <v>8221</v>
      </c>
      <c r="G1250" s="18">
        <v>8</v>
      </c>
    </row>
    <row r="1251" spans="1:7" x14ac:dyDescent="0.25">
      <c r="A1251" s="18" t="s">
        <v>8219</v>
      </c>
      <c r="B1251" s="18">
        <v>47</v>
      </c>
      <c r="F1251" s="18" t="s">
        <v>8221</v>
      </c>
      <c r="G1251" s="18">
        <v>14</v>
      </c>
    </row>
    <row r="1252" spans="1:7" x14ac:dyDescent="0.25">
      <c r="A1252" s="18" t="s">
        <v>8219</v>
      </c>
      <c r="B1252" s="18">
        <v>38</v>
      </c>
      <c r="F1252" s="18" t="s">
        <v>8221</v>
      </c>
      <c r="G1252" s="18">
        <v>0</v>
      </c>
    </row>
    <row r="1253" spans="1:7" x14ac:dyDescent="0.25">
      <c r="A1253" s="18" t="s">
        <v>8219</v>
      </c>
      <c r="B1253" s="18">
        <v>81</v>
      </c>
      <c r="F1253" s="18" t="s">
        <v>8221</v>
      </c>
      <c r="G1253" s="18">
        <v>4</v>
      </c>
    </row>
    <row r="1254" spans="1:7" x14ac:dyDescent="0.25">
      <c r="A1254" s="18" t="s">
        <v>8219</v>
      </c>
      <c r="B1254" s="18">
        <v>55</v>
      </c>
      <c r="F1254" s="18" t="s">
        <v>8221</v>
      </c>
      <c r="G1254" s="18">
        <v>0</v>
      </c>
    </row>
    <row r="1255" spans="1:7" x14ac:dyDescent="0.25">
      <c r="A1255" s="18" t="s">
        <v>8219</v>
      </c>
      <c r="B1255" s="18">
        <v>41</v>
      </c>
      <c r="F1255" s="18" t="s">
        <v>8221</v>
      </c>
      <c r="G1255" s="18">
        <v>0</v>
      </c>
    </row>
    <row r="1256" spans="1:7" x14ac:dyDescent="0.25">
      <c r="A1256" s="18" t="s">
        <v>8219</v>
      </c>
      <c r="B1256" s="18">
        <v>79</v>
      </c>
      <c r="F1256" s="18" t="s">
        <v>8221</v>
      </c>
      <c r="G1256" s="18">
        <v>1</v>
      </c>
    </row>
    <row r="1257" spans="1:7" x14ac:dyDescent="0.25">
      <c r="A1257" s="18" t="s">
        <v>8219</v>
      </c>
      <c r="B1257" s="18">
        <v>16</v>
      </c>
      <c r="F1257" s="18" t="s">
        <v>8221</v>
      </c>
      <c r="G1257" s="18">
        <v>1</v>
      </c>
    </row>
    <row r="1258" spans="1:7" x14ac:dyDescent="0.25">
      <c r="A1258" s="18" t="s">
        <v>8219</v>
      </c>
      <c r="B1258" s="18">
        <v>8</v>
      </c>
      <c r="F1258" s="18" t="s">
        <v>8221</v>
      </c>
      <c r="G1258" s="18">
        <v>1</v>
      </c>
    </row>
    <row r="1259" spans="1:7" x14ac:dyDescent="0.25">
      <c r="A1259" s="18" t="s">
        <v>8219</v>
      </c>
      <c r="B1259" s="18">
        <v>95</v>
      </c>
      <c r="F1259" s="18" t="s">
        <v>8221</v>
      </c>
      <c r="G1259" s="18">
        <v>1</v>
      </c>
    </row>
    <row r="1260" spans="1:7" x14ac:dyDescent="0.25">
      <c r="A1260" s="18" t="s">
        <v>8219</v>
      </c>
      <c r="B1260" s="18">
        <v>25</v>
      </c>
      <c r="F1260" s="18" t="s">
        <v>8221</v>
      </c>
      <c r="G1260" s="18">
        <v>4</v>
      </c>
    </row>
    <row r="1261" spans="1:7" x14ac:dyDescent="0.25">
      <c r="A1261" s="18" t="s">
        <v>8219</v>
      </c>
      <c r="B1261" s="18">
        <v>19</v>
      </c>
      <c r="F1261" s="18" t="s">
        <v>8221</v>
      </c>
      <c r="G1261" s="18">
        <v>0</v>
      </c>
    </row>
    <row r="1262" spans="1:7" x14ac:dyDescent="0.25">
      <c r="A1262" s="18" t="s">
        <v>8219</v>
      </c>
      <c r="B1262" s="18">
        <v>90</v>
      </c>
      <c r="F1262" s="18" t="s">
        <v>8221</v>
      </c>
      <c r="G1262" s="18">
        <v>0</v>
      </c>
    </row>
    <row r="1263" spans="1:7" x14ac:dyDescent="0.25">
      <c r="A1263" s="18" t="s">
        <v>8219</v>
      </c>
      <c r="B1263" s="18">
        <v>41</v>
      </c>
      <c r="F1263" s="18" t="s">
        <v>8221</v>
      </c>
      <c r="G1263" s="18">
        <v>2</v>
      </c>
    </row>
    <row r="1264" spans="1:7" x14ac:dyDescent="0.25">
      <c r="A1264" s="18" t="s">
        <v>8219</v>
      </c>
      <c r="B1264" s="18">
        <v>30</v>
      </c>
      <c r="F1264" s="18" t="s">
        <v>8221</v>
      </c>
      <c r="G1264" s="18">
        <v>24</v>
      </c>
    </row>
    <row r="1265" spans="1:7" x14ac:dyDescent="0.25">
      <c r="A1265" s="18" t="s">
        <v>8219</v>
      </c>
      <c r="B1265" s="18">
        <v>38</v>
      </c>
      <c r="F1265" s="18" t="s">
        <v>8221</v>
      </c>
      <c r="G1265" s="18">
        <v>1</v>
      </c>
    </row>
    <row r="1266" spans="1:7" x14ac:dyDescent="0.25">
      <c r="A1266" s="18" t="s">
        <v>8219</v>
      </c>
      <c r="B1266" s="18">
        <v>65</v>
      </c>
      <c r="F1266" s="18" t="s">
        <v>8221</v>
      </c>
      <c r="G1266" s="18">
        <v>2</v>
      </c>
    </row>
    <row r="1267" spans="1:7" x14ac:dyDescent="0.25">
      <c r="A1267" s="18" t="s">
        <v>8219</v>
      </c>
      <c r="B1267" s="18">
        <v>75</v>
      </c>
      <c r="F1267" s="18" t="s">
        <v>8221</v>
      </c>
      <c r="G1267" s="18">
        <v>1</v>
      </c>
    </row>
    <row r="1268" spans="1:7" x14ac:dyDescent="0.25">
      <c r="A1268" s="18" t="s">
        <v>8219</v>
      </c>
      <c r="B1268" s="18">
        <v>16</v>
      </c>
      <c r="F1268" s="18" t="s">
        <v>8221</v>
      </c>
      <c r="G1268" s="18">
        <v>37</v>
      </c>
    </row>
    <row r="1269" spans="1:7" x14ac:dyDescent="0.25">
      <c r="A1269" s="18" t="s">
        <v>8219</v>
      </c>
      <c r="B1269" s="18">
        <v>10</v>
      </c>
      <c r="F1269" s="18" t="s">
        <v>8221</v>
      </c>
      <c r="G1269" s="18">
        <v>5</v>
      </c>
    </row>
    <row r="1270" spans="1:7" x14ac:dyDescent="0.25">
      <c r="A1270" s="18" t="s">
        <v>8219</v>
      </c>
      <c r="B1270" s="18">
        <v>27</v>
      </c>
      <c r="F1270" s="18" t="s">
        <v>8221</v>
      </c>
      <c r="G1270" s="18">
        <v>4</v>
      </c>
    </row>
    <row r="1271" spans="1:7" x14ac:dyDescent="0.25">
      <c r="A1271" s="18" t="s">
        <v>8219</v>
      </c>
      <c r="B1271" s="18">
        <v>259</v>
      </c>
      <c r="F1271" s="18" t="s">
        <v>8221</v>
      </c>
      <c r="G1271" s="18">
        <v>16</v>
      </c>
    </row>
    <row r="1272" spans="1:7" x14ac:dyDescent="0.25">
      <c r="A1272" s="18" t="s">
        <v>8219</v>
      </c>
      <c r="B1272" s="18">
        <v>39</v>
      </c>
      <c r="F1272" s="18" t="s">
        <v>8221</v>
      </c>
      <c r="G1272" s="18">
        <v>9</v>
      </c>
    </row>
    <row r="1273" spans="1:7" x14ac:dyDescent="0.25">
      <c r="A1273" s="18" t="s">
        <v>8219</v>
      </c>
      <c r="B1273" s="18">
        <v>42</v>
      </c>
      <c r="F1273" s="18" t="s">
        <v>8221</v>
      </c>
      <c r="G1273" s="18">
        <v>0</v>
      </c>
    </row>
    <row r="1274" spans="1:7" x14ac:dyDescent="0.25">
      <c r="A1274" s="18" t="s">
        <v>8219</v>
      </c>
      <c r="B1274" s="18">
        <v>10</v>
      </c>
      <c r="F1274" s="18" t="s">
        <v>8221</v>
      </c>
      <c r="G1274" s="18">
        <v>40</v>
      </c>
    </row>
    <row r="1275" spans="1:7" x14ac:dyDescent="0.25">
      <c r="A1275" s="18" t="s">
        <v>8219</v>
      </c>
      <c r="B1275" s="18">
        <v>56</v>
      </c>
      <c r="F1275" s="18" t="s">
        <v>8221</v>
      </c>
      <c r="G1275" s="18">
        <v>0</v>
      </c>
    </row>
    <row r="1276" spans="1:7" x14ac:dyDescent="0.25">
      <c r="A1276" s="18" t="s">
        <v>8219</v>
      </c>
      <c r="B1276" s="18">
        <v>20</v>
      </c>
      <c r="F1276" s="18" t="s">
        <v>8221</v>
      </c>
      <c r="G1276" s="18">
        <v>2</v>
      </c>
    </row>
    <row r="1277" spans="1:7" x14ac:dyDescent="0.25">
      <c r="A1277" s="18" t="s">
        <v>8219</v>
      </c>
      <c r="B1277" s="18">
        <v>170</v>
      </c>
      <c r="F1277" s="18" t="s">
        <v>8221</v>
      </c>
      <c r="G1277" s="18">
        <v>1</v>
      </c>
    </row>
    <row r="1278" spans="1:7" x14ac:dyDescent="0.25">
      <c r="A1278" s="18" t="s">
        <v>8219</v>
      </c>
      <c r="B1278" s="18">
        <v>29</v>
      </c>
      <c r="F1278" s="18" t="s">
        <v>8221</v>
      </c>
      <c r="G1278" s="18">
        <v>9</v>
      </c>
    </row>
    <row r="1279" spans="1:7" x14ac:dyDescent="0.25">
      <c r="A1279" s="18" t="s">
        <v>8219</v>
      </c>
      <c r="B1279" s="18">
        <v>132</v>
      </c>
      <c r="F1279" s="18" t="s">
        <v>8221</v>
      </c>
      <c r="G1279" s="18">
        <v>34</v>
      </c>
    </row>
    <row r="1280" spans="1:7" x14ac:dyDescent="0.25">
      <c r="A1280" s="18" t="s">
        <v>8219</v>
      </c>
      <c r="B1280" s="18">
        <v>27</v>
      </c>
      <c r="F1280" s="18" t="s">
        <v>8221</v>
      </c>
      <c r="G1280" s="18">
        <v>23</v>
      </c>
    </row>
    <row r="1281" spans="1:7" x14ac:dyDescent="0.25">
      <c r="A1281" s="18" t="s">
        <v>8219</v>
      </c>
      <c r="B1281" s="18">
        <v>26</v>
      </c>
      <c r="F1281" s="18" t="s">
        <v>8221</v>
      </c>
      <c r="G1281" s="18">
        <v>19</v>
      </c>
    </row>
    <row r="1282" spans="1:7" x14ac:dyDescent="0.25">
      <c r="A1282" s="18" t="s">
        <v>8219</v>
      </c>
      <c r="B1282" s="18">
        <v>43</v>
      </c>
      <c r="F1282" s="18" t="s">
        <v>8221</v>
      </c>
      <c r="G1282" s="18">
        <v>50</v>
      </c>
    </row>
    <row r="1283" spans="1:7" x14ac:dyDescent="0.25">
      <c r="A1283" s="18" t="s">
        <v>8219</v>
      </c>
      <c r="B1283" s="18">
        <v>80</v>
      </c>
      <c r="F1283" s="18" t="s">
        <v>8221</v>
      </c>
      <c r="G1283" s="18">
        <v>12</v>
      </c>
    </row>
    <row r="1284" spans="1:7" x14ac:dyDescent="0.25">
      <c r="A1284" s="18" t="s">
        <v>8219</v>
      </c>
      <c r="B1284" s="18">
        <v>33</v>
      </c>
      <c r="F1284" s="18" t="s">
        <v>8221</v>
      </c>
      <c r="G1284" s="18">
        <v>8</v>
      </c>
    </row>
    <row r="1285" spans="1:7" x14ac:dyDescent="0.25">
      <c r="A1285" s="18" t="s">
        <v>8219</v>
      </c>
      <c r="B1285" s="18">
        <v>71</v>
      </c>
      <c r="F1285" s="18" t="s">
        <v>8221</v>
      </c>
      <c r="G1285" s="18">
        <v>9</v>
      </c>
    </row>
    <row r="1286" spans="1:7" x14ac:dyDescent="0.25">
      <c r="A1286" s="18" t="s">
        <v>8219</v>
      </c>
      <c r="B1286" s="18">
        <v>81</v>
      </c>
      <c r="F1286" s="18" t="s">
        <v>8221</v>
      </c>
      <c r="G1286" s="18">
        <v>43</v>
      </c>
    </row>
    <row r="1287" spans="1:7" x14ac:dyDescent="0.25">
      <c r="A1287" s="18" t="s">
        <v>8219</v>
      </c>
      <c r="B1287" s="18">
        <v>76</v>
      </c>
      <c r="F1287" s="18" t="s">
        <v>8221</v>
      </c>
      <c r="G1287" s="18">
        <v>28</v>
      </c>
    </row>
    <row r="1288" spans="1:7" x14ac:dyDescent="0.25">
      <c r="A1288" s="18" t="s">
        <v>8219</v>
      </c>
      <c r="B1288" s="18">
        <v>48</v>
      </c>
      <c r="F1288" s="18" t="s">
        <v>8221</v>
      </c>
      <c r="G1288" s="18">
        <v>4</v>
      </c>
    </row>
    <row r="1289" spans="1:7" x14ac:dyDescent="0.25">
      <c r="A1289" s="18" t="s">
        <v>8219</v>
      </c>
      <c r="B1289" s="18">
        <v>61</v>
      </c>
      <c r="F1289" s="18" t="s">
        <v>8221</v>
      </c>
      <c r="G1289" s="18">
        <v>24</v>
      </c>
    </row>
    <row r="1290" spans="1:7" x14ac:dyDescent="0.25">
      <c r="A1290" s="18" t="s">
        <v>8219</v>
      </c>
      <c r="B1290" s="18">
        <v>60</v>
      </c>
      <c r="F1290" s="18" t="s">
        <v>8221</v>
      </c>
      <c r="G1290" s="18">
        <v>2</v>
      </c>
    </row>
    <row r="1291" spans="1:7" x14ac:dyDescent="0.25">
      <c r="A1291" s="18" t="s">
        <v>8219</v>
      </c>
      <c r="B1291" s="18">
        <v>136</v>
      </c>
      <c r="F1291" s="18" t="s">
        <v>8221</v>
      </c>
      <c r="G1291" s="18">
        <v>2</v>
      </c>
    </row>
    <row r="1292" spans="1:7" x14ac:dyDescent="0.25">
      <c r="A1292" s="18" t="s">
        <v>8219</v>
      </c>
      <c r="B1292" s="18">
        <v>14</v>
      </c>
      <c r="F1292" s="18" t="s">
        <v>8221</v>
      </c>
      <c r="G1292" s="18">
        <v>20</v>
      </c>
    </row>
    <row r="1293" spans="1:7" x14ac:dyDescent="0.25">
      <c r="A1293" s="18" t="s">
        <v>8219</v>
      </c>
      <c r="B1293" s="18">
        <v>78</v>
      </c>
      <c r="F1293" s="18" t="s">
        <v>8221</v>
      </c>
      <c r="G1293" s="18">
        <v>1</v>
      </c>
    </row>
    <row r="1294" spans="1:7" x14ac:dyDescent="0.25">
      <c r="A1294" s="18" t="s">
        <v>8219</v>
      </c>
      <c r="B1294" s="18">
        <v>4</v>
      </c>
      <c r="F1294" s="18" t="s">
        <v>8221</v>
      </c>
      <c r="G1294" s="18">
        <v>1</v>
      </c>
    </row>
    <row r="1295" spans="1:7" x14ac:dyDescent="0.25">
      <c r="A1295" s="18" t="s">
        <v>8219</v>
      </c>
      <c r="B1295" s="18">
        <v>11</v>
      </c>
      <c r="F1295" s="18" t="s">
        <v>8221</v>
      </c>
      <c r="G1295" s="18">
        <v>4</v>
      </c>
    </row>
    <row r="1296" spans="1:7" x14ac:dyDescent="0.25">
      <c r="A1296" s="18" t="s">
        <v>8219</v>
      </c>
      <c r="B1296" s="18">
        <v>185</v>
      </c>
      <c r="F1296" s="18" t="s">
        <v>8221</v>
      </c>
      <c r="G1296" s="18">
        <v>1</v>
      </c>
    </row>
    <row r="1297" spans="1:7" x14ac:dyDescent="0.25">
      <c r="A1297" s="18" t="s">
        <v>8219</v>
      </c>
      <c r="B1297" s="18">
        <v>59</v>
      </c>
      <c r="F1297" s="18" t="s">
        <v>8221</v>
      </c>
      <c r="G1297" s="18">
        <v>1</v>
      </c>
    </row>
    <row r="1298" spans="1:7" x14ac:dyDescent="0.25">
      <c r="A1298" s="18" t="s">
        <v>8219</v>
      </c>
      <c r="B1298" s="18">
        <v>27</v>
      </c>
      <c r="F1298" s="18" t="s">
        <v>8221</v>
      </c>
      <c r="G1298" s="18">
        <v>13</v>
      </c>
    </row>
    <row r="1299" spans="1:7" x14ac:dyDescent="0.25">
      <c r="A1299" s="18" t="s">
        <v>8219</v>
      </c>
      <c r="B1299" s="18">
        <v>63</v>
      </c>
      <c r="F1299" s="18" t="s">
        <v>8221</v>
      </c>
      <c r="G1299" s="18">
        <v>1</v>
      </c>
    </row>
    <row r="1300" spans="1:7" x14ac:dyDescent="0.25">
      <c r="A1300" s="18" t="s">
        <v>8219</v>
      </c>
      <c r="B1300" s="18">
        <v>13</v>
      </c>
      <c r="F1300" s="18" t="s">
        <v>8221</v>
      </c>
      <c r="G1300" s="18">
        <v>1</v>
      </c>
    </row>
    <row r="1301" spans="1:7" x14ac:dyDescent="0.25">
      <c r="A1301" s="18" t="s">
        <v>8219</v>
      </c>
      <c r="B1301" s="18">
        <v>13</v>
      </c>
      <c r="F1301" s="18" t="s">
        <v>8221</v>
      </c>
      <c r="G1301" s="18">
        <v>0</v>
      </c>
    </row>
    <row r="1302" spans="1:7" x14ac:dyDescent="0.25">
      <c r="A1302" s="18" t="s">
        <v>8219</v>
      </c>
      <c r="B1302" s="18">
        <v>57</v>
      </c>
      <c r="F1302" s="18" t="s">
        <v>8221</v>
      </c>
      <c r="G1302" s="18">
        <v>3</v>
      </c>
    </row>
    <row r="1303" spans="1:7" x14ac:dyDescent="0.25">
      <c r="A1303" s="18" t="s">
        <v>8219</v>
      </c>
      <c r="B1303" s="18">
        <v>61</v>
      </c>
      <c r="F1303" s="18" t="s">
        <v>8221</v>
      </c>
      <c r="G1303" s="18">
        <v>14</v>
      </c>
    </row>
    <row r="1304" spans="1:7" x14ac:dyDescent="0.25">
      <c r="A1304" s="18" t="s">
        <v>8219</v>
      </c>
      <c r="B1304" s="18">
        <v>65</v>
      </c>
      <c r="F1304" s="18" t="s">
        <v>8221</v>
      </c>
      <c r="G1304" s="18">
        <v>2</v>
      </c>
    </row>
    <row r="1305" spans="1:7" x14ac:dyDescent="0.25">
      <c r="A1305" s="18" t="s">
        <v>8219</v>
      </c>
      <c r="B1305" s="18">
        <v>134</v>
      </c>
      <c r="F1305" s="18" t="s">
        <v>8221</v>
      </c>
      <c r="G1305" s="18">
        <v>5</v>
      </c>
    </row>
    <row r="1306" spans="1:7" x14ac:dyDescent="0.25">
      <c r="A1306" s="18" t="s">
        <v>8219</v>
      </c>
      <c r="B1306" s="18">
        <v>37</v>
      </c>
      <c r="F1306" s="18" t="s">
        <v>8221</v>
      </c>
      <c r="G1306" s="18">
        <v>14</v>
      </c>
    </row>
    <row r="1307" spans="1:7" x14ac:dyDescent="0.25">
      <c r="A1307" s="18" t="s">
        <v>8219</v>
      </c>
      <c r="B1307" s="18">
        <v>37</v>
      </c>
      <c r="F1307" s="18" t="s">
        <v>8221</v>
      </c>
      <c r="G1307" s="18">
        <v>9</v>
      </c>
    </row>
    <row r="1308" spans="1:7" x14ac:dyDescent="0.25">
      <c r="A1308" s="18" t="s">
        <v>8219</v>
      </c>
      <c r="B1308" s="18">
        <v>150</v>
      </c>
      <c r="F1308" s="18" t="s">
        <v>8221</v>
      </c>
      <c r="G1308" s="18">
        <v>8</v>
      </c>
    </row>
    <row r="1309" spans="1:7" x14ac:dyDescent="0.25">
      <c r="A1309" s="18" t="s">
        <v>8219</v>
      </c>
      <c r="B1309" s="18">
        <v>56</v>
      </c>
      <c r="F1309" s="18" t="s">
        <v>8221</v>
      </c>
      <c r="G1309" s="18">
        <v>7</v>
      </c>
    </row>
    <row r="1310" spans="1:7" x14ac:dyDescent="0.25">
      <c r="A1310" s="18" t="s">
        <v>8219</v>
      </c>
      <c r="B1310" s="18">
        <v>18</v>
      </c>
      <c r="F1310" s="18" t="s">
        <v>8221</v>
      </c>
      <c r="G1310" s="18">
        <v>0</v>
      </c>
    </row>
    <row r="1311" spans="1:7" x14ac:dyDescent="0.25">
      <c r="A1311" s="18" t="s">
        <v>8219</v>
      </c>
      <c r="B1311" s="18">
        <v>60</v>
      </c>
      <c r="F1311" s="18" t="s">
        <v>8221</v>
      </c>
      <c r="G1311" s="18">
        <v>84</v>
      </c>
    </row>
    <row r="1312" spans="1:7" x14ac:dyDescent="0.25">
      <c r="A1312" s="18" t="s">
        <v>8219</v>
      </c>
      <c r="B1312" s="18">
        <v>67</v>
      </c>
      <c r="F1312" s="18" t="s">
        <v>8221</v>
      </c>
      <c r="G1312" s="18">
        <v>11</v>
      </c>
    </row>
    <row r="1313" spans="1:7" x14ac:dyDescent="0.25">
      <c r="A1313" s="18" t="s">
        <v>8219</v>
      </c>
      <c r="B1313" s="18">
        <v>35</v>
      </c>
      <c r="F1313" s="18" t="s">
        <v>8221</v>
      </c>
      <c r="G1313" s="18">
        <v>1</v>
      </c>
    </row>
    <row r="1314" spans="1:7" x14ac:dyDescent="0.25">
      <c r="A1314" s="18" t="s">
        <v>8219</v>
      </c>
      <c r="B1314" s="18">
        <v>34</v>
      </c>
      <c r="F1314" s="18" t="s">
        <v>8221</v>
      </c>
      <c r="G1314" s="18">
        <v>4</v>
      </c>
    </row>
    <row r="1315" spans="1:7" x14ac:dyDescent="0.25">
      <c r="A1315" s="18" t="s">
        <v>8219</v>
      </c>
      <c r="B1315" s="18">
        <v>36</v>
      </c>
      <c r="F1315" s="18" t="s">
        <v>8221</v>
      </c>
      <c r="G1315" s="18">
        <v>10</v>
      </c>
    </row>
    <row r="1316" spans="1:7" x14ac:dyDescent="0.25">
      <c r="A1316" s="18" t="s">
        <v>8219</v>
      </c>
      <c r="B1316" s="18">
        <v>18</v>
      </c>
      <c r="F1316" s="18" t="s">
        <v>8221</v>
      </c>
      <c r="G1316" s="18">
        <v>16</v>
      </c>
    </row>
    <row r="1317" spans="1:7" x14ac:dyDescent="0.25">
      <c r="A1317" s="18" t="s">
        <v>8219</v>
      </c>
      <c r="B1317" s="18">
        <v>25</v>
      </c>
      <c r="F1317" s="18" t="s">
        <v>8221</v>
      </c>
      <c r="G1317" s="18">
        <v>2</v>
      </c>
    </row>
    <row r="1318" spans="1:7" x14ac:dyDescent="0.25">
      <c r="A1318" s="18" t="s">
        <v>8219</v>
      </c>
      <c r="B1318" s="18">
        <v>21</v>
      </c>
      <c r="F1318" s="18" t="s">
        <v>8221</v>
      </c>
      <c r="G1318" s="18">
        <v>5</v>
      </c>
    </row>
    <row r="1319" spans="1:7" x14ac:dyDescent="0.25">
      <c r="A1319" s="18" t="s">
        <v>8219</v>
      </c>
      <c r="B1319" s="18">
        <v>151</v>
      </c>
      <c r="F1319" s="18" t="s">
        <v>8221</v>
      </c>
      <c r="G1319" s="18">
        <v>1</v>
      </c>
    </row>
    <row r="1320" spans="1:7" x14ac:dyDescent="0.25">
      <c r="A1320" s="18" t="s">
        <v>8219</v>
      </c>
      <c r="B1320" s="18">
        <v>489</v>
      </c>
      <c r="F1320" s="18" t="s">
        <v>8221</v>
      </c>
      <c r="G1320" s="18">
        <v>31</v>
      </c>
    </row>
    <row r="1321" spans="1:7" x14ac:dyDescent="0.25">
      <c r="A1321" s="18" t="s">
        <v>8219</v>
      </c>
      <c r="B1321" s="18">
        <v>50</v>
      </c>
      <c r="F1321" s="18" t="s">
        <v>8221</v>
      </c>
      <c r="G1321" s="18">
        <v>0</v>
      </c>
    </row>
    <row r="1322" spans="1:7" x14ac:dyDescent="0.25">
      <c r="A1322" s="18" t="s">
        <v>8219</v>
      </c>
      <c r="B1322" s="18">
        <v>321</v>
      </c>
      <c r="F1322" s="18" t="s">
        <v>8221</v>
      </c>
      <c r="G1322" s="18">
        <v>2</v>
      </c>
    </row>
    <row r="1323" spans="1:7" x14ac:dyDescent="0.25">
      <c r="A1323" s="18" t="s">
        <v>8219</v>
      </c>
      <c r="B1323" s="18">
        <v>1762</v>
      </c>
      <c r="F1323" s="18" t="s">
        <v>8221</v>
      </c>
      <c r="G1323" s="18">
        <v>7</v>
      </c>
    </row>
    <row r="1324" spans="1:7" x14ac:dyDescent="0.25">
      <c r="A1324" s="18" t="s">
        <v>8219</v>
      </c>
      <c r="B1324" s="18">
        <v>385</v>
      </c>
      <c r="F1324" s="18" t="s">
        <v>8221</v>
      </c>
      <c r="G1324" s="18">
        <v>16</v>
      </c>
    </row>
    <row r="1325" spans="1:7" x14ac:dyDescent="0.25">
      <c r="A1325" s="18" t="s">
        <v>8219</v>
      </c>
      <c r="B1325" s="18">
        <v>398</v>
      </c>
      <c r="F1325" s="18" t="s">
        <v>8221</v>
      </c>
      <c r="G1325" s="18">
        <v>4</v>
      </c>
    </row>
    <row r="1326" spans="1:7" x14ac:dyDescent="0.25">
      <c r="A1326" s="18" t="s">
        <v>8219</v>
      </c>
      <c r="B1326" s="18">
        <v>304</v>
      </c>
      <c r="F1326" s="18" t="s">
        <v>8221</v>
      </c>
      <c r="G1326" s="18">
        <v>4</v>
      </c>
    </row>
    <row r="1327" spans="1:7" x14ac:dyDescent="0.25">
      <c r="A1327" s="18" t="s">
        <v>8219</v>
      </c>
      <c r="B1327" s="18">
        <v>676</v>
      </c>
      <c r="F1327" s="18" t="s">
        <v>8221</v>
      </c>
      <c r="G1327" s="18">
        <v>4</v>
      </c>
    </row>
    <row r="1328" spans="1:7" x14ac:dyDescent="0.25">
      <c r="A1328" s="18" t="s">
        <v>8219</v>
      </c>
      <c r="B1328" s="18">
        <v>577</v>
      </c>
      <c r="F1328" s="18" t="s">
        <v>8221</v>
      </c>
      <c r="G1328" s="18">
        <v>3</v>
      </c>
    </row>
    <row r="1329" spans="1:7" x14ac:dyDescent="0.25">
      <c r="A1329" s="18" t="s">
        <v>8219</v>
      </c>
      <c r="B1329" s="18">
        <v>3663</v>
      </c>
      <c r="F1329" s="18" t="s">
        <v>8221</v>
      </c>
      <c r="G1329" s="18">
        <v>36</v>
      </c>
    </row>
    <row r="1330" spans="1:7" x14ac:dyDescent="0.25">
      <c r="A1330" s="18" t="s">
        <v>8219</v>
      </c>
      <c r="B1330" s="18">
        <v>294</v>
      </c>
      <c r="F1330" s="18" t="s">
        <v>8221</v>
      </c>
      <c r="G1330" s="18">
        <v>1</v>
      </c>
    </row>
    <row r="1331" spans="1:7" x14ac:dyDescent="0.25">
      <c r="A1331" s="18" t="s">
        <v>8219</v>
      </c>
      <c r="B1331" s="18">
        <v>28</v>
      </c>
      <c r="F1331" s="18" t="s">
        <v>8221</v>
      </c>
      <c r="G1331" s="18">
        <v>7</v>
      </c>
    </row>
    <row r="1332" spans="1:7" x14ac:dyDescent="0.25">
      <c r="A1332" s="18" t="s">
        <v>8219</v>
      </c>
      <c r="B1332" s="18">
        <v>100</v>
      </c>
      <c r="F1332" s="18" t="s">
        <v>8221</v>
      </c>
      <c r="G1332" s="18">
        <v>27</v>
      </c>
    </row>
    <row r="1333" spans="1:7" x14ac:dyDescent="0.25">
      <c r="A1333" s="18" t="s">
        <v>8219</v>
      </c>
      <c r="B1333" s="18">
        <v>72</v>
      </c>
      <c r="F1333" s="18" t="s">
        <v>8221</v>
      </c>
      <c r="G1333" s="18">
        <v>1</v>
      </c>
    </row>
    <row r="1334" spans="1:7" x14ac:dyDescent="0.25">
      <c r="A1334" s="18" t="s">
        <v>8219</v>
      </c>
      <c r="B1334" s="18">
        <v>238</v>
      </c>
      <c r="F1334" s="18" t="s">
        <v>8221</v>
      </c>
      <c r="G1334" s="18">
        <v>0</v>
      </c>
    </row>
    <row r="1335" spans="1:7" x14ac:dyDescent="0.25">
      <c r="A1335" s="18" t="s">
        <v>8219</v>
      </c>
      <c r="B1335" s="18">
        <v>159</v>
      </c>
      <c r="F1335" s="18" t="s">
        <v>8221</v>
      </c>
      <c r="G1335" s="18">
        <v>1</v>
      </c>
    </row>
    <row r="1336" spans="1:7" x14ac:dyDescent="0.25">
      <c r="A1336" s="18" t="s">
        <v>8219</v>
      </c>
      <c r="B1336" s="18">
        <v>77</v>
      </c>
      <c r="F1336" s="18" t="s">
        <v>8221</v>
      </c>
      <c r="G1336" s="18">
        <v>3</v>
      </c>
    </row>
    <row r="1337" spans="1:7" x14ac:dyDescent="0.25">
      <c r="A1337" s="18" t="s">
        <v>8219</v>
      </c>
      <c r="B1337" s="18">
        <v>53</v>
      </c>
      <c r="F1337" s="18" t="s">
        <v>8221</v>
      </c>
      <c r="G1337" s="18">
        <v>3</v>
      </c>
    </row>
    <row r="1338" spans="1:7" x14ac:dyDescent="0.25">
      <c r="A1338" s="18" t="s">
        <v>8219</v>
      </c>
      <c r="B1338" s="18">
        <v>1251</v>
      </c>
      <c r="F1338" s="18" t="s">
        <v>8221</v>
      </c>
      <c r="G1338" s="18">
        <v>3</v>
      </c>
    </row>
    <row r="1339" spans="1:7" x14ac:dyDescent="0.25">
      <c r="A1339" s="18" t="s">
        <v>8219</v>
      </c>
      <c r="B1339" s="18">
        <v>465</v>
      </c>
      <c r="F1339" s="18" t="s">
        <v>8221</v>
      </c>
      <c r="G1339" s="18">
        <v>0</v>
      </c>
    </row>
    <row r="1340" spans="1:7" x14ac:dyDescent="0.25">
      <c r="A1340" s="18" t="s">
        <v>8219</v>
      </c>
      <c r="B1340" s="18">
        <v>74</v>
      </c>
      <c r="F1340" s="18" t="s">
        <v>8221</v>
      </c>
      <c r="G1340" s="18">
        <v>6</v>
      </c>
    </row>
    <row r="1341" spans="1:7" x14ac:dyDescent="0.25">
      <c r="A1341" s="18" t="s">
        <v>8219</v>
      </c>
      <c r="B1341" s="18">
        <v>62</v>
      </c>
      <c r="F1341" s="18" t="s">
        <v>8221</v>
      </c>
      <c r="G1341" s="18">
        <v>17</v>
      </c>
    </row>
    <row r="1342" spans="1:7" x14ac:dyDescent="0.25">
      <c r="A1342" s="18" t="s">
        <v>8219</v>
      </c>
      <c r="B1342" s="18">
        <v>3468</v>
      </c>
      <c r="F1342" s="18" t="s">
        <v>8221</v>
      </c>
      <c r="G1342" s="18">
        <v>40</v>
      </c>
    </row>
    <row r="1343" spans="1:7" x14ac:dyDescent="0.25">
      <c r="A1343" s="18" t="s">
        <v>8219</v>
      </c>
      <c r="B1343" s="18">
        <v>52</v>
      </c>
      <c r="F1343" s="18" t="s">
        <v>8221</v>
      </c>
      <c r="G1343" s="18">
        <v>3</v>
      </c>
    </row>
    <row r="1344" spans="1:7" x14ac:dyDescent="0.25">
      <c r="A1344" s="18" t="s">
        <v>8219</v>
      </c>
      <c r="B1344" s="18">
        <v>50</v>
      </c>
      <c r="F1344" s="18" t="s">
        <v>8221</v>
      </c>
      <c r="G1344" s="18">
        <v>1</v>
      </c>
    </row>
    <row r="1345" spans="1:7" x14ac:dyDescent="0.25">
      <c r="A1345" s="18" t="s">
        <v>8219</v>
      </c>
      <c r="B1345" s="18">
        <v>45</v>
      </c>
      <c r="F1345" s="18" t="s">
        <v>8221</v>
      </c>
      <c r="G1345" s="18">
        <v>2</v>
      </c>
    </row>
    <row r="1346" spans="1:7" x14ac:dyDescent="0.25">
      <c r="A1346" s="18" t="s">
        <v>8219</v>
      </c>
      <c r="B1346" s="18">
        <v>21</v>
      </c>
      <c r="F1346" s="18" t="s">
        <v>8221</v>
      </c>
      <c r="G1346" s="18">
        <v>7</v>
      </c>
    </row>
    <row r="1347" spans="1:7" x14ac:dyDescent="0.25">
      <c r="A1347" s="18" t="s">
        <v>8219</v>
      </c>
      <c r="B1347" s="18">
        <v>100</v>
      </c>
      <c r="F1347" s="18" t="s">
        <v>8221</v>
      </c>
      <c r="G1347" s="18">
        <v>14</v>
      </c>
    </row>
    <row r="1348" spans="1:7" x14ac:dyDescent="0.25">
      <c r="A1348" s="18" t="s">
        <v>8219</v>
      </c>
      <c r="B1348" s="18">
        <v>81</v>
      </c>
      <c r="F1348" s="18" t="s">
        <v>8221</v>
      </c>
      <c r="G1348" s="18">
        <v>0</v>
      </c>
    </row>
    <row r="1349" spans="1:7" x14ac:dyDescent="0.25">
      <c r="A1349" s="18" t="s">
        <v>8219</v>
      </c>
      <c r="B1349" s="18">
        <v>286</v>
      </c>
      <c r="F1349" s="18" t="s">
        <v>8221</v>
      </c>
      <c r="G1349" s="18">
        <v>0</v>
      </c>
    </row>
    <row r="1350" spans="1:7" x14ac:dyDescent="0.25">
      <c r="A1350" s="18" t="s">
        <v>8219</v>
      </c>
      <c r="B1350" s="18">
        <v>42</v>
      </c>
      <c r="F1350" s="18" t="s">
        <v>8221</v>
      </c>
      <c r="G1350" s="18">
        <v>1</v>
      </c>
    </row>
    <row r="1351" spans="1:7" x14ac:dyDescent="0.25">
      <c r="A1351" s="18" t="s">
        <v>8219</v>
      </c>
      <c r="B1351" s="18">
        <v>199</v>
      </c>
      <c r="F1351" s="18" t="s">
        <v>8221</v>
      </c>
      <c r="G1351" s="18">
        <v>12</v>
      </c>
    </row>
    <row r="1352" spans="1:7" x14ac:dyDescent="0.25">
      <c r="A1352" s="18" t="s">
        <v>8219</v>
      </c>
      <c r="B1352" s="18">
        <v>25</v>
      </c>
      <c r="F1352" s="18" t="s">
        <v>8221</v>
      </c>
      <c r="G1352" s="18">
        <v>12</v>
      </c>
    </row>
    <row r="1353" spans="1:7" x14ac:dyDescent="0.25">
      <c r="A1353" s="18" t="s">
        <v>8219</v>
      </c>
      <c r="B1353" s="18">
        <v>84</v>
      </c>
      <c r="F1353" s="18" t="s">
        <v>8221</v>
      </c>
      <c r="G1353" s="18">
        <v>23</v>
      </c>
    </row>
    <row r="1354" spans="1:7" x14ac:dyDescent="0.25">
      <c r="A1354" s="18" t="s">
        <v>8219</v>
      </c>
      <c r="B1354" s="18">
        <v>50</v>
      </c>
      <c r="F1354" s="18" t="s">
        <v>8221</v>
      </c>
      <c r="G1354" s="18">
        <v>0</v>
      </c>
    </row>
    <row r="1355" spans="1:7" x14ac:dyDescent="0.25">
      <c r="A1355" s="18" t="s">
        <v>8219</v>
      </c>
      <c r="B1355" s="18">
        <v>26</v>
      </c>
      <c r="F1355" s="18" t="s">
        <v>8221</v>
      </c>
      <c r="G1355" s="18">
        <v>10</v>
      </c>
    </row>
    <row r="1356" spans="1:7" x14ac:dyDescent="0.25">
      <c r="A1356" s="18" t="s">
        <v>8219</v>
      </c>
      <c r="B1356" s="18">
        <v>14</v>
      </c>
      <c r="F1356" s="18" t="s">
        <v>8221</v>
      </c>
      <c r="G1356" s="18">
        <v>5</v>
      </c>
    </row>
    <row r="1357" spans="1:7" x14ac:dyDescent="0.25">
      <c r="A1357" s="18" t="s">
        <v>8219</v>
      </c>
      <c r="B1357" s="18">
        <v>49</v>
      </c>
      <c r="F1357" s="18" t="s">
        <v>8221</v>
      </c>
      <c r="G1357" s="18">
        <v>1</v>
      </c>
    </row>
    <row r="1358" spans="1:7" x14ac:dyDescent="0.25">
      <c r="A1358" s="18" t="s">
        <v>8219</v>
      </c>
      <c r="B1358" s="18">
        <v>69</v>
      </c>
      <c r="F1358" s="18" t="s">
        <v>8221</v>
      </c>
      <c r="G1358" s="18">
        <v>2</v>
      </c>
    </row>
    <row r="1359" spans="1:7" x14ac:dyDescent="0.25">
      <c r="A1359" s="18" t="s">
        <v>8219</v>
      </c>
      <c r="B1359" s="18">
        <v>60</v>
      </c>
      <c r="F1359" s="18" t="s">
        <v>8221</v>
      </c>
      <c r="G1359" s="18">
        <v>2</v>
      </c>
    </row>
    <row r="1360" spans="1:7" x14ac:dyDescent="0.25">
      <c r="A1360" s="18" t="s">
        <v>8219</v>
      </c>
      <c r="B1360" s="18">
        <v>80</v>
      </c>
      <c r="F1360" s="18" t="s">
        <v>8221</v>
      </c>
      <c r="G1360" s="18">
        <v>0</v>
      </c>
    </row>
    <row r="1361" spans="1:7" x14ac:dyDescent="0.25">
      <c r="A1361" s="18" t="s">
        <v>8219</v>
      </c>
      <c r="B1361" s="18">
        <v>56</v>
      </c>
      <c r="F1361" s="18" t="s">
        <v>8221</v>
      </c>
      <c r="G1361" s="18">
        <v>13</v>
      </c>
    </row>
    <row r="1362" spans="1:7" x14ac:dyDescent="0.25">
      <c r="A1362" s="18" t="s">
        <v>8219</v>
      </c>
      <c r="B1362" s="18">
        <v>104</v>
      </c>
      <c r="F1362" s="18" t="s">
        <v>8221</v>
      </c>
      <c r="G1362" s="18">
        <v>0</v>
      </c>
    </row>
    <row r="1363" spans="1:7" x14ac:dyDescent="0.25">
      <c r="A1363" s="18" t="s">
        <v>8219</v>
      </c>
      <c r="B1363" s="18">
        <v>46</v>
      </c>
      <c r="F1363" s="18" t="s">
        <v>8221</v>
      </c>
      <c r="G1363" s="18">
        <v>1</v>
      </c>
    </row>
    <row r="1364" spans="1:7" x14ac:dyDescent="0.25">
      <c r="A1364" s="18" t="s">
        <v>8219</v>
      </c>
      <c r="B1364" s="18">
        <v>206</v>
      </c>
      <c r="F1364" s="18" t="s">
        <v>8221</v>
      </c>
      <c r="G1364" s="18">
        <v>5</v>
      </c>
    </row>
    <row r="1365" spans="1:7" x14ac:dyDescent="0.25">
      <c r="A1365" s="18" t="s">
        <v>8219</v>
      </c>
      <c r="B1365" s="18">
        <v>18</v>
      </c>
      <c r="F1365" s="18" t="s">
        <v>8221</v>
      </c>
      <c r="G1365" s="18">
        <v>2</v>
      </c>
    </row>
    <row r="1366" spans="1:7" x14ac:dyDescent="0.25">
      <c r="A1366" s="18" t="s">
        <v>8219</v>
      </c>
      <c r="B1366" s="18">
        <v>28</v>
      </c>
      <c r="F1366" s="18" t="s">
        <v>8221</v>
      </c>
      <c r="G1366" s="18">
        <v>0</v>
      </c>
    </row>
    <row r="1367" spans="1:7" x14ac:dyDescent="0.25">
      <c r="A1367" s="18" t="s">
        <v>8219</v>
      </c>
      <c r="B1367" s="18">
        <v>11</v>
      </c>
      <c r="F1367" s="18" t="s">
        <v>8221</v>
      </c>
      <c r="G1367" s="18">
        <v>32</v>
      </c>
    </row>
    <row r="1368" spans="1:7" x14ac:dyDescent="0.25">
      <c r="A1368" s="18" t="s">
        <v>8219</v>
      </c>
      <c r="B1368" s="18">
        <v>263</v>
      </c>
      <c r="F1368" s="18" t="s">
        <v>8221</v>
      </c>
      <c r="G1368" s="18">
        <v>1</v>
      </c>
    </row>
    <row r="1369" spans="1:7" x14ac:dyDescent="0.25">
      <c r="A1369" s="18" t="s">
        <v>8219</v>
      </c>
      <c r="B1369" s="18">
        <v>394</v>
      </c>
      <c r="F1369" s="18" t="s">
        <v>8221</v>
      </c>
      <c r="G1369" s="18">
        <v>1</v>
      </c>
    </row>
    <row r="1370" spans="1:7" x14ac:dyDescent="0.25">
      <c r="A1370" s="18" t="s">
        <v>8219</v>
      </c>
      <c r="B1370" s="18">
        <v>1049</v>
      </c>
      <c r="F1370" s="18" t="s">
        <v>8221</v>
      </c>
      <c r="G1370" s="18">
        <v>1</v>
      </c>
    </row>
    <row r="1371" spans="1:7" x14ac:dyDescent="0.25">
      <c r="A1371" s="18" t="s">
        <v>8219</v>
      </c>
      <c r="B1371" s="18">
        <v>308</v>
      </c>
      <c r="F1371" s="18" t="s">
        <v>8221</v>
      </c>
      <c r="G1371" s="18">
        <v>0</v>
      </c>
    </row>
    <row r="1372" spans="1:7" x14ac:dyDescent="0.25">
      <c r="A1372" s="18" t="s">
        <v>8219</v>
      </c>
      <c r="B1372" s="18">
        <v>1088</v>
      </c>
      <c r="F1372" s="18" t="s">
        <v>8221</v>
      </c>
      <c r="G1372" s="18">
        <v>0</v>
      </c>
    </row>
    <row r="1373" spans="1:7" x14ac:dyDescent="0.25">
      <c r="A1373" s="18" t="s">
        <v>8219</v>
      </c>
      <c r="B1373" s="18">
        <v>73</v>
      </c>
      <c r="F1373" s="18" t="s">
        <v>8221</v>
      </c>
      <c r="G1373" s="18">
        <v>8</v>
      </c>
    </row>
    <row r="1374" spans="1:7" x14ac:dyDescent="0.25">
      <c r="A1374" s="18" t="s">
        <v>8219</v>
      </c>
      <c r="B1374" s="18">
        <v>143</v>
      </c>
      <c r="F1374" s="18" t="s">
        <v>8221</v>
      </c>
      <c r="G1374" s="18">
        <v>0</v>
      </c>
    </row>
    <row r="1375" spans="1:7" x14ac:dyDescent="0.25">
      <c r="A1375" s="18" t="s">
        <v>8219</v>
      </c>
      <c r="B1375" s="18">
        <v>1420</v>
      </c>
      <c r="F1375" s="18" t="s">
        <v>8221</v>
      </c>
      <c r="G1375" s="18">
        <v>1</v>
      </c>
    </row>
    <row r="1376" spans="1:7" x14ac:dyDescent="0.25">
      <c r="A1376" s="18" t="s">
        <v>8219</v>
      </c>
      <c r="B1376" s="18">
        <v>305</v>
      </c>
      <c r="F1376" s="18" t="s">
        <v>8221</v>
      </c>
      <c r="G1376" s="18">
        <v>16</v>
      </c>
    </row>
    <row r="1377" spans="1:7" x14ac:dyDescent="0.25">
      <c r="A1377" s="18" t="s">
        <v>8219</v>
      </c>
      <c r="B1377" s="18">
        <v>551</v>
      </c>
      <c r="F1377" s="18" t="s">
        <v>8221</v>
      </c>
      <c r="G1377" s="18">
        <v>12</v>
      </c>
    </row>
    <row r="1378" spans="1:7" x14ac:dyDescent="0.25">
      <c r="A1378" s="18" t="s">
        <v>8219</v>
      </c>
      <c r="B1378" s="18">
        <v>187</v>
      </c>
      <c r="F1378" s="18" t="s">
        <v>8221</v>
      </c>
      <c r="G1378" s="18">
        <v>4</v>
      </c>
    </row>
    <row r="1379" spans="1:7" x14ac:dyDescent="0.25">
      <c r="A1379" s="18" t="s">
        <v>8219</v>
      </c>
      <c r="B1379" s="18">
        <v>325</v>
      </c>
      <c r="F1379" s="18" t="s">
        <v>8221</v>
      </c>
      <c r="G1379" s="18">
        <v>2</v>
      </c>
    </row>
    <row r="1380" spans="1:7" x14ac:dyDescent="0.25">
      <c r="A1380" s="18" t="s">
        <v>8219</v>
      </c>
      <c r="B1380" s="18">
        <v>148</v>
      </c>
      <c r="F1380" s="18" t="s">
        <v>8221</v>
      </c>
      <c r="G1380" s="18">
        <v>3</v>
      </c>
    </row>
    <row r="1381" spans="1:7" x14ac:dyDescent="0.25">
      <c r="A1381" s="18" t="s">
        <v>8219</v>
      </c>
      <c r="B1381" s="18">
        <v>69</v>
      </c>
      <c r="F1381" s="18" t="s">
        <v>8221</v>
      </c>
      <c r="G1381" s="18">
        <v>0</v>
      </c>
    </row>
    <row r="1382" spans="1:7" x14ac:dyDescent="0.25">
      <c r="A1382" s="18" t="s">
        <v>8219</v>
      </c>
      <c r="B1382" s="18">
        <v>173</v>
      </c>
      <c r="F1382" s="18" t="s">
        <v>8221</v>
      </c>
      <c r="G1382" s="18">
        <v>3</v>
      </c>
    </row>
    <row r="1383" spans="1:7" x14ac:dyDescent="0.25">
      <c r="A1383" s="18" t="s">
        <v>8219</v>
      </c>
      <c r="B1383" s="18">
        <v>269</v>
      </c>
      <c r="F1383" s="18" t="s">
        <v>8221</v>
      </c>
      <c r="G1383" s="18">
        <v>4</v>
      </c>
    </row>
    <row r="1384" spans="1:7" x14ac:dyDescent="0.25">
      <c r="A1384" s="18" t="s">
        <v>8219</v>
      </c>
      <c r="B1384" s="18">
        <v>185</v>
      </c>
      <c r="F1384" s="18" t="s">
        <v>8221</v>
      </c>
      <c r="G1384" s="18">
        <v>2</v>
      </c>
    </row>
    <row r="1385" spans="1:7" x14ac:dyDescent="0.25">
      <c r="A1385" s="18" t="s">
        <v>8219</v>
      </c>
      <c r="B1385" s="18">
        <v>176</v>
      </c>
      <c r="F1385" s="18" t="s">
        <v>8221</v>
      </c>
      <c r="G1385" s="18">
        <v>10</v>
      </c>
    </row>
    <row r="1386" spans="1:7" x14ac:dyDescent="0.25">
      <c r="A1386" s="18" t="s">
        <v>8219</v>
      </c>
      <c r="B1386" s="18">
        <v>1019</v>
      </c>
      <c r="F1386" s="18" t="s">
        <v>8221</v>
      </c>
      <c r="G1386" s="18">
        <v>11</v>
      </c>
    </row>
    <row r="1387" spans="1:7" x14ac:dyDescent="0.25">
      <c r="A1387" s="18" t="s">
        <v>8219</v>
      </c>
      <c r="B1387" s="18">
        <v>113</v>
      </c>
      <c r="F1387" s="18" t="s">
        <v>8221</v>
      </c>
      <c r="G1387" s="18">
        <v>6</v>
      </c>
    </row>
    <row r="1388" spans="1:7" x14ac:dyDescent="0.25">
      <c r="A1388" s="18" t="s">
        <v>8219</v>
      </c>
      <c r="B1388" s="18">
        <v>404</v>
      </c>
      <c r="F1388" s="18" t="s">
        <v>8221</v>
      </c>
      <c r="G1388" s="18">
        <v>2</v>
      </c>
    </row>
    <row r="1389" spans="1:7" x14ac:dyDescent="0.25">
      <c r="A1389" s="18" t="s">
        <v>8219</v>
      </c>
      <c r="B1389" s="18">
        <v>707</v>
      </c>
      <c r="F1389" s="18" t="s">
        <v>8221</v>
      </c>
      <c r="G1389" s="18">
        <v>6</v>
      </c>
    </row>
    <row r="1390" spans="1:7" x14ac:dyDescent="0.25">
      <c r="A1390" s="18" t="s">
        <v>8219</v>
      </c>
      <c r="B1390" s="18">
        <v>392</v>
      </c>
      <c r="F1390" s="18" t="s">
        <v>8221</v>
      </c>
      <c r="G1390" s="18">
        <v>8</v>
      </c>
    </row>
    <row r="1391" spans="1:7" x14ac:dyDescent="0.25">
      <c r="A1391" s="18" t="s">
        <v>8219</v>
      </c>
      <c r="B1391" s="18">
        <v>23</v>
      </c>
      <c r="F1391" s="18" t="s">
        <v>8221</v>
      </c>
      <c r="G1391" s="18">
        <v>37</v>
      </c>
    </row>
    <row r="1392" spans="1:7" x14ac:dyDescent="0.25">
      <c r="A1392" s="18" t="s">
        <v>8219</v>
      </c>
      <c r="B1392" s="18">
        <v>682</v>
      </c>
      <c r="F1392" s="18" t="s">
        <v>8221</v>
      </c>
      <c r="G1392" s="18">
        <v>11</v>
      </c>
    </row>
    <row r="1393" spans="1:7" x14ac:dyDescent="0.25">
      <c r="A1393" s="18" t="s">
        <v>8219</v>
      </c>
      <c r="B1393" s="18">
        <v>37</v>
      </c>
      <c r="F1393" s="18" t="s">
        <v>8221</v>
      </c>
      <c r="G1393" s="18">
        <v>0</v>
      </c>
    </row>
    <row r="1394" spans="1:7" x14ac:dyDescent="0.25">
      <c r="A1394" s="18" t="s">
        <v>8219</v>
      </c>
      <c r="B1394" s="18">
        <v>146</v>
      </c>
      <c r="F1394" s="18" t="s">
        <v>8221</v>
      </c>
      <c r="G1394" s="18">
        <v>10</v>
      </c>
    </row>
    <row r="1395" spans="1:7" x14ac:dyDescent="0.25">
      <c r="A1395" s="18" t="s">
        <v>8219</v>
      </c>
      <c r="B1395" s="18">
        <v>119</v>
      </c>
      <c r="F1395" s="18" t="s">
        <v>8221</v>
      </c>
      <c r="G1395" s="18">
        <v>6</v>
      </c>
    </row>
    <row r="1396" spans="1:7" x14ac:dyDescent="0.25">
      <c r="A1396" s="18" t="s">
        <v>8219</v>
      </c>
      <c r="B1396" s="18">
        <v>163</v>
      </c>
      <c r="F1396" s="18" t="s">
        <v>8221</v>
      </c>
      <c r="G1396" s="18">
        <v>8</v>
      </c>
    </row>
    <row r="1397" spans="1:7" x14ac:dyDescent="0.25">
      <c r="A1397" s="18" t="s">
        <v>8219</v>
      </c>
      <c r="B1397" s="18">
        <v>339</v>
      </c>
      <c r="F1397" s="18" t="s">
        <v>8221</v>
      </c>
      <c r="G1397" s="18">
        <v>6</v>
      </c>
    </row>
    <row r="1398" spans="1:7" x14ac:dyDescent="0.25">
      <c r="A1398" s="18" t="s">
        <v>8219</v>
      </c>
      <c r="B1398" s="18">
        <v>58</v>
      </c>
      <c r="F1398" s="18" t="s">
        <v>8221</v>
      </c>
      <c r="G1398" s="18">
        <v>7</v>
      </c>
    </row>
    <row r="1399" spans="1:7" x14ac:dyDescent="0.25">
      <c r="A1399" s="18" t="s">
        <v>8219</v>
      </c>
      <c r="B1399" s="18">
        <v>456</v>
      </c>
      <c r="F1399" s="18" t="s">
        <v>8221</v>
      </c>
      <c r="G1399" s="18">
        <v>7</v>
      </c>
    </row>
    <row r="1400" spans="1:7" x14ac:dyDescent="0.25">
      <c r="A1400" s="18" t="s">
        <v>8219</v>
      </c>
      <c r="B1400" s="18">
        <v>15</v>
      </c>
      <c r="F1400" s="18" t="s">
        <v>8221</v>
      </c>
      <c r="G1400" s="18">
        <v>5</v>
      </c>
    </row>
    <row r="1401" spans="1:7" x14ac:dyDescent="0.25">
      <c r="A1401" s="18" t="s">
        <v>8219</v>
      </c>
      <c r="B1401" s="18">
        <v>191</v>
      </c>
      <c r="F1401" s="18" t="s">
        <v>8221</v>
      </c>
      <c r="G1401" s="18">
        <v>46</v>
      </c>
    </row>
    <row r="1402" spans="1:7" x14ac:dyDescent="0.25">
      <c r="A1402" s="18" t="s">
        <v>8219</v>
      </c>
      <c r="B1402" s="18">
        <v>17</v>
      </c>
      <c r="F1402" s="18" t="s">
        <v>8221</v>
      </c>
      <c r="G1402" s="18">
        <v>10</v>
      </c>
    </row>
    <row r="1403" spans="1:7" x14ac:dyDescent="0.25">
      <c r="A1403" s="18" t="s">
        <v>8219</v>
      </c>
      <c r="B1403" s="18">
        <v>28</v>
      </c>
      <c r="F1403" s="18" t="s">
        <v>8221</v>
      </c>
      <c r="G1403" s="18">
        <v>19</v>
      </c>
    </row>
    <row r="1404" spans="1:7" x14ac:dyDescent="0.25">
      <c r="A1404" s="18" t="s">
        <v>8219</v>
      </c>
      <c r="B1404" s="18">
        <v>18</v>
      </c>
      <c r="F1404" s="18" t="s">
        <v>8221</v>
      </c>
      <c r="G1404" s="18">
        <v>13</v>
      </c>
    </row>
    <row r="1405" spans="1:7" x14ac:dyDescent="0.25">
      <c r="A1405" s="18" t="s">
        <v>8219</v>
      </c>
      <c r="B1405" s="18">
        <v>61</v>
      </c>
      <c r="F1405" s="18" t="s">
        <v>8221</v>
      </c>
      <c r="G1405" s="18">
        <v>13</v>
      </c>
    </row>
    <row r="1406" spans="1:7" x14ac:dyDescent="0.25">
      <c r="A1406" s="18" t="s">
        <v>8219</v>
      </c>
      <c r="B1406" s="18">
        <v>108</v>
      </c>
      <c r="F1406" s="18" t="s">
        <v>8221</v>
      </c>
      <c r="G1406" s="18">
        <v>4</v>
      </c>
    </row>
    <row r="1407" spans="1:7" x14ac:dyDescent="0.25">
      <c r="A1407" s="18" t="s">
        <v>8219</v>
      </c>
      <c r="B1407" s="18">
        <v>142</v>
      </c>
      <c r="F1407" s="18" t="s">
        <v>8221</v>
      </c>
      <c r="G1407" s="18">
        <v>0</v>
      </c>
    </row>
    <row r="1408" spans="1:7" x14ac:dyDescent="0.25">
      <c r="A1408" s="18" t="s">
        <v>8219</v>
      </c>
      <c r="B1408" s="18">
        <v>74</v>
      </c>
      <c r="F1408" s="18" t="s">
        <v>8221</v>
      </c>
      <c r="G1408" s="18">
        <v>3</v>
      </c>
    </row>
    <row r="1409" spans="1:7" x14ac:dyDescent="0.25">
      <c r="A1409" s="18" t="s">
        <v>8219</v>
      </c>
      <c r="B1409" s="18">
        <v>38</v>
      </c>
      <c r="F1409" s="18" t="s">
        <v>8221</v>
      </c>
      <c r="G1409" s="18">
        <v>1</v>
      </c>
    </row>
    <row r="1410" spans="1:7" x14ac:dyDescent="0.25">
      <c r="A1410" s="18" t="s">
        <v>8219</v>
      </c>
      <c r="B1410" s="18">
        <v>20</v>
      </c>
      <c r="F1410" s="18" t="s">
        <v>8221</v>
      </c>
      <c r="G1410" s="18">
        <v>9</v>
      </c>
    </row>
    <row r="1411" spans="1:7" x14ac:dyDescent="0.25">
      <c r="A1411" s="18" t="s">
        <v>8219</v>
      </c>
      <c r="B1411" s="18">
        <v>24</v>
      </c>
      <c r="F1411" s="18" t="s">
        <v>8221</v>
      </c>
      <c r="G1411" s="18">
        <v>1</v>
      </c>
    </row>
    <row r="1412" spans="1:7" x14ac:dyDescent="0.25">
      <c r="A1412" s="18" t="s">
        <v>8219</v>
      </c>
      <c r="B1412" s="18">
        <v>66</v>
      </c>
      <c r="F1412" s="18" t="s">
        <v>8221</v>
      </c>
      <c r="G1412" s="18">
        <v>1</v>
      </c>
    </row>
    <row r="1413" spans="1:7" x14ac:dyDescent="0.25">
      <c r="A1413" s="18" t="s">
        <v>8219</v>
      </c>
      <c r="B1413" s="18">
        <v>28</v>
      </c>
      <c r="F1413" s="18" t="s">
        <v>8221</v>
      </c>
      <c r="G1413" s="18">
        <v>4</v>
      </c>
    </row>
    <row r="1414" spans="1:7" x14ac:dyDescent="0.25">
      <c r="A1414" s="18" t="s">
        <v>8219</v>
      </c>
      <c r="B1414" s="18">
        <v>24</v>
      </c>
      <c r="F1414" s="18" t="s">
        <v>8221</v>
      </c>
      <c r="G1414" s="18">
        <v>17</v>
      </c>
    </row>
    <row r="1415" spans="1:7" x14ac:dyDescent="0.25">
      <c r="A1415" s="18" t="s">
        <v>8219</v>
      </c>
      <c r="B1415" s="18">
        <v>73</v>
      </c>
      <c r="F1415" s="18" t="s">
        <v>8221</v>
      </c>
      <c r="G1415" s="18">
        <v>0</v>
      </c>
    </row>
    <row r="1416" spans="1:7" x14ac:dyDescent="0.25">
      <c r="A1416" s="18" t="s">
        <v>8219</v>
      </c>
      <c r="B1416" s="18">
        <v>3</v>
      </c>
      <c r="F1416" s="18" t="s">
        <v>8221</v>
      </c>
      <c r="G1416" s="18">
        <v>12</v>
      </c>
    </row>
    <row r="1417" spans="1:7" x14ac:dyDescent="0.25">
      <c r="A1417" s="18" t="s">
        <v>8219</v>
      </c>
      <c r="B1417" s="18">
        <v>20</v>
      </c>
      <c r="F1417" s="18" t="s">
        <v>8221</v>
      </c>
      <c r="G1417" s="18">
        <v>14</v>
      </c>
    </row>
    <row r="1418" spans="1:7" x14ac:dyDescent="0.25">
      <c r="A1418" s="18" t="s">
        <v>8219</v>
      </c>
      <c r="B1418" s="18">
        <v>21</v>
      </c>
      <c r="F1418" s="18" t="s">
        <v>8221</v>
      </c>
      <c r="G1418" s="18">
        <v>1</v>
      </c>
    </row>
    <row r="1419" spans="1:7" x14ac:dyDescent="0.25">
      <c r="A1419" s="18" t="s">
        <v>8219</v>
      </c>
      <c r="B1419" s="18">
        <v>94</v>
      </c>
      <c r="F1419" s="18" t="s">
        <v>8221</v>
      </c>
      <c r="G1419" s="18">
        <v>14</v>
      </c>
    </row>
    <row r="1420" spans="1:7" x14ac:dyDescent="0.25">
      <c r="A1420" s="18" t="s">
        <v>8219</v>
      </c>
      <c r="B1420" s="18">
        <v>139</v>
      </c>
      <c r="F1420" s="18" t="s">
        <v>8221</v>
      </c>
      <c r="G1420" s="18">
        <v>4</v>
      </c>
    </row>
    <row r="1421" spans="1:7" x14ac:dyDescent="0.25">
      <c r="A1421" s="18" t="s">
        <v>8219</v>
      </c>
      <c r="B1421" s="18">
        <v>130</v>
      </c>
      <c r="F1421" s="18" t="s">
        <v>8221</v>
      </c>
      <c r="G1421" s="18">
        <v>2</v>
      </c>
    </row>
    <row r="1422" spans="1:7" x14ac:dyDescent="0.25">
      <c r="A1422" s="18" t="s">
        <v>8219</v>
      </c>
      <c r="B1422" s="18">
        <v>31</v>
      </c>
      <c r="F1422" s="18" t="s">
        <v>8221</v>
      </c>
      <c r="G1422" s="18">
        <v>1</v>
      </c>
    </row>
    <row r="1423" spans="1:7" x14ac:dyDescent="0.25">
      <c r="A1423" s="18" t="s">
        <v>8219</v>
      </c>
      <c r="B1423" s="18">
        <v>13</v>
      </c>
      <c r="F1423" s="18" t="s">
        <v>8221</v>
      </c>
      <c r="G1423" s="18">
        <v>2</v>
      </c>
    </row>
    <row r="1424" spans="1:7" x14ac:dyDescent="0.25">
      <c r="A1424" s="18" t="s">
        <v>8219</v>
      </c>
      <c r="B1424" s="18">
        <v>90</v>
      </c>
      <c r="F1424" s="18" t="s">
        <v>8221</v>
      </c>
      <c r="G1424" s="18">
        <v>1</v>
      </c>
    </row>
    <row r="1425" spans="1:7" x14ac:dyDescent="0.25">
      <c r="A1425" s="18" t="s">
        <v>8219</v>
      </c>
      <c r="B1425" s="18">
        <v>141</v>
      </c>
      <c r="F1425" s="18" t="s">
        <v>8221</v>
      </c>
      <c r="G1425" s="18">
        <v>1</v>
      </c>
    </row>
    <row r="1426" spans="1:7" x14ac:dyDescent="0.25">
      <c r="A1426" s="18" t="s">
        <v>8219</v>
      </c>
      <c r="B1426" s="18">
        <v>23</v>
      </c>
      <c r="F1426" s="18" t="s">
        <v>8221</v>
      </c>
      <c r="G1426" s="18">
        <v>4</v>
      </c>
    </row>
    <row r="1427" spans="1:7" x14ac:dyDescent="0.25">
      <c r="A1427" s="18" t="s">
        <v>8219</v>
      </c>
      <c r="B1427" s="18">
        <v>18</v>
      </c>
      <c r="F1427" s="18" t="s">
        <v>8221</v>
      </c>
      <c r="G1427" s="18">
        <v>3</v>
      </c>
    </row>
    <row r="1428" spans="1:7" x14ac:dyDescent="0.25">
      <c r="A1428" s="18" t="s">
        <v>8219</v>
      </c>
      <c r="B1428" s="18">
        <v>76</v>
      </c>
      <c r="F1428" s="18" t="s">
        <v>8221</v>
      </c>
      <c r="G1428" s="18">
        <v>38</v>
      </c>
    </row>
    <row r="1429" spans="1:7" x14ac:dyDescent="0.25">
      <c r="A1429" s="18" t="s">
        <v>8219</v>
      </c>
      <c r="B1429" s="18">
        <v>93</v>
      </c>
      <c r="F1429" s="18" t="s">
        <v>8221</v>
      </c>
      <c r="G1429" s="18">
        <v>4</v>
      </c>
    </row>
    <row r="1430" spans="1:7" x14ac:dyDescent="0.25">
      <c r="A1430" s="18" t="s">
        <v>8219</v>
      </c>
      <c r="B1430" s="18">
        <v>69</v>
      </c>
      <c r="F1430" s="18" t="s">
        <v>8221</v>
      </c>
      <c r="G1430" s="18">
        <v>0</v>
      </c>
    </row>
    <row r="1431" spans="1:7" x14ac:dyDescent="0.25">
      <c r="A1431" s="18" t="s">
        <v>8219</v>
      </c>
      <c r="B1431" s="18">
        <v>21</v>
      </c>
      <c r="F1431" s="18" t="s">
        <v>8221</v>
      </c>
      <c r="G1431" s="18">
        <v>2</v>
      </c>
    </row>
    <row r="1432" spans="1:7" x14ac:dyDescent="0.25">
      <c r="A1432" s="18" t="s">
        <v>8219</v>
      </c>
      <c r="B1432" s="18">
        <v>57</v>
      </c>
      <c r="F1432" s="18" t="s">
        <v>8221</v>
      </c>
      <c r="G1432" s="18">
        <v>0</v>
      </c>
    </row>
    <row r="1433" spans="1:7" x14ac:dyDescent="0.25">
      <c r="A1433" s="18" t="s">
        <v>8219</v>
      </c>
      <c r="B1433" s="18">
        <v>108</v>
      </c>
      <c r="F1433" s="18" t="s">
        <v>8221</v>
      </c>
      <c r="G1433" s="18">
        <v>1</v>
      </c>
    </row>
    <row r="1434" spans="1:7" x14ac:dyDescent="0.25">
      <c r="A1434" s="18" t="s">
        <v>8219</v>
      </c>
      <c r="B1434" s="18">
        <v>83</v>
      </c>
      <c r="F1434" s="18" t="s">
        <v>8221</v>
      </c>
      <c r="G1434" s="18">
        <v>7</v>
      </c>
    </row>
    <row r="1435" spans="1:7" x14ac:dyDescent="0.25">
      <c r="A1435" s="18" t="s">
        <v>8219</v>
      </c>
      <c r="B1435" s="18">
        <v>96</v>
      </c>
      <c r="F1435" s="18" t="s">
        <v>8221</v>
      </c>
      <c r="G1435" s="18">
        <v>2</v>
      </c>
    </row>
    <row r="1436" spans="1:7" x14ac:dyDescent="0.25">
      <c r="A1436" s="18" t="s">
        <v>8219</v>
      </c>
      <c r="B1436" s="18">
        <v>64</v>
      </c>
      <c r="F1436" s="18" t="s">
        <v>8221</v>
      </c>
      <c r="G1436" s="18">
        <v>4</v>
      </c>
    </row>
    <row r="1437" spans="1:7" x14ac:dyDescent="0.25">
      <c r="A1437" s="18" t="s">
        <v>8219</v>
      </c>
      <c r="B1437" s="18">
        <v>14</v>
      </c>
      <c r="F1437" s="18" t="s">
        <v>8221</v>
      </c>
      <c r="G1437" s="18">
        <v>4</v>
      </c>
    </row>
    <row r="1438" spans="1:7" x14ac:dyDescent="0.25">
      <c r="A1438" s="18" t="s">
        <v>8219</v>
      </c>
      <c r="B1438" s="18">
        <v>169</v>
      </c>
      <c r="F1438" s="18" t="s">
        <v>8221</v>
      </c>
      <c r="G1438" s="18">
        <v>3</v>
      </c>
    </row>
    <row r="1439" spans="1:7" x14ac:dyDescent="0.25">
      <c r="A1439" s="18" t="s">
        <v>8219</v>
      </c>
      <c r="B1439" s="18">
        <v>33</v>
      </c>
      <c r="F1439" s="18" t="s">
        <v>8221</v>
      </c>
      <c r="G1439" s="18">
        <v>2</v>
      </c>
    </row>
    <row r="1440" spans="1:7" x14ac:dyDescent="0.25">
      <c r="A1440" s="18" t="s">
        <v>8219</v>
      </c>
      <c r="B1440" s="18">
        <v>102</v>
      </c>
      <c r="F1440" s="18" t="s">
        <v>8221</v>
      </c>
      <c r="G1440" s="18">
        <v>197</v>
      </c>
    </row>
    <row r="1441" spans="1:7" x14ac:dyDescent="0.25">
      <c r="A1441" s="18" t="s">
        <v>8219</v>
      </c>
      <c r="B1441" s="18">
        <v>104</v>
      </c>
      <c r="F1441" s="18" t="s">
        <v>8221</v>
      </c>
      <c r="G1441" s="18">
        <v>0</v>
      </c>
    </row>
    <row r="1442" spans="1:7" x14ac:dyDescent="0.25">
      <c r="A1442" s="18" t="s">
        <v>8219</v>
      </c>
      <c r="B1442" s="18">
        <v>20</v>
      </c>
      <c r="F1442" s="18" t="s">
        <v>8221</v>
      </c>
      <c r="G1442" s="18">
        <v>1</v>
      </c>
    </row>
    <row r="1443" spans="1:7" x14ac:dyDescent="0.25">
      <c r="A1443" s="18" t="s">
        <v>8219</v>
      </c>
      <c r="B1443" s="18">
        <v>35</v>
      </c>
      <c r="F1443" s="18" t="s">
        <v>8221</v>
      </c>
      <c r="G1443" s="18">
        <v>4</v>
      </c>
    </row>
    <row r="1444" spans="1:7" x14ac:dyDescent="0.25">
      <c r="A1444" s="18" t="s">
        <v>8219</v>
      </c>
      <c r="B1444" s="18">
        <v>94</v>
      </c>
      <c r="F1444" s="18" t="s">
        <v>8221</v>
      </c>
      <c r="G1444" s="18">
        <v>0</v>
      </c>
    </row>
    <row r="1445" spans="1:7" x14ac:dyDescent="0.25">
      <c r="A1445" s="18" t="s">
        <v>8219</v>
      </c>
      <c r="B1445" s="18">
        <v>14</v>
      </c>
      <c r="F1445" s="18" t="s">
        <v>8221</v>
      </c>
      <c r="G1445" s="18">
        <v>7</v>
      </c>
    </row>
    <row r="1446" spans="1:7" x14ac:dyDescent="0.25">
      <c r="A1446" s="18" t="s">
        <v>8219</v>
      </c>
      <c r="B1446" s="18">
        <v>15</v>
      </c>
      <c r="F1446" s="18" t="s">
        <v>8221</v>
      </c>
      <c r="G1446" s="18">
        <v>11</v>
      </c>
    </row>
    <row r="1447" spans="1:7" x14ac:dyDescent="0.25">
      <c r="A1447" s="18" t="s">
        <v>8219</v>
      </c>
      <c r="B1447" s="18">
        <v>51</v>
      </c>
      <c r="F1447" s="18" t="s">
        <v>8221</v>
      </c>
      <c r="G1447" s="18">
        <v>0</v>
      </c>
    </row>
    <row r="1448" spans="1:7" x14ac:dyDescent="0.25">
      <c r="A1448" s="18" t="s">
        <v>8219</v>
      </c>
      <c r="B1448" s="18">
        <v>19</v>
      </c>
      <c r="F1448" s="18" t="s">
        <v>8221</v>
      </c>
      <c r="G1448" s="18">
        <v>6</v>
      </c>
    </row>
    <row r="1449" spans="1:7" x14ac:dyDescent="0.25">
      <c r="A1449" s="18" t="s">
        <v>8219</v>
      </c>
      <c r="B1449" s="18">
        <v>23</v>
      </c>
      <c r="F1449" s="18" t="s">
        <v>8221</v>
      </c>
      <c r="G1449" s="18">
        <v>0</v>
      </c>
    </row>
    <row r="1450" spans="1:7" x14ac:dyDescent="0.25">
      <c r="A1450" s="18" t="s">
        <v>8219</v>
      </c>
      <c r="B1450" s="18">
        <v>97</v>
      </c>
      <c r="F1450" s="18" t="s">
        <v>8221</v>
      </c>
      <c r="G1450" s="18">
        <v>7</v>
      </c>
    </row>
    <row r="1451" spans="1:7" x14ac:dyDescent="0.25">
      <c r="A1451" s="18" t="s">
        <v>8219</v>
      </c>
      <c r="B1451" s="18">
        <v>76</v>
      </c>
      <c r="F1451" s="18" t="s">
        <v>8221</v>
      </c>
      <c r="G1451" s="18">
        <v>94</v>
      </c>
    </row>
    <row r="1452" spans="1:7" x14ac:dyDescent="0.25">
      <c r="A1452" s="18" t="s">
        <v>8219</v>
      </c>
      <c r="B1452" s="18">
        <v>11</v>
      </c>
      <c r="F1452" s="18" t="s">
        <v>8221</v>
      </c>
      <c r="G1452" s="18">
        <v>2</v>
      </c>
    </row>
    <row r="1453" spans="1:7" x14ac:dyDescent="0.25">
      <c r="A1453" s="18" t="s">
        <v>8219</v>
      </c>
      <c r="B1453" s="18">
        <v>52</v>
      </c>
      <c r="F1453" s="18" t="s">
        <v>8221</v>
      </c>
      <c r="G1453" s="18">
        <v>25</v>
      </c>
    </row>
    <row r="1454" spans="1:7" x14ac:dyDescent="0.25">
      <c r="A1454" s="18" t="s">
        <v>8219</v>
      </c>
      <c r="B1454" s="18">
        <v>95</v>
      </c>
      <c r="F1454" s="18" t="s">
        <v>8221</v>
      </c>
      <c r="G1454" s="18">
        <v>17</v>
      </c>
    </row>
    <row r="1455" spans="1:7" x14ac:dyDescent="0.25">
      <c r="A1455" s="18" t="s">
        <v>8219</v>
      </c>
      <c r="B1455" s="18">
        <v>35</v>
      </c>
      <c r="F1455" s="18" t="s">
        <v>8221</v>
      </c>
      <c r="G1455" s="18">
        <v>2</v>
      </c>
    </row>
    <row r="1456" spans="1:7" x14ac:dyDescent="0.25">
      <c r="A1456" s="18" t="s">
        <v>8219</v>
      </c>
      <c r="B1456" s="18">
        <v>21</v>
      </c>
      <c r="F1456" s="18" t="s">
        <v>8221</v>
      </c>
      <c r="G1456" s="18">
        <v>4</v>
      </c>
    </row>
    <row r="1457" spans="1:7" x14ac:dyDescent="0.25">
      <c r="A1457" s="18" t="s">
        <v>8219</v>
      </c>
      <c r="B1457" s="18">
        <v>93</v>
      </c>
      <c r="F1457" s="18" t="s">
        <v>8221</v>
      </c>
      <c r="G1457" s="18">
        <v>5</v>
      </c>
    </row>
    <row r="1458" spans="1:7" x14ac:dyDescent="0.25">
      <c r="A1458" s="18" t="s">
        <v>8219</v>
      </c>
      <c r="B1458" s="18">
        <v>11</v>
      </c>
      <c r="F1458" s="18" t="s">
        <v>8221</v>
      </c>
      <c r="G1458" s="18">
        <v>2</v>
      </c>
    </row>
    <row r="1459" spans="1:7" x14ac:dyDescent="0.25">
      <c r="A1459" s="18" t="s">
        <v>8219</v>
      </c>
      <c r="B1459" s="18">
        <v>21</v>
      </c>
      <c r="F1459" s="18" t="s">
        <v>8221</v>
      </c>
      <c r="G1459" s="18">
        <v>2</v>
      </c>
    </row>
    <row r="1460" spans="1:7" x14ac:dyDescent="0.25">
      <c r="A1460" s="18" t="s">
        <v>8219</v>
      </c>
      <c r="B1460" s="18">
        <v>54</v>
      </c>
      <c r="F1460" s="18" t="s">
        <v>8221</v>
      </c>
      <c r="G1460" s="18">
        <v>3</v>
      </c>
    </row>
    <row r="1461" spans="1:7" x14ac:dyDescent="0.25">
      <c r="A1461" s="18" t="s">
        <v>8219</v>
      </c>
      <c r="B1461" s="18">
        <v>31</v>
      </c>
      <c r="F1461" s="18" t="s">
        <v>8221</v>
      </c>
      <c r="G1461" s="18">
        <v>0</v>
      </c>
    </row>
    <row r="1462" spans="1:7" x14ac:dyDescent="0.25">
      <c r="A1462" s="18" t="s">
        <v>8219</v>
      </c>
      <c r="B1462" s="18">
        <v>132</v>
      </c>
      <c r="F1462" s="18" t="s">
        <v>8221</v>
      </c>
      <c r="G1462" s="18">
        <v>4</v>
      </c>
    </row>
    <row r="1463" spans="1:7" x14ac:dyDescent="0.25">
      <c r="A1463" s="18" t="s">
        <v>8219</v>
      </c>
      <c r="B1463" s="18">
        <v>3</v>
      </c>
      <c r="F1463" s="18" t="s">
        <v>8221</v>
      </c>
      <c r="G1463" s="18">
        <v>1</v>
      </c>
    </row>
    <row r="1464" spans="1:7" x14ac:dyDescent="0.25">
      <c r="A1464" s="18" t="s">
        <v>8219</v>
      </c>
      <c r="B1464" s="18">
        <v>6</v>
      </c>
      <c r="F1464" s="18" t="s">
        <v>8221</v>
      </c>
      <c r="G1464" s="18">
        <v>12</v>
      </c>
    </row>
    <row r="1465" spans="1:7" x14ac:dyDescent="0.25">
      <c r="A1465" s="18" t="s">
        <v>8219</v>
      </c>
      <c r="B1465" s="18">
        <v>10</v>
      </c>
      <c r="F1465" s="18" t="s">
        <v>8221</v>
      </c>
      <c r="G1465" s="18">
        <v>4</v>
      </c>
    </row>
    <row r="1466" spans="1:7" x14ac:dyDescent="0.25">
      <c r="A1466" s="18" t="s">
        <v>8219</v>
      </c>
      <c r="B1466" s="18">
        <v>147</v>
      </c>
      <c r="F1466" s="18" t="s">
        <v>8221</v>
      </c>
      <c r="G1466" s="18">
        <v>91</v>
      </c>
    </row>
    <row r="1467" spans="1:7" x14ac:dyDescent="0.25">
      <c r="A1467" s="18" t="s">
        <v>8219</v>
      </c>
      <c r="B1467" s="18">
        <v>199</v>
      </c>
      <c r="F1467" s="18" t="s">
        <v>8221</v>
      </c>
      <c r="G1467" s="18">
        <v>1</v>
      </c>
    </row>
    <row r="1468" spans="1:7" x14ac:dyDescent="0.25">
      <c r="A1468" s="18" t="s">
        <v>8219</v>
      </c>
      <c r="B1468" s="18">
        <v>50</v>
      </c>
      <c r="F1468" s="18" t="s">
        <v>8221</v>
      </c>
      <c r="G1468" s="18">
        <v>1</v>
      </c>
    </row>
    <row r="1469" spans="1:7" x14ac:dyDescent="0.25">
      <c r="A1469" s="18" t="s">
        <v>8219</v>
      </c>
      <c r="B1469" s="18">
        <v>21</v>
      </c>
      <c r="F1469" s="18" t="s">
        <v>8221</v>
      </c>
      <c r="G1469" s="18">
        <v>0</v>
      </c>
    </row>
    <row r="1470" spans="1:7" x14ac:dyDescent="0.25">
      <c r="A1470" s="18" t="s">
        <v>8219</v>
      </c>
      <c r="B1470" s="18">
        <v>24</v>
      </c>
      <c r="F1470" s="18" t="s">
        <v>8221</v>
      </c>
      <c r="G1470" s="18">
        <v>13</v>
      </c>
    </row>
    <row r="1471" spans="1:7" x14ac:dyDescent="0.25">
      <c r="A1471" s="18" t="s">
        <v>8219</v>
      </c>
      <c r="B1471" s="18">
        <v>32</v>
      </c>
      <c r="F1471" s="18" t="s">
        <v>8221</v>
      </c>
      <c r="G1471" s="18">
        <v>2</v>
      </c>
    </row>
    <row r="1472" spans="1:7" x14ac:dyDescent="0.25">
      <c r="A1472" s="18" t="s">
        <v>8219</v>
      </c>
      <c r="B1472" s="18">
        <v>62</v>
      </c>
      <c r="F1472" s="18" t="s">
        <v>8221</v>
      </c>
      <c r="G1472" s="18">
        <v>0</v>
      </c>
    </row>
    <row r="1473" spans="1:7" x14ac:dyDescent="0.25">
      <c r="A1473" s="18" t="s">
        <v>8219</v>
      </c>
      <c r="B1473" s="18">
        <v>9</v>
      </c>
      <c r="F1473" s="18" t="s">
        <v>8221</v>
      </c>
      <c r="G1473" s="18">
        <v>21</v>
      </c>
    </row>
    <row r="1474" spans="1:7" x14ac:dyDescent="0.25">
      <c r="A1474" s="18" t="s">
        <v>8219</v>
      </c>
      <c r="B1474" s="18">
        <v>38</v>
      </c>
      <c r="F1474" s="18" t="s">
        <v>8221</v>
      </c>
      <c r="G1474" s="18">
        <v>9</v>
      </c>
    </row>
    <row r="1475" spans="1:7" x14ac:dyDescent="0.25">
      <c r="A1475" s="18" t="s">
        <v>8219</v>
      </c>
      <c r="B1475" s="18">
        <v>54</v>
      </c>
      <c r="F1475" s="18" t="s">
        <v>8221</v>
      </c>
      <c r="G1475" s="18">
        <v>6</v>
      </c>
    </row>
    <row r="1476" spans="1:7" x14ac:dyDescent="0.25">
      <c r="A1476" s="18" t="s">
        <v>8219</v>
      </c>
      <c r="B1476" s="18">
        <v>37</v>
      </c>
      <c r="F1476" s="18" t="s">
        <v>8221</v>
      </c>
      <c r="G1476" s="18">
        <v>4</v>
      </c>
    </row>
    <row r="1477" spans="1:7" x14ac:dyDescent="0.25">
      <c r="A1477" s="18" t="s">
        <v>8219</v>
      </c>
      <c r="B1477" s="18">
        <v>39</v>
      </c>
      <c r="F1477" s="18" t="s">
        <v>8221</v>
      </c>
      <c r="G1477" s="18">
        <v>7</v>
      </c>
    </row>
    <row r="1478" spans="1:7" x14ac:dyDescent="0.25">
      <c r="A1478" s="18" t="s">
        <v>8219</v>
      </c>
      <c r="B1478" s="18">
        <v>34</v>
      </c>
      <c r="F1478" s="18" t="s">
        <v>8221</v>
      </c>
      <c r="G1478" s="18">
        <v>5</v>
      </c>
    </row>
    <row r="1479" spans="1:7" x14ac:dyDescent="0.25">
      <c r="A1479" s="18" t="s">
        <v>8219</v>
      </c>
      <c r="B1479" s="18">
        <v>55</v>
      </c>
      <c r="F1479" s="18" t="s">
        <v>8221</v>
      </c>
      <c r="G1479" s="18">
        <v>0</v>
      </c>
    </row>
    <row r="1480" spans="1:7" x14ac:dyDescent="0.25">
      <c r="A1480" s="18" t="s">
        <v>8219</v>
      </c>
      <c r="B1480" s="18">
        <v>32</v>
      </c>
      <c r="F1480" s="18" t="s">
        <v>8221</v>
      </c>
      <c r="G1480" s="18">
        <v>3</v>
      </c>
    </row>
    <row r="1481" spans="1:7" x14ac:dyDescent="0.25">
      <c r="A1481" s="18" t="s">
        <v>8219</v>
      </c>
      <c r="B1481" s="18">
        <v>25</v>
      </c>
      <c r="F1481" s="18" t="s">
        <v>8221</v>
      </c>
      <c r="G1481" s="18">
        <v>9</v>
      </c>
    </row>
    <row r="1482" spans="1:7" x14ac:dyDescent="0.25">
      <c r="A1482" s="18" t="s">
        <v>8219</v>
      </c>
      <c r="B1482" s="18">
        <v>33</v>
      </c>
      <c r="F1482" s="18" t="s">
        <v>8221</v>
      </c>
      <c r="G1482" s="18">
        <v>6</v>
      </c>
    </row>
    <row r="1483" spans="1:7" x14ac:dyDescent="0.25">
      <c r="A1483" s="18" t="s">
        <v>8219</v>
      </c>
      <c r="B1483" s="18">
        <v>108</v>
      </c>
      <c r="F1483" s="18" t="s">
        <v>8221</v>
      </c>
      <c r="G1483" s="18">
        <v>4</v>
      </c>
    </row>
    <row r="1484" spans="1:7" x14ac:dyDescent="0.25">
      <c r="A1484" s="18" t="s">
        <v>8219</v>
      </c>
      <c r="B1484" s="18">
        <v>20</v>
      </c>
      <c r="F1484" s="18" t="s">
        <v>8221</v>
      </c>
      <c r="G1484" s="18">
        <v>1</v>
      </c>
    </row>
    <row r="1485" spans="1:7" x14ac:dyDescent="0.25">
      <c r="A1485" s="18" t="s">
        <v>8219</v>
      </c>
      <c r="B1485" s="18">
        <v>98</v>
      </c>
      <c r="F1485" s="18" t="s">
        <v>8221</v>
      </c>
      <c r="G1485" s="18">
        <v>17</v>
      </c>
    </row>
    <row r="1486" spans="1:7" x14ac:dyDescent="0.25">
      <c r="A1486" s="18" t="s">
        <v>8219</v>
      </c>
      <c r="B1486" s="18">
        <v>196</v>
      </c>
      <c r="F1486" s="18" t="s">
        <v>8221</v>
      </c>
      <c r="G1486" s="18">
        <v>1</v>
      </c>
    </row>
    <row r="1487" spans="1:7" x14ac:dyDescent="0.25">
      <c r="A1487" s="18" t="s">
        <v>8219</v>
      </c>
      <c r="B1487" s="18">
        <v>39</v>
      </c>
      <c r="F1487" s="18" t="s">
        <v>8221</v>
      </c>
      <c r="G1487" s="18">
        <v>13</v>
      </c>
    </row>
    <row r="1488" spans="1:7" x14ac:dyDescent="0.25">
      <c r="A1488" s="18" t="s">
        <v>8219</v>
      </c>
      <c r="B1488" s="18">
        <v>128</v>
      </c>
      <c r="F1488" s="18" t="s">
        <v>8221</v>
      </c>
      <c r="G1488" s="18">
        <v>6</v>
      </c>
    </row>
    <row r="1489" spans="1:7" x14ac:dyDescent="0.25">
      <c r="A1489" s="18" t="s">
        <v>8219</v>
      </c>
      <c r="B1489" s="18">
        <v>71</v>
      </c>
      <c r="F1489" s="18" t="s">
        <v>8221</v>
      </c>
      <c r="G1489" s="18">
        <v>0</v>
      </c>
    </row>
    <row r="1490" spans="1:7" x14ac:dyDescent="0.25">
      <c r="A1490" s="18" t="s">
        <v>8219</v>
      </c>
      <c r="B1490" s="18">
        <v>47</v>
      </c>
      <c r="F1490" s="18" t="s">
        <v>8221</v>
      </c>
      <c r="G1490" s="18">
        <v>2</v>
      </c>
    </row>
    <row r="1491" spans="1:7" x14ac:dyDescent="0.25">
      <c r="A1491" s="18" t="s">
        <v>8219</v>
      </c>
      <c r="B1491" s="18">
        <v>17</v>
      </c>
      <c r="F1491" s="18" t="s">
        <v>8221</v>
      </c>
      <c r="G1491" s="18">
        <v>2</v>
      </c>
    </row>
    <row r="1492" spans="1:7" x14ac:dyDescent="0.25">
      <c r="A1492" s="18" t="s">
        <v>8219</v>
      </c>
      <c r="B1492" s="18">
        <v>91</v>
      </c>
      <c r="F1492" s="18" t="s">
        <v>8221</v>
      </c>
      <c r="G1492" s="18">
        <v>21</v>
      </c>
    </row>
    <row r="1493" spans="1:7" x14ac:dyDescent="0.25">
      <c r="A1493" s="18" t="s">
        <v>8219</v>
      </c>
      <c r="B1493" s="18">
        <v>43</v>
      </c>
      <c r="F1493" s="18" t="s">
        <v>8221</v>
      </c>
      <c r="G1493" s="18">
        <v>13</v>
      </c>
    </row>
    <row r="1494" spans="1:7" x14ac:dyDescent="0.25">
      <c r="A1494" s="18" t="s">
        <v>8219</v>
      </c>
      <c r="B1494" s="18">
        <v>17</v>
      </c>
      <c r="F1494" s="18" t="s">
        <v>8221</v>
      </c>
      <c r="G1494" s="18">
        <v>0</v>
      </c>
    </row>
    <row r="1495" spans="1:7" x14ac:dyDescent="0.25">
      <c r="A1495" s="18" t="s">
        <v>8219</v>
      </c>
      <c r="B1495" s="18">
        <v>33</v>
      </c>
      <c r="F1495" s="18" t="s">
        <v>8221</v>
      </c>
      <c r="G1495" s="18">
        <v>6</v>
      </c>
    </row>
    <row r="1496" spans="1:7" x14ac:dyDescent="0.25">
      <c r="A1496" s="18" t="s">
        <v>8219</v>
      </c>
      <c r="B1496" s="18">
        <v>87</v>
      </c>
      <c r="F1496" s="18" t="s">
        <v>8221</v>
      </c>
      <c r="G1496" s="18">
        <v>0</v>
      </c>
    </row>
    <row r="1497" spans="1:7" x14ac:dyDescent="0.25">
      <c r="A1497" s="18" t="s">
        <v>8219</v>
      </c>
      <c r="B1497" s="18">
        <v>113</v>
      </c>
      <c r="F1497" s="18" t="s">
        <v>8221</v>
      </c>
      <c r="G1497" s="18">
        <v>1</v>
      </c>
    </row>
    <row r="1498" spans="1:7" x14ac:dyDescent="0.25">
      <c r="A1498" s="18" t="s">
        <v>8219</v>
      </c>
      <c r="B1498" s="18">
        <v>14</v>
      </c>
      <c r="F1498" s="18" t="s">
        <v>8221</v>
      </c>
      <c r="G1498" s="18">
        <v>0</v>
      </c>
    </row>
    <row r="1499" spans="1:7" x14ac:dyDescent="0.25">
      <c r="A1499" s="18" t="s">
        <v>8219</v>
      </c>
      <c r="B1499" s="18">
        <v>30</v>
      </c>
      <c r="F1499" s="18" t="s">
        <v>8221</v>
      </c>
      <c r="G1499" s="18">
        <v>12</v>
      </c>
    </row>
    <row r="1500" spans="1:7" x14ac:dyDescent="0.25">
      <c r="A1500" s="18" t="s">
        <v>8219</v>
      </c>
      <c r="B1500" s="18">
        <v>16</v>
      </c>
      <c r="F1500" s="18" t="s">
        <v>8221</v>
      </c>
      <c r="G1500" s="18">
        <v>2</v>
      </c>
    </row>
    <row r="1501" spans="1:7" x14ac:dyDescent="0.25">
      <c r="A1501" s="18" t="s">
        <v>8219</v>
      </c>
      <c r="B1501" s="18">
        <v>46</v>
      </c>
      <c r="F1501" s="18" t="s">
        <v>8221</v>
      </c>
      <c r="G1501" s="18">
        <v>6</v>
      </c>
    </row>
    <row r="1502" spans="1:7" x14ac:dyDescent="0.25">
      <c r="A1502" s="18" t="s">
        <v>8219</v>
      </c>
      <c r="B1502" s="18">
        <v>24</v>
      </c>
      <c r="F1502" s="18" t="s">
        <v>8221</v>
      </c>
      <c r="G1502" s="18">
        <v>1</v>
      </c>
    </row>
    <row r="1503" spans="1:7" x14ac:dyDescent="0.25">
      <c r="A1503" s="18" t="s">
        <v>8219</v>
      </c>
      <c r="B1503" s="18">
        <v>97</v>
      </c>
      <c r="F1503" s="18" t="s">
        <v>8221</v>
      </c>
      <c r="G1503" s="18">
        <v>1</v>
      </c>
    </row>
    <row r="1504" spans="1:7" x14ac:dyDescent="0.25">
      <c r="A1504" s="18" t="s">
        <v>8219</v>
      </c>
      <c r="B1504" s="18">
        <v>59</v>
      </c>
      <c r="F1504" s="18" t="s">
        <v>8221</v>
      </c>
      <c r="G1504" s="18">
        <v>5</v>
      </c>
    </row>
    <row r="1505" spans="1:7" x14ac:dyDescent="0.25">
      <c r="A1505" s="18" t="s">
        <v>8219</v>
      </c>
      <c r="B1505" s="18">
        <v>1095</v>
      </c>
      <c r="F1505" s="18" t="s">
        <v>8221</v>
      </c>
      <c r="G1505" s="18">
        <v>0</v>
      </c>
    </row>
    <row r="1506" spans="1:7" x14ac:dyDescent="0.25">
      <c r="A1506" s="18" t="s">
        <v>8219</v>
      </c>
      <c r="B1506" s="18">
        <v>218</v>
      </c>
      <c r="F1506" s="18" t="s">
        <v>8221</v>
      </c>
      <c r="G1506" s="18">
        <v>3</v>
      </c>
    </row>
    <row r="1507" spans="1:7" x14ac:dyDescent="0.25">
      <c r="A1507" s="18" t="s">
        <v>8219</v>
      </c>
      <c r="B1507" s="18">
        <v>111</v>
      </c>
      <c r="F1507" s="18" t="s">
        <v>8221</v>
      </c>
      <c r="G1507" s="18">
        <v>8</v>
      </c>
    </row>
    <row r="1508" spans="1:7" x14ac:dyDescent="0.25">
      <c r="A1508" s="18" t="s">
        <v>8219</v>
      </c>
      <c r="B1508" s="18">
        <v>56</v>
      </c>
      <c r="F1508" s="18" t="s">
        <v>8221</v>
      </c>
      <c r="G1508" s="18">
        <v>3</v>
      </c>
    </row>
    <row r="1509" spans="1:7" x14ac:dyDescent="0.25">
      <c r="A1509" s="18" t="s">
        <v>8219</v>
      </c>
      <c r="B1509" s="18">
        <v>265</v>
      </c>
      <c r="F1509" s="18" t="s">
        <v>8221</v>
      </c>
      <c r="G1509" s="18">
        <v>8</v>
      </c>
    </row>
    <row r="1510" spans="1:7" x14ac:dyDescent="0.25">
      <c r="A1510" s="18" t="s">
        <v>8219</v>
      </c>
      <c r="B1510" s="18">
        <v>28</v>
      </c>
      <c r="F1510" s="18" t="s">
        <v>8221</v>
      </c>
      <c r="G1510" s="18">
        <v>1</v>
      </c>
    </row>
    <row r="1511" spans="1:7" x14ac:dyDescent="0.25">
      <c r="A1511" s="18" t="s">
        <v>8219</v>
      </c>
      <c r="B1511" s="18">
        <v>364</v>
      </c>
      <c r="F1511" s="18" t="s">
        <v>8221</v>
      </c>
      <c r="G1511" s="18">
        <v>4</v>
      </c>
    </row>
    <row r="1512" spans="1:7" x14ac:dyDescent="0.25">
      <c r="A1512" s="18" t="s">
        <v>8219</v>
      </c>
      <c r="B1512" s="18">
        <v>27</v>
      </c>
      <c r="F1512" s="18" t="s">
        <v>8221</v>
      </c>
      <c r="G1512" s="18">
        <v>8</v>
      </c>
    </row>
    <row r="1513" spans="1:7" x14ac:dyDescent="0.25">
      <c r="A1513" s="18" t="s">
        <v>8219</v>
      </c>
      <c r="B1513" s="18">
        <v>93</v>
      </c>
      <c r="F1513" s="18" t="s">
        <v>8221</v>
      </c>
      <c r="G1513" s="18">
        <v>1</v>
      </c>
    </row>
    <row r="1514" spans="1:7" x14ac:dyDescent="0.25">
      <c r="A1514" s="18" t="s">
        <v>8219</v>
      </c>
      <c r="B1514" s="18">
        <v>64</v>
      </c>
      <c r="F1514" s="18" t="s">
        <v>8221</v>
      </c>
      <c r="G1514" s="18">
        <v>5</v>
      </c>
    </row>
    <row r="1515" spans="1:7" x14ac:dyDescent="0.25">
      <c r="A1515" s="18" t="s">
        <v>8219</v>
      </c>
      <c r="B1515" s="18">
        <v>22</v>
      </c>
      <c r="F1515" s="18" t="s">
        <v>8221</v>
      </c>
      <c r="G1515" s="18">
        <v>0</v>
      </c>
    </row>
    <row r="1516" spans="1:7" x14ac:dyDescent="0.25">
      <c r="A1516" s="18" t="s">
        <v>8219</v>
      </c>
      <c r="B1516" s="18">
        <v>59</v>
      </c>
      <c r="F1516" s="18" t="s">
        <v>8221</v>
      </c>
      <c r="G1516" s="18">
        <v>0</v>
      </c>
    </row>
    <row r="1517" spans="1:7" x14ac:dyDescent="0.25">
      <c r="A1517" s="18" t="s">
        <v>8219</v>
      </c>
      <c r="B1517" s="18">
        <v>249</v>
      </c>
      <c r="F1517" s="18" t="s">
        <v>8221</v>
      </c>
      <c r="G1517" s="18">
        <v>1</v>
      </c>
    </row>
    <row r="1518" spans="1:7" x14ac:dyDescent="0.25">
      <c r="A1518" s="18" t="s">
        <v>8219</v>
      </c>
      <c r="B1518" s="18">
        <v>392</v>
      </c>
      <c r="F1518" s="18" t="s">
        <v>8221</v>
      </c>
      <c r="G1518" s="18">
        <v>0</v>
      </c>
    </row>
    <row r="1519" spans="1:7" x14ac:dyDescent="0.25">
      <c r="A1519" s="18" t="s">
        <v>8219</v>
      </c>
      <c r="B1519" s="18">
        <v>115</v>
      </c>
      <c r="F1519" s="18" t="s">
        <v>8221</v>
      </c>
      <c r="G1519" s="18">
        <v>0</v>
      </c>
    </row>
    <row r="1520" spans="1:7" x14ac:dyDescent="0.25">
      <c r="A1520" s="18" t="s">
        <v>8219</v>
      </c>
      <c r="B1520" s="18">
        <v>433</v>
      </c>
      <c r="F1520" s="18" t="s">
        <v>8221</v>
      </c>
      <c r="G1520" s="18">
        <v>6</v>
      </c>
    </row>
    <row r="1521" spans="1:7" x14ac:dyDescent="0.25">
      <c r="A1521" s="18" t="s">
        <v>8219</v>
      </c>
      <c r="B1521" s="18">
        <v>20</v>
      </c>
      <c r="F1521" s="18" t="s">
        <v>8221</v>
      </c>
      <c r="G1521" s="18">
        <v>6</v>
      </c>
    </row>
    <row r="1522" spans="1:7" x14ac:dyDescent="0.25">
      <c r="A1522" s="18" t="s">
        <v>8219</v>
      </c>
      <c r="B1522" s="18">
        <v>8</v>
      </c>
      <c r="F1522" s="18" t="s">
        <v>8221</v>
      </c>
      <c r="G1522" s="18">
        <v>14</v>
      </c>
    </row>
    <row r="1523" spans="1:7" x14ac:dyDescent="0.25">
      <c r="A1523" s="18" t="s">
        <v>8219</v>
      </c>
      <c r="B1523" s="18">
        <v>175</v>
      </c>
      <c r="F1523" s="18" t="s">
        <v>8221</v>
      </c>
      <c r="G1523" s="18">
        <v>6</v>
      </c>
    </row>
    <row r="1524" spans="1:7" x14ac:dyDescent="0.25">
      <c r="A1524" s="18" t="s">
        <v>8219</v>
      </c>
      <c r="B1524" s="18">
        <v>104</v>
      </c>
      <c r="F1524" s="18" t="s">
        <v>8221</v>
      </c>
      <c r="G1524" s="18">
        <v>33</v>
      </c>
    </row>
    <row r="1525" spans="1:7" x14ac:dyDescent="0.25">
      <c r="A1525" s="18" t="s">
        <v>8219</v>
      </c>
      <c r="B1525" s="18">
        <v>17</v>
      </c>
      <c r="F1525" s="18" t="s">
        <v>8221</v>
      </c>
      <c r="G1525" s="18">
        <v>4</v>
      </c>
    </row>
    <row r="1526" spans="1:7" x14ac:dyDescent="0.25">
      <c r="A1526" s="18" t="s">
        <v>8219</v>
      </c>
      <c r="B1526" s="18">
        <v>277</v>
      </c>
      <c r="F1526" s="18" t="s">
        <v>8221</v>
      </c>
      <c r="G1526" s="18">
        <v>1</v>
      </c>
    </row>
    <row r="1527" spans="1:7" x14ac:dyDescent="0.25">
      <c r="A1527" s="18" t="s">
        <v>8219</v>
      </c>
      <c r="B1527" s="18">
        <v>118</v>
      </c>
      <c r="F1527" s="18" t="s">
        <v>8221</v>
      </c>
      <c r="G1527" s="18">
        <v>0</v>
      </c>
    </row>
    <row r="1528" spans="1:7" x14ac:dyDescent="0.25">
      <c r="A1528" s="18" t="s">
        <v>8219</v>
      </c>
      <c r="B1528" s="18">
        <v>97</v>
      </c>
      <c r="F1528" s="18" t="s">
        <v>8221</v>
      </c>
      <c r="G1528" s="18">
        <v>6</v>
      </c>
    </row>
    <row r="1529" spans="1:7" x14ac:dyDescent="0.25">
      <c r="A1529" s="18" t="s">
        <v>8219</v>
      </c>
      <c r="B1529" s="18">
        <v>20</v>
      </c>
      <c r="F1529" s="18" t="s">
        <v>8221</v>
      </c>
      <c r="G1529" s="18">
        <v>6</v>
      </c>
    </row>
    <row r="1530" spans="1:7" x14ac:dyDescent="0.25">
      <c r="A1530" s="18" t="s">
        <v>8219</v>
      </c>
      <c r="B1530" s="18">
        <v>26</v>
      </c>
      <c r="F1530" s="18" t="s">
        <v>8221</v>
      </c>
      <c r="G1530" s="18">
        <v>1</v>
      </c>
    </row>
    <row r="1531" spans="1:7" x14ac:dyDescent="0.25">
      <c r="A1531" s="18" t="s">
        <v>8219</v>
      </c>
      <c r="B1531" s="18">
        <v>128</v>
      </c>
      <c r="F1531" s="18" t="s">
        <v>8221</v>
      </c>
      <c r="G1531" s="18">
        <v>3</v>
      </c>
    </row>
    <row r="1532" spans="1:7" x14ac:dyDescent="0.25">
      <c r="A1532" s="18" t="s">
        <v>8219</v>
      </c>
      <c r="B1532" s="18">
        <v>15</v>
      </c>
    </row>
    <row r="1533" spans="1:7" x14ac:dyDescent="0.25">
      <c r="A1533" s="18" t="s">
        <v>8219</v>
      </c>
      <c r="B1533" s="18">
        <v>25</v>
      </c>
    </row>
    <row r="1534" spans="1:7" x14ac:dyDescent="0.25">
      <c r="A1534" s="18" t="s">
        <v>8219</v>
      </c>
      <c r="B1534" s="18">
        <v>55</v>
      </c>
    </row>
    <row r="1535" spans="1:7" x14ac:dyDescent="0.25">
      <c r="A1535" s="18" t="s">
        <v>8219</v>
      </c>
      <c r="B1535" s="18">
        <v>107</v>
      </c>
    </row>
    <row r="1536" spans="1:7" x14ac:dyDescent="0.25">
      <c r="A1536" s="18" t="s">
        <v>8219</v>
      </c>
      <c r="B1536" s="18">
        <v>557</v>
      </c>
    </row>
    <row r="1537" spans="1:2" x14ac:dyDescent="0.25">
      <c r="A1537" s="18" t="s">
        <v>8219</v>
      </c>
      <c r="B1537" s="18">
        <v>40</v>
      </c>
    </row>
    <row r="1538" spans="1:2" x14ac:dyDescent="0.25">
      <c r="A1538" s="18" t="s">
        <v>8219</v>
      </c>
      <c r="B1538" s="18">
        <v>36</v>
      </c>
    </row>
    <row r="1539" spans="1:2" x14ac:dyDescent="0.25">
      <c r="A1539" s="18" t="s">
        <v>8219</v>
      </c>
      <c r="B1539" s="18">
        <v>159</v>
      </c>
    </row>
    <row r="1540" spans="1:2" x14ac:dyDescent="0.25">
      <c r="A1540" s="18" t="s">
        <v>8219</v>
      </c>
      <c r="B1540" s="18">
        <v>41</v>
      </c>
    </row>
    <row r="1541" spans="1:2" x14ac:dyDescent="0.25">
      <c r="A1541" s="18" t="s">
        <v>8219</v>
      </c>
      <c r="B1541" s="18">
        <v>226</v>
      </c>
    </row>
    <row r="1542" spans="1:2" x14ac:dyDescent="0.25">
      <c r="A1542" s="18" t="s">
        <v>8219</v>
      </c>
      <c r="B1542" s="18">
        <v>30</v>
      </c>
    </row>
    <row r="1543" spans="1:2" x14ac:dyDescent="0.25">
      <c r="A1543" s="18" t="s">
        <v>8219</v>
      </c>
      <c r="B1543" s="18">
        <v>103</v>
      </c>
    </row>
    <row r="1544" spans="1:2" x14ac:dyDescent="0.25">
      <c r="A1544" s="18" t="s">
        <v>8219</v>
      </c>
      <c r="B1544" s="18">
        <v>62</v>
      </c>
    </row>
    <row r="1545" spans="1:2" x14ac:dyDescent="0.25">
      <c r="A1545" s="18" t="s">
        <v>8219</v>
      </c>
      <c r="B1545" s="18">
        <v>6</v>
      </c>
    </row>
    <row r="1546" spans="1:2" x14ac:dyDescent="0.25">
      <c r="A1546" s="18" t="s">
        <v>8219</v>
      </c>
      <c r="B1546" s="18">
        <v>182</v>
      </c>
    </row>
    <row r="1547" spans="1:2" x14ac:dyDescent="0.25">
      <c r="A1547" s="18" t="s">
        <v>8219</v>
      </c>
      <c r="B1547" s="18">
        <v>145</v>
      </c>
    </row>
    <row r="1548" spans="1:2" x14ac:dyDescent="0.25">
      <c r="A1548" s="18" t="s">
        <v>8219</v>
      </c>
      <c r="B1548" s="18">
        <v>25</v>
      </c>
    </row>
    <row r="1549" spans="1:2" x14ac:dyDescent="0.25">
      <c r="A1549" s="18" t="s">
        <v>8219</v>
      </c>
      <c r="B1549" s="18">
        <v>320</v>
      </c>
    </row>
    <row r="1550" spans="1:2" x14ac:dyDescent="0.25">
      <c r="A1550" s="18" t="s">
        <v>8219</v>
      </c>
      <c r="B1550" s="18">
        <v>99</v>
      </c>
    </row>
    <row r="1551" spans="1:2" x14ac:dyDescent="0.25">
      <c r="A1551" s="18" t="s">
        <v>8219</v>
      </c>
      <c r="B1551" s="18">
        <v>348</v>
      </c>
    </row>
    <row r="1552" spans="1:2" x14ac:dyDescent="0.25">
      <c r="A1552" s="18" t="s">
        <v>8219</v>
      </c>
      <c r="B1552" s="18">
        <v>41</v>
      </c>
    </row>
    <row r="1553" spans="1:2" x14ac:dyDescent="0.25">
      <c r="A1553" s="18" t="s">
        <v>8219</v>
      </c>
      <c r="B1553" s="18">
        <v>29</v>
      </c>
    </row>
    <row r="1554" spans="1:2" x14ac:dyDescent="0.25">
      <c r="A1554" s="18" t="s">
        <v>8219</v>
      </c>
      <c r="B1554" s="18">
        <v>25</v>
      </c>
    </row>
    <row r="1555" spans="1:2" x14ac:dyDescent="0.25">
      <c r="A1555" s="18" t="s">
        <v>8219</v>
      </c>
      <c r="B1555" s="18">
        <v>23</v>
      </c>
    </row>
    <row r="1556" spans="1:2" x14ac:dyDescent="0.25">
      <c r="A1556" s="18" t="s">
        <v>8219</v>
      </c>
      <c r="B1556" s="18">
        <v>1260</v>
      </c>
    </row>
    <row r="1557" spans="1:2" x14ac:dyDescent="0.25">
      <c r="A1557" s="18" t="s">
        <v>8219</v>
      </c>
      <c r="B1557" s="18">
        <v>307</v>
      </c>
    </row>
    <row r="1558" spans="1:2" x14ac:dyDescent="0.25">
      <c r="A1558" s="18" t="s">
        <v>8219</v>
      </c>
      <c r="B1558" s="18">
        <v>329</v>
      </c>
    </row>
    <row r="1559" spans="1:2" x14ac:dyDescent="0.25">
      <c r="A1559" s="18" t="s">
        <v>8219</v>
      </c>
      <c r="B1559" s="18">
        <v>32</v>
      </c>
    </row>
    <row r="1560" spans="1:2" x14ac:dyDescent="0.25">
      <c r="A1560" s="18" t="s">
        <v>8219</v>
      </c>
      <c r="B1560" s="18">
        <v>27</v>
      </c>
    </row>
    <row r="1561" spans="1:2" x14ac:dyDescent="0.25">
      <c r="A1561" s="18" t="s">
        <v>8219</v>
      </c>
      <c r="B1561" s="18">
        <v>236</v>
      </c>
    </row>
    <row r="1562" spans="1:2" x14ac:dyDescent="0.25">
      <c r="A1562" s="18" t="s">
        <v>8219</v>
      </c>
      <c r="B1562" s="18">
        <v>42</v>
      </c>
    </row>
    <row r="1563" spans="1:2" x14ac:dyDescent="0.25">
      <c r="A1563" s="18" t="s">
        <v>8219</v>
      </c>
      <c r="B1563" s="18">
        <v>95</v>
      </c>
    </row>
    <row r="1564" spans="1:2" x14ac:dyDescent="0.25">
      <c r="A1564" s="18" t="s">
        <v>8219</v>
      </c>
      <c r="B1564" s="18">
        <v>37</v>
      </c>
    </row>
    <row r="1565" spans="1:2" x14ac:dyDescent="0.25">
      <c r="A1565" s="18" t="s">
        <v>8219</v>
      </c>
      <c r="B1565" s="18">
        <v>128</v>
      </c>
    </row>
    <row r="1566" spans="1:2" x14ac:dyDescent="0.25">
      <c r="A1566" s="18" t="s">
        <v>8219</v>
      </c>
      <c r="B1566" s="18">
        <v>156</v>
      </c>
    </row>
    <row r="1567" spans="1:2" x14ac:dyDescent="0.25">
      <c r="A1567" s="18" t="s">
        <v>8219</v>
      </c>
      <c r="B1567" s="18">
        <v>64</v>
      </c>
    </row>
    <row r="1568" spans="1:2" x14ac:dyDescent="0.25">
      <c r="A1568" s="18" t="s">
        <v>8219</v>
      </c>
      <c r="B1568" s="18">
        <v>58</v>
      </c>
    </row>
    <row r="1569" spans="1:2" x14ac:dyDescent="0.25">
      <c r="A1569" s="18" t="s">
        <v>8219</v>
      </c>
      <c r="B1569" s="18">
        <v>20</v>
      </c>
    </row>
    <row r="1570" spans="1:2" x14ac:dyDescent="0.25">
      <c r="A1570" s="18" t="s">
        <v>8219</v>
      </c>
      <c r="B1570" s="18">
        <v>47</v>
      </c>
    </row>
    <row r="1571" spans="1:2" x14ac:dyDescent="0.25">
      <c r="A1571" s="18" t="s">
        <v>8219</v>
      </c>
      <c r="B1571" s="18">
        <v>54</v>
      </c>
    </row>
    <row r="1572" spans="1:2" x14ac:dyDescent="0.25">
      <c r="A1572" s="18" t="s">
        <v>8219</v>
      </c>
      <c r="B1572" s="18">
        <v>9</v>
      </c>
    </row>
    <row r="1573" spans="1:2" x14ac:dyDescent="0.25">
      <c r="A1573" s="18" t="s">
        <v>8219</v>
      </c>
      <c r="B1573" s="18">
        <v>213</v>
      </c>
    </row>
    <row r="1574" spans="1:2" x14ac:dyDescent="0.25">
      <c r="A1574" s="18" t="s">
        <v>8219</v>
      </c>
      <c r="B1574" s="18">
        <v>57</v>
      </c>
    </row>
    <row r="1575" spans="1:2" x14ac:dyDescent="0.25">
      <c r="A1575" s="18" t="s">
        <v>8219</v>
      </c>
      <c r="B1575" s="18">
        <v>25</v>
      </c>
    </row>
    <row r="1576" spans="1:2" x14ac:dyDescent="0.25">
      <c r="A1576" s="18" t="s">
        <v>8219</v>
      </c>
      <c r="B1576" s="18">
        <v>104</v>
      </c>
    </row>
    <row r="1577" spans="1:2" x14ac:dyDescent="0.25">
      <c r="A1577" s="18" t="s">
        <v>8219</v>
      </c>
      <c r="B1577" s="18">
        <v>34</v>
      </c>
    </row>
    <row r="1578" spans="1:2" x14ac:dyDescent="0.25">
      <c r="A1578" s="18" t="s">
        <v>8219</v>
      </c>
      <c r="B1578" s="18">
        <v>67</v>
      </c>
    </row>
    <row r="1579" spans="1:2" x14ac:dyDescent="0.25">
      <c r="A1579" s="18" t="s">
        <v>8219</v>
      </c>
      <c r="B1579" s="18">
        <v>241</v>
      </c>
    </row>
    <row r="1580" spans="1:2" x14ac:dyDescent="0.25">
      <c r="A1580" s="18" t="s">
        <v>8219</v>
      </c>
      <c r="B1580" s="18">
        <v>123</v>
      </c>
    </row>
    <row r="1581" spans="1:2" x14ac:dyDescent="0.25">
      <c r="A1581" s="18" t="s">
        <v>8219</v>
      </c>
      <c r="B1581" s="18">
        <v>302</v>
      </c>
    </row>
    <row r="1582" spans="1:2" x14ac:dyDescent="0.25">
      <c r="A1582" s="18" t="s">
        <v>8219</v>
      </c>
      <c r="B1582" s="18">
        <v>89</v>
      </c>
    </row>
    <row r="1583" spans="1:2" x14ac:dyDescent="0.25">
      <c r="A1583" s="18" t="s">
        <v>8219</v>
      </c>
      <c r="B1583" s="18">
        <v>41</v>
      </c>
    </row>
    <row r="1584" spans="1:2" x14ac:dyDescent="0.25">
      <c r="A1584" s="18" t="s">
        <v>8219</v>
      </c>
      <c r="B1584" s="18">
        <v>69</v>
      </c>
    </row>
    <row r="1585" spans="1:2" x14ac:dyDescent="0.25">
      <c r="A1585" s="18" t="s">
        <v>8219</v>
      </c>
      <c r="B1585" s="18">
        <v>52</v>
      </c>
    </row>
    <row r="1586" spans="1:2" x14ac:dyDescent="0.25">
      <c r="A1586" s="18" t="s">
        <v>8219</v>
      </c>
      <c r="B1586" s="18">
        <v>57</v>
      </c>
    </row>
    <row r="1587" spans="1:2" x14ac:dyDescent="0.25">
      <c r="A1587" s="18" t="s">
        <v>8219</v>
      </c>
      <c r="B1587" s="18">
        <v>74</v>
      </c>
    </row>
    <row r="1588" spans="1:2" x14ac:dyDescent="0.25">
      <c r="A1588" s="18" t="s">
        <v>8219</v>
      </c>
      <c r="B1588" s="18">
        <v>63</v>
      </c>
    </row>
    <row r="1589" spans="1:2" x14ac:dyDescent="0.25">
      <c r="A1589" s="18" t="s">
        <v>8219</v>
      </c>
      <c r="B1589" s="18">
        <v>72</v>
      </c>
    </row>
    <row r="1590" spans="1:2" x14ac:dyDescent="0.25">
      <c r="A1590" s="18" t="s">
        <v>8219</v>
      </c>
      <c r="B1590" s="18">
        <v>71</v>
      </c>
    </row>
    <row r="1591" spans="1:2" x14ac:dyDescent="0.25">
      <c r="A1591" s="18" t="s">
        <v>8219</v>
      </c>
      <c r="B1591" s="18">
        <v>21</v>
      </c>
    </row>
    <row r="1592" spans="1:2" x14ac:dyDescent="0.25">
      <c r="A1592" s="18" t="s">
        <v>8219</v>
      </c>
      <c r="B1592" s="18">
        <v>930</v>
      </c>
    </row>
    <row r="1593" spans="1:2" x14ac:dyDescent="0.25">
      <c r="A1593" s="18" t="s">
        <v>8219</v>
      </c>
      <c r="B1593" s="18">
        <v>55</v>
      </c>
    </row>
    <row r="1594" spans="1:2" x14ac:dyDescent="0.25">
      <c r="A1594" s="18" t="s">
        <v>8219</v>
      </c>
      <c r="B1594" s="18">
        <v>61</v>
      </c>
    </row>
    <row r="1595" spans="1:2" x14ac:dyDescent="0.25">
      <c r="A1595" s="18" t="s">
        <v>8219</v>
      </c>
      <c r="B1595" s="18">
        <v>82</v>
      </c>
    </row>
    <row r="1596" spans="1:2" x14ac:dyDescent="0.25">
      <c r="A1596" s="18" t="s">
        <v>8219</v>
      </c>
      <c r="B1596" s="18">
        <v>71</v>
      </c>
    </row>
    <row r="1597" spans="1:2" x14ac:dyDescent="0.25">
      <c r="A1597" s="18" t="s">
        <v>8219</v>
      </c>
      <c r="B1597" s="18">
        <v>117</v>
      </c>
    </row>
    <row r="1598" spans="1:2" x14ac:dyDescent="0.25">
      <c r="A1598" s="18" t="s">
        <v>8219</v>
      </c>
      <c r="B1598" s="18">
        <v>29</v>
      </c>
    </row>
    <row r="1599" spans="1:2" x14ac:dyDescent="0.25">
      <c r="A1599" s="18" t="s">
        <v>8219</v>
      </c>
      <c r="B1599" s="18">
        <v>74</v>
      </c>
    </row>
    <row r="1600" spans="1:2" x14ac:dyDescent="0.25">
      <c r="A1600" s="18" t="s">
        <v>8219</v>
      </c>
      <c r="B1600" s="18">
        <v>23</v>
      </c>
    </row>
    <row r="1601" spans="1:2" x14ac:dyDescent="0.25">
      <c r="A1601" s="18" t="s">
        <v>8219</v>
      </c>
      <c r="B1601" s="18">
        <v>60</v>
      </c>
    </row>
    <row r="1602" spans="1:2" x14ac:dyDescent="0.25">
      <c r="A1602" s="18" t="s">
        <v>8219</v>
      </c>
      <c r="B1602" s="18">
        <v>55</v>
      </c>
    </row>
    <row r="1603" spans="1:2" x14ac:dyDescent="0.25">
      <c r="A1603" s="18" t="s">
        <v>8219</v>
      </c>
      <c r="B1603" s="18">
        <v>51</v>
      </c>
    </row>
    <row r="1604" spans="1:2" x14ac:dyDescent="0.25">
      <c r="A1604" s="18" t="s">
        <v>8219</v>
      </c>
      <c r="B1604" s="18">
        <v>78</v>
      </c>
    </row>
    <row r="1605" spans="1:2" x14ac:dyDescent="0.25">
      <c r="A1605" s="18" t="s">
        <v>8219</v>
      </c>
      <c r="B1605" s="18">
        <v>62</v>
      </c>
    </row>
    <row r="1606" spans="1:2" x14ac:dyDescent="0.25">
      <c r="A1606" s="18" t="s">
        <v>8219</v>
      </c>
      <c r="B1606" s="18">
        <v>45</v>
      </c>
    </row>
    <row r="1607" spans="1:2" x14ac:dyDescent="0.25">
      <c r="A1607" s="18" t="s">
        <v>8219</v>
      </c>
      <c r="B1607" s="18">
        <v>15</v>
      </c>
    </row>
    <row r="1608" spans="1:2" x14ac:dyDescent="0.25">
      <c r="A1608" s="18" t="s">
        <v>8219</v>
      </c>
      <c r="B1608" s="18">
        <v>151</v>
      </c>
    </row>
    <row r="1609" spans="1:2" x14ac:dyDescent="0.25">
      <c r="A1609" s="18" t="s">
        <v>8219</v>
      </c>
      <c r="B1609" s="18">
        <v>68</v>
      </c>
    </row>
    <row r="1610" spans="1:2" x14ac:dyDescent="0.25">
      <c r="A1610" s="18" t="s">
        <v>8219</v>
      </c>
      <c r="B1610" s="18">
        <v>46</v>
      </c>
    </row>
    <row r="1611" spans="1:2" x14ac:dyDescent="0.25">
      <c r="A1611" s="18" t="s">
        <v>8219</v>
      </c>
      <c r="B1611" s="18">
        <v>24</v>
      </c>
    </row>
    <row r="1612" spans="1:2" x14ac:dyDescent="0.25">
      <c r="A1612" s="18" t="s">
        <v>8219</v>
      </c>
      <c r="B1612" s="18">
        <v>70</v>
      </c>
    </row>
    <row r="1613" spans="1:2" x14ac:dyDescent="0.25">
      <c r="A1613" s="18" t="s">
        <v>8219</v>
      </c>
      <c r="B1613" s="18">
        <v>244</v>
      </c>
    </row>
    <row r="1614" spans="1:2" x14ac:dyDescent="0.25">
      <c r="A1614" s="18" t="s">
        <v>8219</v>
      </c>
      <c r="B1614" s="18">
        <v>82</v>
      </c>
    </row>
    <row r="1615" spans="1:2" x14ac:dyDescent="0.25">
      <c r="A1615" s="18" t="s">
        <v>8219</v>
      </c>
      <c r="B1615" s="18">
        <v>226</v>
      </c>
    </row>
    <row r="1616" spans="1:2" x14ac:dyDescent="0.25">
      <c r="A1616" s="18" t="s">
        <v>8219</v>
      </c>
      <c r="B1616" s="18">
        <v>60</v>
      </c>
    </row>
    <row r="1617" spans="1:2" x14ac:dyDescent="0.25">
      <c r="A1617" s="18" t="s">
        <v>8219</v>
      </c>
      <c r="B1617" s="18">
        <v>322</v>
      </c>
    </row>
    <row r="1618" spans="1:2" x14ac:dyDescent="0.25">
      <c r="A1618" s="18" t="s">
        <v>8219</v>
      </c>
      <c r="B1618" s="18">
        <v>94</v>
      </c>
    </row>
    <row r="1619" spans="1:2" x14ac:dyDescent="0.25">
      <c r="A1619" s="18" t="s">
        <v>8219</v>
      </c>
      <c r="B1619" s="18">
        <v>47</v>
      </c>
    </row>
    <row r="1620" spans="1:2" x14ac:dyDescent="0.25">
      <c r="A1620" s="18" t="s">
        <v>8219</v>
      </c>
      <c r="B1620" s="18">
        <v>115</v>
      </c>
    </row>
    <row r="1621" spans="1:2" x14ac:dyDescent="0.25">
      <c r="A1621" s="18" t="s">
        <v>8219</v>
      </c>
      <c r="B1621" s="18">
        <v>134</v>
      </c>
    </row>
    <row r="1622" spans="1:2" x14ac:dyDescent="0.25">
      <c r="A1622" s="18" t="s">
        <v>8219</v>
      </c>
      <c r="B1622" s="18">
        <v>35</v>
      </c>
    </row>
    <row r="1623" spans="1:2" x14ac:dyDescent="0.25">
      <c r="A1623" s="18" t="s">
        <v>8219</v>
      </c>
      <c r="B1623" s="18">
        <v>104</v>
      </c>
    </row>
    <row r="1624" spans="1:2" x14ac:dyDescent="0.25">
      <c r="A1624" s="18" t="s">
        <v>8219</v>
      </c>
      <c r="B1624" s="18">
        <v>184</v>
      </c>
    </row>
    <row r="1625" spans="1:2" x14ac:dyDescent="0.25">
      <c r="A1625" s="18" t="s">
        <v>8219</v>
      </c>
      <c r="B1625" s="18">
        <v>119</v>
      </c>
    </row>
    <row r="1626" spans="1:2" x14ac:dyDescent="0.25">
      <c r="A1626" s="18" t="s">
        <v>8219</v>
      </c>
      <c r="B1626" s="18">
        <v>59</v>
      </c>
    </row>
    <row r="1627" spans="1:2" x14ac:dyDescent="0.25">
      <c r="A1627" s="18" t="s">
        <v>8219</v>
      </c>
      <c r="B1627" s="18">
        <v>113</v>
      </c>
    </row>
    <row r="1628" spans="1:2" x14ac:dyDescent="0.25">
      <c r="A1628" s="18" t="s">
        <v>8219</v>
      </c>
      <c r="B1628" s="18">
        <v>84</v>
      </c>
    </row>
    <row r="1629" spans="1:2" x14ac:dyDescent="0.25">
      <c r="A1629" s="18" t="s">
        <v>8219</v>
      </c>
      <c r="B1629" s="18">
        <v>74</v>
      </c>
    </row>
    <row r="1630" spans="1:2" x14ac:dyDescent="0.25">
      <c r="A1630" s="18" t="s">
        <v>8219</v>
      </c>
      <c r="B1630" s="18">
        <v>216</v>
      </c>
    </row>
    <row r="1631" spans="1:2" x14ac:dyDescent="0.25">
      <c r="A1631" s="18" t="s">
        <v>8219</v>
      </c>
      <c r="B1631" s="18">
        <v>39</v>
      </c>
    </row>
    <row r="1632" spans="1:2" x14ac:dyDescent="0.25">
      <c r="A1632" s="18" t="s">
        <v>8219</v>
      </c>
      <c r="B1632" s="18">
        <v>21</v>
      </c>
    </row>
    <row r="1633" spans="1:2" x14ac:dyDescent="0.25">
      <c r="A1633" s="18" t="s">
        <v>8219</v>
      </c>
      <c r="B1633" s="18">
        <v>30</v>
      </c>
    </row>
    <row r="1634" spans="1:2" x14ac:dyDescent="0.25">
      <c r="A1634" s="18" t="s">
        <v>8219</v>
      </c>
      <c r="B1634" s="18">
        <v>37</v>
      </c>
    </row>
    <row r="1635" spans="1:2" x14ac:dyDescent="0.25">
      <c r="A1635" s="18" t="s">
        <v>8219</v>
      </c>
      <c r="B1635" s="18">
        <v>202</v>
      </c>
    </row>
    <row r="1636" spans="1:2" x14ac:dyDescent="0.25">
      <c r="A1636" s="18" t="s">
        <v>8219</v>
      </c>
      <c r="B1636" s="18">
        <v>37</v>
      </c>
    </row>
    <row r="1637" spans="1:2" x14ac:dyDescent="0.25">
      <c r="A1637" s="18" t="s">
        <v>8219</v>
      </c>
      <c r="B1637" s="18">
        <v>28</v>
      </c>
    </row>
    <row r="1638" spans="1:2" x14ac:dyDescent="0.25">
      <c r="A1638" s="18" t="s">
        <v>8219</v>
      </c>
      <c r="B1638" s="18">
        <v>26</v>
      </c>
    </row>
    <row r="1639" spans="1:2" x14ac:dyDescent="0.25">
      <c r="A1639" s="18" t="s">
        <v>8219</v>
      </c>
      <c r="B1639" s="18">
        <v>61</v>
      </c>
    </row>
    <row r="1640" spans="1:2" x14ac:dyDescent="0.25">
      <c r="A1640" s="18" t="s">
        <v>8219</v>
      </c>
      <c r="B1640" s="18">
        <v>115</v>
      </c>
    </row>
    <row r="1641" spans="1:2" x14ac:dyDescent="0.25">
      <c r="A1641" s="18" t="s">
        <v>8219</v>
      </c>
      <c r="B1641" s="18">
        <v>181</v>
      </c>
    </row>
    <row r="1642" spans="1:2" x14ac:dyDescent="0.25">
      <c r="A1642" s="18" t="s">
        <v>8219</v>
      </c>
      <c r="B1642" s="18">
        <v>110</v>
      </c>
    </row>
    <row r="1643" spans="1:2" x14ac:dyDescent="0.25">
      <c r="A1643" s="18" t="s">
        <v>8219</v>
      </c>
      <c r="B1643" s="18">
        <v>269</v>
      </c>
    </row>
    <row r="1644" spans="1:2" x14ac:dyDescent="0.25">
      <c r="A1644" s="18" t="s">
        <v>8219</v>
      </c>
      <c r="B1644" s="18">
        <v>79</v>
      </c>
    </row>
    <row r="1645" spans="1:2" x14ac:dyDescent="0.25">
      <c r="A1645" s="18" t="s">
        <v>8219</v>
      </c>
      <c r="B1645" s="18">
        <v>104</v>
      </c>
    </row>
    <row r="1646" spans="1:2" x14ac:dyDescent="0.25">
      <c r="A1646" s="18" t="s">
        <v>8219</v>
      </c>
      <c r="B1646" s="18">
        <v>34</v>
      </c>
    </row>
    <row r="1647" spans="1:2" x14ac:dyDescent="0.25">
      <c r="A1647" s="18" t="s">
        <v>8219</v>
      </c>
      <c r="B1647" s="18">
        <v>167</v>
      </c>
    </row>
    <row r="1648" spans="1:2" x14ac:dyDescent="0.25">
      <c r="A1648" s="18" t="s">
        <v>8219</v>
      </c>
      <c r="B1648" s="18">
        <v>183</v>
      </c>
    </row>
    <row r="1649" spans="1:2" x14ac:dyDescent="0.25">
      <c r="A1649" s="18" t="s">
        <v>8219</v>
      </c>
      <c r="B1649" s="18">
        <v>71</v>
      </c>
    </row>
    <row r="1650" spans="1:2" x14ac:dyDescent="0.25">
      <c r="A1650" s="18" t="s">
        <v>8219</v>
      </c>
      <c r="B1650" s="18">
        <v>69</v>
      </c>
    </row>
    <row r="1651" spans="1:2" x14ac:dyDescent="0.25">
      <c r="A1651" s="18" t="s">
        <v>8219</v>
      </c>
      <c r="B1651" s="18">
        <v>270</v>
      </c>
    </row>
    <row r="1652" spans="1:2" x14ac:dyDescent="0.25">
      <c r="A1652" s="18" t="s">
        <v>8219</v>
      </c>
      <c r="B1652" s="18">
        <v>193</v>
      </c>
    </row>
    <row r="1653" spans="1:2" x14ac:dyDescent="0.25">
      <c r="A1653" s="18" t="s">
        <v>8219</v>
      </c>
      <c r="B1653" s="18">
        <v>57</v>
      </c>
    </row>
    <row r="1654" spans="1:2" x14ac:dyDescent="0.25">
      <c r="A1654" s="18" t="s">
        <v>8219</v>
      </c>
      <c r="B1654" s="18">
        <v>200</v>
      </c>
    </row>
    <row r="1655" spans="1:2" x14ac:dyDescent="0.25">
      <c r="A1655" s="18" t="s">
        <v>8219</v>
      </c>
      <c r="B1655" s="18">
        <v>88</v>
      </c>
    </row>
    <row r="1656" spans="1:2" x14ac:dyDescent="0.25">
      <c r="A1656" s="18" t="s">
        <v>8219</v>
      </c>
      <c r="B1656" s="18">
        <v>213</v>
      </c>
    </row>
    <row r="1657" spans="1:2" x14ac:dyDescent="0.25">
      <c r="A1657" s="18" t="s">
        <v>8219</v>
      </c>
      <c r="B1657" s="18">
        <v>20</v>
      </c>
    </row>
    <row r="1658" spans="1:2" x14ac:dyDescent="0.25">
      <c r="A1658" s="18" t="s">
        <v>8219</v>
      </c>
      <c r="B1658" s="18">
        <v>50</v>
      </c>
    </row>
    <row r="1659" spans="1:2" x14ac:dyDescent="0.25">
      <c r="A1659" s="18" t="s">
        <v>8219</v>
      </c>
      <c r="B1659" s="18">
        <v>115</v>
      </c>
    </row>
    <row r="1660" spans="1:2" x14ac:dyDescent="0.25">
      <c r="A1660" s="18" t="s">
        <v>8219</v>
      </c>
      <c r="B1660" s="18">
        <v>186</v>
      </c>
    </row>
    <row r="1661" spans="1:2" x14ac:dyDescent="0.25">
      <c r="A1661" s="18" t="s">
        <v>8219</v>
      </c>
      <c r="B1661" s="18">
        <v>18</v>
      </c>
    </row>
    <row r="1662" spans="1:2" x14ac:dyDescent="0.25">
      <c r="A1662" s="18" t="s">
        <v>8219</v>
      </c>
      <c r="B1662" s="18">
        <v>176</v>
      </c>
    </row>
    <row r="1663" spans="1:2" x14ac:dyDescent="0.25">
      <c r="A1663" s="18" t="s">
        <v>8219</v>
      </c>
      <c r="B1663" s="18">
        <v>41</v>
      </c>
    </row>
    <row r="1664" spans="1:2" x14ac:dyDescent="0.25">
      <c r="A1664" s="18" t="s">
        <v>8219</v>
      </c>
      <c r="B1664" s="18">
        <v>75</v>
      </c>
    </row>
    <row r="1665" spans="1:2" x14ac:dyDescent="0.25">
      <c r="A1665" s="18" t="s">
        <v>8219</v>
      </c>
      <c r="B1665" s="18">
        <v>97</v>
      </c>
    </row>
    <row r="1666" spans="1:2" x14ac:dyDescent="0.25">
      <c r="A1666" s="18" t="s">
        <v>8219</v>
      </c>
      <c r="B1666" s="18">
        <v>73</v>
      </c>
    </row>
    <row r="1667" spans="1:2" x14ac:dyDescent="0.25">
      <c r="A1667" s="18" t="s">
        <v>8219</v>
      </c>
      <c r="B1667" s="18">
        <v>49</v>
      </c>
    </row>
    <row r="1668" spans="1:2" x14ac:dyDescent="0.25">
      <c r="A1668" s="18" t="s">
        <v>8219</v>
      </c>
      <c r="B1668" s="18">
        <v>134</v>
      </c>
    </row>
    <row r="1669" spans="1:2" x14ac:dyDescent="0.25">
      <c r="A1669" s="18" t="s">
        <v>8219</v>
      </c>
      <c r="B1669" s="18">
        <v>68</v>
      </c>
    </row>
    <row r="1670" spans="1:2" x14ac:dyDescent="0.25">
      <c r="A1670" s="18" t="s">
        <v>8219</v>
      </c>
      <c r="B1670" s="18">
        <v>49</v>
      </c>
    </row>
    <row r="1671" spans="1:2" x14ac:dyDescent="0.25">
      <c r="A1671" s="18" t="s">
        <v>8219</v>
      </c>
      <c r="B1671" s="18">
        <v>63</v>
      </c>
    </row>
    <row r="1672" spans="1:2" x14ac:dyDescent="0.25">
      <c r="A1672" s="18" t="s">
        <v>8219</v>
      </c>
      <c r="B1672" s="18">
        <v>163</v>
      </c>
    </row>
    <row r="1673" spans="1:2" x14ac:dyDescent="0.25">
      <c r="A1673" s="18" t="s">
        <v>8219</v>
      </c>
      <c r="B1673" s="18">
        <v>288</v>
      </c>
    </row>
    <row r="1674" spans="1:2" x14ac:dyDescent="0.25">
      <c r="A1674" s="18" t="s">
        <v>8219</v>
      </c>
      <c r="B1674" s="18">
        <v>42</v>
      </c>
    </row>
    <row r="1675" spans="1:2" x14ac:dyDescent="0.25">
      <c r="A1675" s="18" t="s">
        <v>8219</v>
      </c>
      <c r="B1675" s="18">
        <v>70</v>
      </c>
    </row>
    <row r="1676" spans="1:2" x14ac:dyDescent="0.25">
      <c r="A1676" s="18" t="s">
        <v>8219</v>
      </c>
      <c r="B1676" s="18">
        <v>30</v>
      </c>
    </row>
    <row r="1677" spans="1:2" x14ac:dyDescent="0.25">
      <c r="A1677" s="18" t="s">
        <v>8219</v>
      </c>
      <c r="B1677" s="18">
        <v>51</v>
      </c>
    </row>
    <row r="1678" spans="1:2" x14ac:dyDescent="0.25">
      <c r="A1678" s="18" t="s">
        <v>8219</v>
      </c>
      <c r="B1678" s="18">
        <v>145</v>
      </c>
    </row>
    <row r="1679" spans="1:2" x14ac:dyDescent="0.25">
      <c r="A1679" s="18" t="s">
        <v>8219</v>
      </c>
      <c r="B1679" s="18">
        <v>21</v>
      </c>
    </row>
    <row r="1680" spans="1:2" x14ac:dyDescent="0.25">
      <c r="A1680" s="18" t="s">
        <v>8219</v>
      </c>
      <c r="B1680" s="18">
        <v>286</v>
      </c>
    </row>
    <row r="1681" spans="1:2" x14ac:dyDescent="0.25">
      <c r="A1681" s="18" t="s">
        <v>8219</v>
      </c>
      <c r="B1681" s="18">
        <v>12</v>
      </c>
    </row>
    <row r="1682" spans="1:2" x14ac:dyDescent="0.25">
      <c r="A1682" s="18" t="s">
        <v>8219</v>
      </c>
      <c r="B1682" s="18">
        <v>100</v>
      </c>
    </row>
    <row r="1683" spans="1:2" x14ac:dyDescent="0.25">
      <c r="A1683" s="18" t="s">
        <v>8219</v>
      </c>
      <c r="B1683" s="18">
        <v>100</v>
      </c>
    </row>
    <row r="1684" spans="1:2" x14ac:dyDescent="0.25">
      <c r="A1684" s="18" t="s">
        <v>8219</v>
      </c>
      <c r="B1684" s="18">
        <v>34</v>
      </c>
    </row>
    <row r="1685" spans="1:2" x14ac:dyDescent="0.25">
      <c r="A1685" s="18" t="s">
        <v>8219</v>
      </c>
      <c r="B1685" s="18">
        <v>63</v>
      </c>
    </row>
    <row r="1686" spans="1:2" x14ac:dyDescent="0.25">
      <c r="A1686" s="18" t="s">
        <v>8219</v>
      </c>
      <c r="B1686" s="18">
        <v>30</v>
      </c>
    </row>
    <row r="1687" spans="1:2" x14ac:dyDescent="0.25">
      <c r="A1687" s="18" t="s">
        <v>8219</v>
      </c>
      <c r="B1687" s="18">
        <v>47</v>
      </c>
    </row>
    <row r="1688" spans="1:2" x14ac:dyDescent="0.25">
      <c r="A1688" s="18" t="s">
        <v>8219</v>
      </c>
      <c r="B1688" s="18">
        <v>237</v>
      </c>
    </row>
    <row r="1689" spans="1:2" x14ac:dyDescent="0.25">
      <c r="A1689" s="18" t="s">
        <v>8219</v>
      </c>
      <c r="B1689" s="18">
        <v>47</v>
      </c>
    </row>
    <row r="1690" spans="1:2" x14ac:dyDescent="0.25">
      <c r="A1690" s="18" t="s">
        <v>8219</v>
      </c>
      <c r="B1690" s="18">
        <v>15</v>
      </c>
    </row>
    <row r="1691" spans="1:2" x14ac:dyDescent="0.25">
      <c r="A1691" s="18" t="s">
        <v>8219</v>
      </c>
      <c r="B1691" s="18">
        <v>81</v>
      </c>
    </row>
    <row r="1692" spans="1:2" x14ac:dyDescent="0.25">
      <c r="A1692" s="18" t="s">
        <v>8219</v>
      </c>
      <c r="B1692" s="18">
        <v>122</v>
      </c>
    </row>
    <row r="1693" spans="1:2" x14ac:dyDescent="0.25">
      <c r="A1693" s="18" t="s">
        <v>8219</v>
      </c>
      <c r="B1693" s="18">
        <v>34</v>
      </c>
    </row>
    <row r="1694" spans="1:2" x14ac:dyDescent="0.25">
      <c r="A1694" s="18" t="s">
        <v>8219</v>
      </c>
      <c r="B1694" s="18">
        <v>207</v>
      </c>
    </row>
    <row r="1695" spans="1:2" x14ac:dyDescent="0.25">
      <c r="A1695" s="18" t="s">
        <v>8219</v>
      </c>
      <c r="B1695" s="18">
        <v>25</v>
      </c>
    </row>
    <row r="1696" spans="1:2" x14ac:dyDescent="0.25">
      <c r="A1696" s="18" t="s">
        <v>8219</v>
      </c>
      <c r="B1696" s="18">
        <v>72</v>
      </c>
    </row>
    <row r="1697" spans="1:2" x14ac:dyDescent="0.25">
      <c r="A1697" s="18" t="s">
        <v>8219</v>
      </c>
      <c r="B1697" s="18">
        <v>14</v>
      </c>
    </row>
    <row r="1698" spans="1:2" x14ac:dyDescent="0.25">
      <c r="A1698" s="18" t="s">
        <v>8219</v>
      </c>
      <c r="B1698" s="18">
        <v>15</v>
      </c>
    </row>
    <row r="1699" spans="1:2" x14ac:dyDescent="0.25">
      <c r="A1699" s="18" t="s">
        <v>8219</v>
      </c>
      <c r="B1699" s="18">
        <v>91</v>
      </c>
    </row>
    <row r="1700" spans="1:2" x14ac:dyDescent="0.25">
      <c r="A1700" s="18" t="s">
        <v>8219</v>
      </c>
      <c r="B1700" s="18">
        <v>24</v>
      </c>
    </row>
    <row r="1701" spans="1:2" x14ac:dyDescent="0.25">
      <c r="A1701" s="18" t="s">
        <v>8219</v>
      </c>
      <c r="B1701" s="18">
        <v>27</v>
      </c>
    </row>
    <row r="1702" spans="1:2" x14ac:dyDescent="0.25">
      <c r="A1702" s="18" t="s">
        <v>8219</v>
      </c>
      <c r="B1702" s="18">
        <v>47</v>
      </c>
    </row>
    <row r="1703" spans="1:2" x14ac:dyDescent="0.25">
      <c r="A1703" s="18" t="s">
        <v>8219</v>
      </c>
      <c r="B1703" s="18">
        <v>44</v>
      </c>
    </row>
    <row r="1704" spans="1:2" x14ac:dyDescent="0.25">
      <c r="A1704" s="18" t="s">
        <v>8219</v>
      </c>
      <c r="B1704" s="18">
        <v>72</v>
      </c>
    </row>
    <row r="1705" spans="1:2" x14ac:dyDescent="0.25">
      <c r="A1705" s="18" t="s">
        <v>8219</v>
      </c>
      <c r="B1705" s="18">
        <v>63</v>
      </c>
    </row>
    <row r="1706" spans="1:2" x14ac:dyDescent="0.25">
      <c r="A1706" s="18" t="s">
        <v>8219</v>
      </c>
      <c r="B1706" s="18">
        <v>88</v>
      </c>
    </row>
    <row r="1707" spans="1:2" x14ac:dyDescent="0.25">
      <c r="A1707" s="18" t="s">
        <v>8219</v>
      </c>
      <c r="B1707" s="18">
        <v>70</v>
      </c>
    </row>
    <row r="1708" spans="1:2" x14ac:dyDescent="0.25">
      <c r="A1708" s="18" t="s">
        <v>8219</v>
      </c>
      <c r="B1708" s="18">
        <v>50</v>
      </c>
    </row>
    <row r="1709" spans="1:2" x14ac:dyDescent="0.25">
      <c r="A1709" s="18" t="s">
        <v>8219</v>
      </c>
      <c r="B1709" s="18">
        <v>35</v>
      </c>
    </row>
    <row r="1710" spans="1:2" x14ac:dyDescent="0.25">
      <c r="A1710" s="18" t="s">
        <v>8219</v>
      </c>
      <c r="B1710" s="18">
        <v>175</v>
      </c>
    </row>
    <row r="1711" spans="1:2" x14ac:dyDescent="0.25">
      <c r="A1711" s="18" t="s">
        <v>8219</v>
      </c>
      <c r="B1711" s="18">
        <v>20</v>
      </c>
    </row>
    <row r="1712" spans="1:2" x14ac:dyDescent="0.25">
      <c r="A1712" s="18" t="s">
        <v>8219</v>
      </c>
      <c r="B1712" s="18">
        <v>54</v>
      </c>
    </row>
    <row r="1713" spans="1:2" x14ac:dyDescent="0.25">
      <c r="A1713" s="18" t="s">
        <v>8219</v>
      </c>
      <c r="B1713" s="18">
        <v>20</v>
      </c>
    </row>
    <row r="1714" spans="1:2" x14ac:dyDescent="0.25">
      <c r="A1714" s="18" t="s">
        <v>8219</v>
      </c>
      <c r="B1714" s="18">
        <v>57</v>
      </c>
    </row>
    <row r="1715" spans="1:2" x14ac:dyDescent="0.25">
      <c r="A1715" s="18" t="s">
        <v>8219</v>
      </c>
      <c r="B1715" s="18">
        <v>31</v>
      </c>
    </row>
    <row r="1716" spans="1:2" x14ac:dyDescent="0.25">
      <c r="A1716" s="18" t="s">
        <v>8219</v>
      </c>
      <c r="B1716" s="18">
        <v>31</v>
      </c>
    </row>
    <row r="1717" spans="1:2" x14ac:dyDescent="0.25">
      <c r="A1717" s="18" t="s">
        <v>8219</v>
      </c>
      <c r="B1717" s="18">
        <v>45</v>
      </c>
    </row>
    <row r="1718" spans="1:2" x14ac:dyDescent="0.25">
      <c r="A1718" s="18" t="s">
        <v>8219</v>
      </c>
      <c r="B1718" s="18">
        <v>41</v>
      </c>
    </row>
    <row r="1719" spans="1:2" x14ac:dyDescent="0.25">
      <c r="A1719" s="18" t="s">
        <v>8219</v>
      </c>
      <c r="B1719" s="18">
        <v>29</v>
      </c>
    </row>
    <row r="1720" spans="1:2" x14ac:dyDescent="0.25">
      <c r="A1720" s="18" t="s">
        <v>8219</v>
      </c>
      <c r="B1720" s="18">
        <v>58</v>
      </c>
    </row>
    <row r="1721" spans="1:2" x14ac:dyDescent="0.25">
      <c r="A1721" s="18" t="s">
        <v>8219</v>
      </c>
      <c r="B1721" s="18">
        <v>89</v>
      </c>
    </row>
    <row r="1722" spans="1:2" x14ac:dyDescent="0.25">
      <c r="A1722" s="18" t="s">
        <v>8219</v>
      </c>
      <c r="B1722" s="18">
        <v>125</v>
      </c>
    </row>
    <row r="1723" spans="1:2" x14ac:dyDescent="0.25">
      <c r="A1723" s="18" t="s">
        <v>8219</v>
      </c>
      <c r="B1723" s="18">
        <v>18</v>
      </c>
    </row>
    <row r="1724" spans="1:2" x14ac:dyDescent="0.25">
      <c r="A1724" s="18" t="s">
        <v>8219</v>
      </c>
      <c r="B1724" s="18">
        <v>32</v>
      </c>
    </row>
    <row r="1725" spans="1:2" x14ac:dyDescent="0.25">
      <c r="A1725" s="18" t="s">
        <v>8219</v>
      </c>
      <c r="B1725" s="18">
        <v>16</v>
      </c>
    </row>
    <row r="1726" spans="1:2" x14ac:dyDescent="0.25">
      <c r="A1726" s="18" t="s">
        <v>8219</v>
      </c>
      <c r="B1726" s="18">
        <v>38</v>
      </c>
    </row>
    <row r="1727" spans="1:2" x14ac:dyDescent="0.25">
      <c r="A1727" s="18" t="s">
        <v>8219</v>
      </c>
      <c r="B1727" s="18">
        <v>15</v>
      </c>
    </row>
    <row r="1728" spans="1:2" x14ac:dyDescent="0.25">
      <c r="A1728" s="18" t="s">
        <v>8219</v>
      </c>
      <c r="B1728" s="18">
        <v>23</v>
      </c>
    </row>
    <row r="1729" spans="1:2" x14ac:dyDescent="0.25">
      <c r="A1729" s="18" t="s">
        <v>8219</v>
      </c>
      <c r="B1729" s="18">
        <v>49</v>
      </c>
    </row>
    <row r="1730" spans="1:2" x14ac:dyDescent="0.25">
      <c r="A1730" s="18" t="s">
        <v>8219</v>
      </c>
      <c r="B1730" s="18">
        <v>10</v>
      </c>
    </row>
    <row r="1731" spans="1:2" x14ac:dyDescent="0.25">
      <c r="A1731" s="18" t="s">
        <v>8219</v>
      </c>
      <c r="B1731" s="18">
        <v>15</v>
      </c>
    </row>
    <row r="1732" spans="1:2" x14ac:dyDescent="0.25">
      <c r="A1732" s="18" t="s">
        <v>8219</v>
      </c>
      <c r="B1732" s="18">
        <v>57</v>
      </c>
    </row>
    <row r="1733" spans="1:2" x14ac:dyDescent="0.25">
      <c r="A1733" s="18" t="s">
        <v>8219</v>
      </c>
      <c r="B1733" s="18">
        <v>33</v>
      </c>
    </row>
    <row r="1734" spans="1:2" x14ac:dyDescent="0.25">
      <c r="A1734" s="18" t="s">
        <v>8219</v>
      </c>
      <c r="B1734" s="18">
        <v>9</v>
      </c>
    </row>
    <row r="1735" spans="1:2" x14ac:dyDescent="0.25">
      <c r="A1735" s="18" t="s">
        <v>8219</v>
      </c>
      <c r="B1735" s="18">
        <v>26</v>
      </c>
    </row>
    <row r="1736" spans="1:2" x14ac:dyDescent="0.25">
      <c r="A1736" s="18" t="s">
        <v>8219</v>
      </c>
      <c r="B1736" s="18">
        <v>69</v>
      </c>
    </row>
    <row r="1737" spans="1:2" x14ac:dyDescent="0.25">
      <c r="A1737" s="18" t="s">
        <v>8219</v>
      </c>
      <c r="B1737" s="18">
        <v>65</v>
      </c>
    </row>
    <row r="1738" spans="1:2" x14ac:dyDescent="0.25">
      <c r="A1738" s="18" t="s">
        <v>8219</v>
      </c>
      <c r="B1738" s="18">
        <v>83</v>
      </c>
    </row>
    <row r="1739" spans="1:2" x14ac:dyDescent="0.25">
      <c r="A1739" s="18" t="s">
        <v>8219</v>
      </c>
      <c r="B1739" s="18">
        <v>111</v>
      </c>
    </row>
    <row r="1740" spans="1:2" x14ac:dyDescent="0.25">
      <c r="A1740" s="18" t="s">
        <v>8219</v>
      </c>
      <c r="B1740" s="18">
        <v>46</v>
      </c>
    </row>
    <row r="1741" spans="1:2" x14ac:dyDescent="0.25">
      <c r="A1741" s="18" t="s">
        <v>8219</v>
      </c>
      <c r="B1741" s="18">
        <v>63</v>
      </c>
    </row>
    <row r="1742" spans="1:2" x14ac:dyDescent="0.25">
      <c r="A1742" s="18" t="s">
        <v>8219</v>
      </c>
      <c r="B1742" s="18">
        <v>9</v>
      </c>
    </row>
    <row r="1743" spans="1:2" x14ac:dyDescent="0.25">
      <c r="A1743" s="18" t="s">
        <v>8219</v>
      </c>
      <c r="B1743" s="18">
        <v>34</v>
      </c>
    </row>
    <row r="1744" spans="1:2" x14ac:dyDescent="0.25">
      <c r="A1744" s="18" t="s">
        <v>8219</v>
      </c>
      <c r="B1744" s="18">
        <v>112</v>
      </c>
    </row>
    <row r="1745" spans="1:2" x14ac:dyDescent="0.25">
      <c r="A1745" s="18" t="s">
        <v>8219</v>
      </c>
      <c r="B1745" s="18">
        <v>47</v>
      </c>
    </row>
    <row r="1746" spans="1:2" x14ac:dyDescent="0.25">
      <c r="A1746" s="18" t="s">
        <v>8219</v>
      </c>
      <c r="B1746" s="18">
        <v>38</v>
      </c>
    </row>
    <row r="1747" spans="1:2" x14ac:dyDescent="0.25">
      <c r="A1747" s="18" t="s">
        <v>8219</v>
      </c>
      <c r="B1747" s="18">
        <v>28</v>
      </c>
    </row>
    <row r="1748" spans="1:2" x14ac:dyDescent="0.25">
      <c r="A1748" s="18" t="s">
        <v>8219</v>
      </c>
      <c r="B1748" s="18">
        <v>78</v>
      </c>
    </row>
    <row r="1749" spans="1:2" x14ac:dyDescent="0.25">
      <c r="A1749" s="18" t="s">
        <v>8219</v>
      </c>
      <c r="B1749" s="18">
        <v>23</v>
      </c>
    </row>
    <row r="1750" spans="1:2" x14ac:dyDescent="0.25">
      <c r="A1750" s="18" t="s">
        <v>8219</v>
      </c>
      <c r="B1750" s="18">
        <v>40</v>
      </c>
    </row>
    <row r="1751" spans="1:2" x14ac:dyDescent="0.25">
      <c r="A1751" s="18" t="s">
        <v>8219</v>
      </c>
      <c r="B1751" s="18">
        <v>13</v>
      </c>
    </row>
    <row r="1752" spans="1:2" x14ac:dyDescent="0.25">
      <c r="A1752" s="18" t="s">
        <v>8219</v>
      </c>
      <c r="B1752" s="18">
        <v>18</v>
      </c>
    </row>
    <row r="1753" spans="1:2" x14ac:dyDescent="0.25">
      <c r="A1753" s="18" t="s">
        <v>8219</v>
      </c>
      <c r="B1753" s="18">
        <v>22</v>
      </c>
    </row>
    <row r="1754" spans="1:2" x14ac:dyDescent="0.25">
      <c r="A1754" s="18" t="s">
        <v>8219</v>
      </c>
      <c r="B1754" s="18">
        <v>79</v>
      </c>
    </row>
    <row r="1755" spans="1:2" x14ac:dyDescent="0.25">
      <c r="A1755" s="18" t="s">
        <v>8219</v>
      </c>
      <c r="B1755" s="18">
        <v>14</v>
      </c>
    </row>
    <row r="1756" spans="1:2" x14ac:dyDescent="0.25">
      <c r="A1756" s="18" t="s">
        <v>8219</v>
      </c>
      <c r="B1756" s="18">
        <v>51</v>
      </c>
    </row>
    <row r="1757" spans="1:2" x14ac:dyDescent="0.25">
      <c r="A1757" s="18" t="s">
        <v>8219</v>
      </c>
      <c r="B1757" s="18">
        <v>54</v>
      </c>
    </row>
    <row r="1758" spans="1:2" x14ac:dyDescent="0.25">
      <c r="A1758" s="18" t="s">
        <v>8219</v>
      </c>
      <c r="B1758" s="18">
        <v>70</v>
      </c>
    </row>
    <row r="1759" spans="1:2" x14ac:dyDescent="0.25">
      <c r="A1759" s="18" t="s">
        <v>8219</v>
      </c>
      <c r="B1759" s="18">
        <v>44</v>
      </c>
    </row>
    <row r="1760" spans="1:2" x14ac:dyDescent="0.25">
      <c r="A1760" s="18" t="s">
        <v>8219</v>
      </c>
      <c r="B1760" s="18">
        <v>55</v>
      </c>
    </row>
    <row r="1761" spans="1:2" x14ac:dyDescent="0.25">
      <c r="A1761" s="18" t="s">
        <v>8219</v>
      </c>
      <c r="B1761" s="18">
        <v>15</v>
      </c>
    </row>
    <row r="1762" spans="1:2" x14ac:dyDescent="0.25">
      <c r="A1762" s="18" t="s">
        <v>8219</v>
      </c>
      <c r="B1762" s="18">
        <v>27</v>
      </c>
    </row>
    <row r="1763" spans="1:2" x14ac:dyDescent="0.25">
      <c r="A1763" s="18" t="s">
        <v>8219</v>
      </c>
      <c r="B1763" s="18">
        <v>21</v>
      </c>
    </row>
    <row r="1764" spans="1:2" x14ac:dyDescent="0.25">
      <c r="A1764" s="18" t="s">
        <v>8219</v>
      </c>
      <c r="B1764" s="18">
        <v>162</v>
      </c>
    </row>
    <row r="1765" spans="1:2" x14ac:dyDescent="0.25">
      <c r="A1765" s="18" t="s">
        <v>8219</v>
      </c>
      <c r="B1765" s="18">
        <v>23</v>
      </c>
    </row>
    <row r="1766" spans="1:2" x14ac:dyDescent="0.25">
      <c r="A1766" s="18" t="s">
        <v>8219</v>
      </c>
      <c r="B1766" s="18">
        <v>72</v>
      </c>
    </row>
    <row r="1767" spans="1:2" x14ac:dyDescent="0.25">
      <c r="A1767" s="18" t="s">
        <v>8219</v>
      </c>
      <c r="B1767" s="18">
        <v>68</v>
      </c>
    </row>
    <row r="1768" spans="1:2" x14ac:dyDescent="0.25">
      <c r="A1768" s="18" t="s">
        <v>8219</v>
      </c>
      <c r="B1768" s="18">
        <v>20</v>
      </c>
    </row>
    <row r="1769" spans="1:2" x14ac:dyDescent="0.25">
      <c r="A1769" s="18" t="s">
        <v>8219</v>
      </c>
      <c r="B1769" s="18">
        <v>26</v>
      </c>
    </row>
    <row r="1770" spans="1:2" x14ac:dyDescent="0.25">
      <c r="A1770" s="18" t="s">
        <v>8219</v>
      </c>
      <c r="B1770" s="18">
        <v>72</v>
      </c>
    </row>
    <row r="1771" spans="1:2" x14ac:dyDescent="0.25">
      <c r="A1771" s="18" t="s">
        <v>8219</v>
      </c>
      <c r="B1771" s="18">
        <v>3</v>
      </c>
    </row>
    <row r="1772" spans="1:2" x14ac:dyDescent="0.25">
      <c r="A1772" s="18" t="s">
        <v>8219</v>
      </c>
      <c r="B1772" s="18">
        <v>18</v>
      </c>
    </row>
    <row r="1773" spans="1:2" x14ac:dyDescent="0.25">
      <c r="A1773" s="18" t="s">
        <v>8219</v>
      </c>
      <c r="B1773" s="18">
        <v>30</v>
      </c>
    </row>
    <row r="1774" spans="1:2" x14ac:dyDescent="0.25">
      <c r="A1774" s="18" t="s">
        <v>8219</v>
      </c>
      <c r="B1774" s="18">
        <v>23</v>
      </c>
    </row>
    <row r="1775" spans="1:2" x14ac:dyDescent="0.25">
      <c r="A1775" s="18" t="s">
        <v>8219</v>
      </c>
      <c r="B1775" s="18">
        <v>54</v>
      </c>
    </row>
    <row r="1776" spans="1:2" x14ac:dyDescent="0.25">
      <c r="A1776" s="18" t="s">
        <v>8219</v>
      </c>
      <c r="B1776" s="18">
        <v>26</v>
      </c>
    </row>
    <row r="1777" spans="1:2" x14ac:dyDescent="0.25">
      <c r="A1777" s="18" t="s">
        <v>8219</v>
      </c>
      <c r="B1777" s="18">
        <v>9</v>
      </c>
    </row>
    <row r="1778" spans="1:2" x14ac:dyDescent="0.25">
      <c r="A1778" s="18" t="s">
        <v>8219</v>
      </c>
      <c r="B1778" s="18">
        <v>27</v>
      </c>
    </row>
    <row r="1779" spans="1:2" x14ac:dyDescent="0.25">
      <c r="A1779" s="18" t="s">
        <v>8219</v>
      </c>
      <c r="B1779" s="18">
        <v>30</v>
      </c>
    </row>
    <row r="1780" spans="1:2" x14ac:dyDescent="0.25">
      <c r="A1780" s="18" t="s">
        <v>8219</v>
      </c>
      <c r="B1780" s="18">
        <v>52</v>
      </c>
    </row>
    <row r="1781" spans="1:2" x14ac:dyDescent="0.25">
      <c r="A1781" s="18" t="s">
        <v>8219</v>
      </c>
      <c r="B1781" s="18">
        <v>17</v>
      </c>
    </row>
    <row r="1782" spans="1:2" x14ac:dyDescent="0.25">
      <c r="A1782" s="18" t="s">
        <v>8219</v>
      </c>
      <c r="B1782" s="18">
        <v>19</v>
      </c>
    </row>
    <row r="1783" spans="1:2" x14ac:dyDescent="0.25">
      <c r="A1783" s="18" t="s">
        <v>8219</v>
      </c>
      <c r="B1783" s="18">
        <v>77</v>
      </c>
    </row>
    <row r="1784" spans="1:2" x14ac:dyDescent="0.25">
      <c r="A1784" s="18" t="s">
        <v>8219</v>
      </c>
      <c r="B1784" s="18">
        <v>21</v>
      </c>
    </row>
    <row r="1785" spans="1:2" x14ac:dyDescent="0.25">
      <c r="A1785" s="18" t="s">
        <v>8219</v>
      </c>
      <c r="B1785" s="18">
        <v>38</v>
      </c>
    </row>
    <row r="1786" spans="1:2" x14ac:dyDescent="0.25">
      <c r="A1786" s="18" t="s">
        <v>8219</v>
      </c>
      <c r="B1786" s="18">
        <v>28</v>
      </c>
    </row>
    <row r="1787" spans="1:2" x14ac:dyDescent="0.25">
      <c r="A1787" s="18" t="s">
        <v>8219</v>
      </c>
      <c r="B1787" s="18">
        <v>48</v>
      </c>
    </row>
    <row r="1788" spans="1:2" x14ac:dyDescent="0.25">
      <c r="A1788" s="18" t="s">
        <v>8219</v>
      </c>
      <c r="B1788" s="18">
        <v>46</v>
      </c>
    </row>
    <row r="1789" spans="1:2" x14ac:dyDescent="0.25">
      <c r="A1789" s="18" t="s">
        <v>8219</v>
      </c>
      <c r="B1789" s="18">
        <v>30</v>
      </c>
    </row>
    <row r="1790" spans="1:2" x14ac:dyDescent="0.25">
      <c r="A1790" s="18" t="s">
        <v>8219</v>
      </c>
      <c r="B1790" s="18">
        <v>64</v>
      </c>
    </row>
    <row r="1791" spans="1:2" x14ac:dyDescent="0.25">
      <c r="A1791" s="18" t="s">
        <v>8219</v>
      </c>
      <c r="B1791" s="18">
        <v>15</v>
      </c>
    </row>
    <row r="1792" spans="1:2" x14ac:dyDescent="0.25">
      <c r="A1792" s="18" t="s">
        <v>8219</v>
      </c>
      <c r="B1792" s="18">
        <v>41</v>
      </c>
    </row>
    <row r="1793" spans="1:2" x14ac:dyDescent="0.25">
      <c r="A1793" s="18" t="s">
        <v>8219</v>
      </c>
      <c r="B1793" s="18">
        <v>35</v>
      </c>
    </row>
    <row r="1794" spans="1:2" x14ac:dyDescent="0.25">
      <c r="A1794" s="18" t="s">
        <v>8219</v>
      </c>
      <c r="B1794" s="18">
        <v>45</v>
      </c>
    </row>
    <row r="1795" spans="1:2" x14ac:dyDescent="0.25">
      <c r="A1795" s="18" t="s">
        <v>8219</v>
      </c>
      <c r="B1795" s="18">
        <v>62</v>
      </c>
    </row>
    <row r="1796" spans="1:2" x14ac:dyDescent="0.25">
      <c r="A1796" s="18" t="s">
        <v>8219</v>
      </c>
      <c r="B1796" s="18">
        <v>22</v>
      </c>
    </row>
    <row r="1797" spans="1:2" x14ac:dyDescent="0.25">
      <c r="A1797" s="18" t="s">
        <v>8219</v>
      </c>
      <c r="B1797" s="18">
        <v>18</v>
      </c>
    </row>
    <row r="1798" spans="1:2" x14ac:dyDescent="0.25">
      <c r="A1798" s="18" t="s">
        <v>8219</v>
      </c>
      <c r="B1798" s="18">
        <v>12</v>
      </c>
    </row>
    <row r="1799" spans="1:2" x14ac:dyDescent="0.25">
      <c r="A1799" s="18" t="s">
        <v>8219</v>
      </c>
      <c r="B1799" s="18">
        <v>44</v>
      </c>
    </row>
    <row r="1800" spans="1:2" x14ac:dyDescent="0.25">
      <c r="A1800" s="18" t="s">
        <v>8219</v>
      </c>
      <c r="B1800" s="18">
        <v>27</v>
      </c>
    </row>
    <row r="1801" spans="1:2" x14ac:dyDescent="0.25">
      <c r="A1801" s="18" t="s">
        <v>8219</v>
      </c>
      <c r="B1801" s="18">
        <v>38</v>
      </c>
    </row>
    <row r="1802" spans="1:2" x14ac:dyDescent="0.25">
      <c r="A1802" s="18" t="s">
        <v>8219</v>
      </c>
      <c r="B1802" s="18">
        <v>28</v>
      </c>
    </row>
    <row r="1803" spans="1:2" x14ac:dyDescent="0.25">
      <c r="A1803" s="18" t="s">
        <v>8219</v>
      </c>
      <c r="B1803" s="18">
        <v>24</v>
      </c>
    </row>
    <row r="1804" spans="1:2" x14ac:dyDescent="0.25">
      <c r="A1804" s="18" t="s">
        <v>8219</v>
      </c>
      <c r="B1804" s="18">
        <v>65</v>
      </c>
    </row>
    <row r="1805" spans="1:2" x14ac:dyDescent="0.25">
      <c r="A1805" s="18" t="s">
        <v>8219</v>
      </c>
      <c r="B1805" s="18">
        <v>46</v>
      </c>
    </row>
    <row r="1806" spans="1:2" x14ac:dyDescent="0.25">
      <c r="A1806" s="18" t="s">
        <v>8219</v>
      </c>
      <c r="B1806" s="18">
        <v>85</v>
      </c>
    </row>
    <row r="1807" spans="1:2" x14ac:dyDescent="0.25">
      <c r="A1807" s="18" t="s">
        <v>8219</v>
      </c>
      <c r="B1807" s="18">
        <v>66</v>
      </c>
    </row>
    <row r="1808" spans="1:2" x14ac:dyDescent="0.25">
      <c r="A1808" s="18" t="s">
        <v>8219</v>
      </c>
      <c r="B1808" s="18">
        <v>165</v>
      </c>
    </row>
    <row r="1809" spans="1:2" x14ac:dyDescent="0.25">
      <c r="A1809" s="18" t="s">
        <v>8219</v>
      </c>
      <c r="B1809" s="18">
        <v>17</v>
      </c>
    </row>
    <row r="1810" spans="1:2" x14ac:dyDescent="0.25">
      <c r="A1810" s="18" t="s">
        <v>8219</v>
      </c>
      <c r="B1810" s="18">
        <v>3</v>
      </c>
    </row>
    <row r="1811" spans="1:2" x14ac:dyDescent="0.25">
      <c r="A1811" s="18" t="s">
        <v>8219</v>
      </c>
      <c r="B1811" s="18">
        <v>17</v>
      </c>
    </row>
    <row r="1812" spans="1:2" x14ac:dyDescent="0.25">
      <c r="A1812" s="18" t="s">
        <v>8219</v>
      </c>
      <c r="B1812" s="18">
        <v>91</v>
      </c>
    </row>
    <row r="1813" spans="1:2" x14ac:dyDescent="0.25">
      <c r="A1813" s="18" t="s">
        <v>8219</v>
      </c>
      <c r="B1813" s="18">
        <v>67</v>
      </c>
    </row>
    <row r="1814" spans="1:2" x14ac:dyDescent="0.25">
      <c r="A1814" s="18" t="s">
        <v>8219</v>
      </c>
      <c r="B1814" s="18">
        <v>18</v>
      </c>
    </row>
    <row r="1815" spans="1:2" x14ac:dyDescent="0.25">
      <c r="A1815" s="18" t="s">
        <v>8219</v>
      </c>
      <c r="B1815" s="18">
        <v>21</v>
      </c>
    </row>
    <row r="1816" spans="1:2" x14ac:dyDescent="0.25">
      <c r="A1816" s="18" t="s">
        <v>8219</v>
      </c>
      <c r="B1816" s="18">
        <v>40</v>
      </c>
    </row>
    <row r="1817" spans="1:2" x14ac:dyDescent="0.25">
      <c r="A1817" s="18" t="s">
        <v>8219</v>
      </c>
      <c r="B1817" s="18">
        <v>78</v>
      </c>
    </row>
    <row r="1818" spans="1:2" x14ac:dyDescent="0.25">
      <c r="A1818" s="18" t="s">
        <v>8219</v>
      </c>
      <c r="B1818" s="18">
        <v>26</v>
      </c>
    </row>
    <row r="1819" spans="1:2" x14ac:dyDescent="0.25">
      <c r="A1819" s="18" t="s">
        <v>8219</v>
      </c>
      <c r="B1819" s="18">
        <v>14</v>
      </c>
    </row>
    <row r="1820" spans="1:2" x14ac:dyDescent="0.25">
      <c r="A1820" s="18" t="s">
        <v>8219</v>
      </c>
      <c r="B1820" s="18">
        <v>44</v>
      </c>
    </row>
    <row r="1821" spans="1:2" x14ac:dyDescent="0.25">
      <c r="A1821" s="18" t="s">
        <v>8219</v>
      </c>
      <c r="B1821" s="18">
        <v>9</v>
      </c>
    </row>
    <row r="1822" spans="1:2" x14ac:dyDescent="0.25">
      <c r="A1822" s="18" t="s">
        <v>8219</v>
      </c>
      <c r="B1822" s="18">
        <v>30</v>
      </c>
    </row>
    <row r="1823" spans="1:2" x14ac:dyDescent="0.25">
      <c r="A1823" s="18" t="s">
        <v>8219</v>
      </c>
      <c r="B1823" s="18">
        <v>45</v>
      </c>
    </row>
    <row r="1824" spans="1:2" x14ac:dyDescent="0.25">
      <c r="A1824" s="18" t="s">
        <v>8219</v>
      </c>
      <c r="B1824" s="18">
        <v>56</v>
      </c>
    </row>
    <row r="1825" spans="1:2" x14ac:dyDescent="0.25">
      <c r="A1825" s="18" t="s">
        <v>8219</v>
      </c>
      <c r="B1825" s="18">
        <v>46</v>
      </c>
    </row>
    <row r="1826" spans="1:2" x14ac:dyDescent="0.25">
      <c r="A1826" s="18" t="s">
        <v>8219</v>
      </c>
      <c r="B1826" s="18">
        <v>34</v>
      </c>
    </row>
    <row r="1827" spans="1:2" x14ac:dyDescent="0.25">
      <c r="A1827" s="18" t="s">
        <v>8219</v>
      </c>
      <c r="B1827" s="18">
        <v>98</v>
      </c>
    </row>
    <row r="1828" spans="1:2" x14ac:dyDescent="0.25">
      <c r="A1828" s="18" t="s">
        <v>8219</v>
      </c>
      <c r="B1828" s="18">
        <v>46</v>
      </c>
    </row>
    <row r="1829" spans="1:2" x14ac:dyDescent="0.25">
      <c r="A1829" s="18" t="s">
        <v>8219</v>
      </c>
      <c r="B1829" s="18">
        <v>10</v>
      </c>
    </row>
    <row r="1830" spans="1:2" x14ac:dyDescent="0.25">
      <c r="A1830" s="18" t="s">
        <v>8219</v>
      </c>
      <c r="B1830" s="18">
        <v>76</v>
      </c>
    </row>
    <row r="1831" spans="1:2" x14ac:dyDescent="0.25">
      <c r="A1831" s="18" t="s">
        <v>8219</v>
      </c>
      <c r="B1831" s="18">
        <v>104</v>
      </c>
    </row>
    <row r="1832" spans="1:2" x14ac:dyDescent="0.25">
      <c r="A1832" s="18" t="s">
        <v>8219</v>
      </c>
      <c r="B1832" s="18">
        <v>87</v>
      </c>
    </row>
    <row r="1833" spans="1:2" x14ac:dyDescent="0.25">
      <c r="A1833" s="18" t="s">
        <v>8219</v>
      </c>
      <c r="B1833" s="18">
        <v>29</v>
      </c>
    </row>
    <row r="1834" spans="1:2" x14ac:dyDescent="0.25">
      <c r="A1834" s="18" t="s">
        <v>8219</v>
      </c>
      <c r="B1834" s="18">
        <v>51</v>
      </c>
    </row>
    <row r="1835" spans="1:2" x14ac:dyDescent="0.25">
      <c r="A1835" s="18" t="s">
        <v>8219</v>
      </c>
      <c r="B1835" s="18">
        <v>12</v>
      </c>
    </row>
    <row r="1836" spans="1:2" x14ac:dyDescent="0.25">
      <c r="A1836" s="18" t="s">
        <v>8219</v>
      </c>
      <c r="B1836" s="18">
        <v>72</v>
      </c>
    </row>
    <row r="1837" spans="1:2" x14ac:dyDescent="0.25">
      <c r="A1837" s="18" t="s">
        <v>8219</v>
      </c>
      <c r="B1837" s="18">
        <v>21</v>
      </c>
    </row>
    <row r="1838" spans="1:2" x14ac:dyDescent="0.25">
      <c r="A1838" s="18" t="s">
        <v>8219</v>
      </c>
      <c r="B1838" s="18">
        <v>42</v>
      </c>
    </row>
    <row r="1839" spans="1:2" x14ac:dyDescent="0.25">
      <c r="A1839" s="18" t="s">
        <v>8219</v>
      </c>
      <c r="B1839" s="18">
        <v>71</v>
      </c>
    </row>
    <row r="1840" spans="1:2" x14ac:dyDescent="0.25">
      <c r="A1840" s="18" t="s">
        <v>8219</v>
      </c>
      <c r="B1840" s="18">
        <v>168</v>
      </c>
    </row>
    <row r="1841" spans="1:2" x14ac:dyDescent="0.25">
      <c r="A1841" s="18" t="s">
        <v>8219</v>
      </c>
      <c r="B1841" s="18">
        <v>19</v>
      </c>
    </row>
    <row r="1842" spans="1:2" x14ac:dyDescent="0.25">
      <c r="A1842" s="18" t="s">
        <v>8219</v>
      </c>
      <c r="B1842" s="18">
        <v>37</v>
      </c>
    </row>
    <row r="1843" spans="1:2" x14ac:dyDescent="0.25">
      <c r="A1843" s="18" t="s">
        <v>8219</v>
      </c>
      <c r="B1843" s="18">
        <v>36</v>
      </c>
    </row>
    <row r="1844" spans="1:2" x14ac:dyDescent="0.25">
      <c r="A1844" s="18" t="s">
        <v>8219</v>
      </c>
      <c r="B1844" s="18">
        <v>14</v>
      </c>
    </row>
    <row r="1845" spans="1:2" x14ac:dyDescent="0.25">
      <c r="A1845" s="18" t="s">
        <v>8219</v>
      </c>
      <c r="B1845" s="18">
        <v>18</v>
      </c>
    </row>
    <row r="1846" spans="1:2" x14ac:dyDescent="0.25">
      <c r="A1846" s="18" t="s">
        <v>8219</v>
      </c>
      <c r="B1846" s="18">
        <v>82</v>
      </c>
    </row>
    <row r="1847" spans="1:2" x14ac:dyDescent="0.25">
      <c r="A1847" s="18" t="s">
        <v>8219</v>
      </c>
      <c r="B1847" s="18">
        <v>43</v>
      </c>
    </row>
    <row r="1848" spans="1:2" x14ac:dyDescent="0.25">
      <c r="A1848" s="18" t="s">
        <v>8219</v>
      </c>
      <c r="B1848" s="18">
        <v>8</v>
      </c>
    </row>
    <row r="1849" spans="1:2" x14ac:dyDescent="0.25">
      <c r="A1849" s="18" t="s">
        <v>8219</v>
      </c>
      <c r="B1849" s="18">
        <v>45</v>
      </c>
    </row>
    <row r="1850" spans="1:2" x14ac:dyDescent="0.25">
      <c r="A1850" s="18" t="s">
        <v>8219</v>
      </c>
      <c r="B1850" s="18">
        <v>20</v>
      </c>
    </row>
    <row r="1851" spans="1:2" x14ac:dyDescent="0.25">
      <c r="A1851" s="18" t="s">
        <v>8219</v>
      </c>
      <c r="B1851" s="18">
        <v>31</v>
      </c>
    </row>
    <row r="1852" spans="1:2" x14ac:dyDescent="0.25">
      <c r="A1852" s="18" t="s">
        <v>8219</v>
      </c>
      <c r="B1852" s="18">
        <v>25</v>
      </c>
    </row>
    <row r="1853" spans="1:2" x14ac:dyDescent="0.25">
      <c r="A1853" s="18" t="s">
        <v>8219</v>
      </c>
      <c r="B1853" s="18">
        <v>14</v>
      </c>
    </row>
    <row r="1854" spans="1:2" x14ac:dyDescent="0.25">
      <c r="A1854" s="18" t="s">
        <v>8219</v>
      </c>
      <c r="B1854" s="18">
        <v>45</v>
      </c>
    </row>
    <row r="1855" spans="1:2" x14ac:dyDescent="0.25">
      <c r="A1855" s="18" t="s">
        <v>8219</v>
      </c>
      <c r="B1855" s="18">
        <v>20</v>
      </c>
    </row>
    <row r="1856" spans="1:2" x14ac:dyDescent="0.25">
      <c r="A1856" s="18" t="s">
        <v>8219</v>
      </c>
      <c r="B1856" s="18">
        <v>39</v>
      </c>
    </row>
    <row r="1857" spans="1:2" x14ac:dyDescent="0.25">
      <c r="A1857" s="18" t="s">
        <v>8219</v>
      </c>
      <c r="B1857" s="18">
        <v>16</v>
      </c>
    </row>
    <row r="1858" spans="1:2" x14ac:dyDescent="0.25">
      <c r="A1858" s="18" t="s">
        <v>8219</v>
      </c>
      <c r="B1858" s="18">
        <v>37</v>
      </c>
    </row>
    <row r="1859" spans="1:2" x14ac:dyDescent="0.25">
      <c r="A1859" s="18" t="s">
        <v>8219</v>
      </c>
      <c r="B1859" s="18">
        <v>14</v>
      </c>
    </row>
    <row r="1860" spans="1:2" x14ac:dyDescent="0.25">
      <c r="A1860" s="18" t="s">
        <v>8219</v>
      </c>
      <c r="B1860" s="18">
        <v>21</v>
      </c>
    </row>
    <row r="1861" spans="1:2" x14ac:dyDescent="0.25">
      <c r="A1861" s="18" t="s">
        <v>8219</v>
      </c>
      <c r="B1861" s="18">
        <v>69</v>
      </c>
    </row>
    <row r="1862" spans="1:2" x14ac:dyDescent="0.25">
      <c r="A1862" s="18" t="s">
        <v>8219</v>
      </c>
      <c r="B1862" s="18">
        <v>16</v>
      </c>
    </row>
    <row r="1863" spans="1:2" x14ac:dyDescent="0.25">
      <c r="A1863" s="18" t="s">
        <v>8219</v>
      </c>
      <c r="B1863" s="18">
        <v>55</v>
      </c>
    </row>
    <row r="1864" spans="1:2" x14ac:dyDescent="0.25">
      <c r="A1864" s="18" t="s">
        <v>8219</v>
      </c>
      <c r="B1864" s="18">
        <v>27</v>
      </c>
    </row>
    <row r="1865" spans="1:2" x14ac:dyDescent="0.25">
      <c r="A1865" s="18" t="s">
        <v>8219</v>
      </c>
      <c r="B1865" s="18">
        <v>36</v>
      </c>
    </row>
    <row r="1866" spans="1:2" x14ac:dyDescent="0.25">
      <c r="A1866" s="18" t="s">
        <v>8219</v>
      </c>
      <c r="B1866" s="18">
        <v>19</v>
      </c>
    </row>
    <row r="1867" spans="1:2" x14ac:dyDescent="0.25">
      <c r="A1867" s="18" t="s">
        <v>8219</v>
      </c>
      <c r="B1867" s="18">
        <v>12</v>
      </c>
    </row>
    <row r="1868" spans="1:2" x14ac:dyDescent="0.25">
      <c r="A1868" s="18" t="s">
        <v>8219</v>
      </c>
      <c r="B1868" s="18">
        <v>17</v>
      </c>
    </row>
    <row r="1869" spans="1:2" x14ac:dyDescent="0.25">
      <c r="A1869" s="18" t="s">
        <v>8219</v>
      </c>
      <c r="B1869" s="18">
        <v>114</v>
      </c>
    </row>
    <row r="1870" spans="1:2" x14ac:dyDescent="0.25">
      <c r="A1870" s="18" t="s">
        <v>8219</v>
      </c>
      <c r="B1870" s="18">
        <v>93</v>
      </c>
    </row>
    <row r="1871" spans="1:2" x14ac:dyDescent="0.25">
      <c r="A1871" s="18" t="s">
        <v>8219</v>
      </c>
      <c r="B1871" s="18">
        <v>36</v>
      </c>
    </row>
    <row r="1872" spans="1:2" x14ac:dyDescent="0.25">
      <c r="A1872" s="18" t="s">
        <v>8219</v>
      </c>
      <c r="B1872" s="18">
        <v>61</v>
      </c>
    </row>
    <row r="1873" spans="1:2" x14ac:dyDescent="0.25">
      <c r="A1873" s="18" t="s">
        <v>8219</v>
      </c>
      <c r="B1873" s="18">
        <v>47</v>
      </c>
    </row>
    <row r="1874" spans="1:2" x14ac:dyDescent="0.25">
      <c r="A1874" s="18" t="s">
        <v>8219</v>
      </c>
      <c r="B1874" s="18">
        <v>17</v>
      </c>
    </row>
    <row r="1875" spans="1:2" x14ac:dyDescent="0.25">
      <c r="A1875" s="18" t="s">
        <v>8219</v>
      </c>
      <c r="B1875" s="18">
        <v>63</v>
      </c>
    </row>
    <row r="1876" spans="1:2" x14ac:dyDescent="0.25">
      <c r="A1876" s="18" t="s">
        <v>8219</v>
      </c>
      <c r="B1876" s="18">
        <v>9</v>
      </c>
    </row>
    <row r="1877" spans="1:2" x14ac:dyDescent="0.25">
      <c r="A1877" s="18" t="s">
        <v>8219</v>
      </c>
      <c r="B1877" s="18">
        <v>30</v>
      </c>
    </row>
    <row r="1878" spans="1:2" x14ac:dyDescent="0.25">
      <c r="A1878" s="18" t="s">
        <v>8219</v>
      </c>
      <c r="B1878" s="18">
        <v>23</v>
      </c>
    </row>
    <row r="1879" spans="1:2" x14ac:dyDescent="0.25">
      <c r="A1879" s="18" t="s">
        <v>8219</v>
      </c>
      <c r="B1879" s="18">
        <v>33</v>
      </c>
    </row>
    <row r="1880" spans="1:2" x14ac:dyDescent="0.25">
      <c r="A1880" s="18" t="s">
        <v>8219</v>
      </c>
      <c r="B1880" s="18">
        <v>39</v>
      </c>
    </row>
    <row r="1881" spans="1:2" x14ac:dyDescent="0.25">
      <c r="A1881" s="18" t="s">
        <v>8219</v>
      </c>
      <c r="B1881" s="18">
        <v>17</v>
      </c>
    </row>
    <row r="1882" spans="1:2" x14ac:dyDescent="0.25">
      <c r="A1882" s="18" t="s">
        <v>8219</v>
      </c>
      <c r="B1882" s="18">
        <v>6</v>
      </c>
    </row>
    <row r="1883" spans="1:2" x14ac:dyDescent="0.25">
      <c r="A1883" s="18" t="s">
        <v>8219</v>
      </c>
      <c r="B1883" s="18">
        <v>39</v>
      </c>
    </row>
    <row r="1884" spans="1:2" x14ac:dyDescent="0.25">
      <c r="A1884" s="18" t="s">
        <v>8219</v>
      </c>
      <c r="B1884" s="18">
        <v>57</v>
      </c>
    </row>
    <row r="1885" spans="1:2" x14ac:dyDescent="0.25">
      <c r="A1885" s="18" t="s">
        <v>8219</v>
      </c>
      <c r="B1885" s="18">
        <v>56</v>
      </c>
    </row>
    <row r="1886" spans="1:2" x14ac:dyDescent="0.25">
      <c r="A1886" s="18" t="s">
        <v>8219</v>
      </c>
      <c r="B1886" s="18">
        <v>13</v>
      </c>
    </row>
    <row r="1887" spans="1:2" x14ac:dyDescent="0.25">
      <c r="A1887" s="18" t="s">
        <v>8219</v>
      </c>
      <c r="B1887" s="18">
        <v>95</v>
      </c>
    </row>
    <row r="1888" spans="1:2" x14ac:dyDescent="0.25">
      <c r="A1888" s="18" t="s">
        <v>8219</v>
      </c>
      <c r="B1888" s="18">
        <v>80</v>
      </c>
    </row>
    <row r="1889" spans="1:2" x14ac:dyDescent="0.25">
      <c r="A1889" s="18" t="s">
        <v>8219</v>
      </c>
      <c r="B1889" s="18">
        <v>133</v>
      </c>
    </row>
    <row r="1890" spans="1:2" x14ac:dyDescent="0.25">
      <c r="A1890" s="18" t="s">
        <v>8219</v>
      </c>
      <c r="B1890" s="18">
        <v>44</v>
      </c>
    </row>
    <row r="1891" spans="1:2" x14ac:dyDescent="0.25">
      <c r="A1891" s="18" t="s">
        <v>8219</v>
      </c>
      <c r="B1891" s="18">
        <v>30</v>
      </c>
    </row>
    <row r="1892" spans="1:2" x14ac:dyDescent="0.25">
      <c r="A1892" s="18" t="s">
        <v>8219</v>
      </c>
      <c r="B1892" s="18">
        <v>56</v>
      </c>
    </row>
    <row r="1893" spans="1:2" x14ac:dyDescent="0.25">
      <c r="A1893" s="18" t="s">
        <v>8219</v>
      </c>
      <c r="B1893" s="18">
        <v>66</v>
      </c>
    </row>
    <row r="1894" spans="1:2" x14ac:dyDescent="0.25">
      <c r="A1894" s="18" t="s">
        <v>8219</v>
      </c>
      <c r="B1894" s="18">
        <v>29</v>
      </c>
    </row>
    <row r="1895" spans="1:2" x14ac:dyDescent="0.25">
      <c r="A1895" s="18" t="s">
        <v>8219</v>
      </c>
      <c r="B1895" s="18">
        <v>72</v>
      </c>
    </row>
    <row r="1896" spans="1:2" x14ac:dyDescent="0.25">
      <c r="A1896" s="18" t="s">
        <v>8219</v>
      </c>
      <c r="B1896" s="18">
        <v>27</v>
      </c>
    </row>
    <row r="1897" spans="1:2" x14ac:dyDescent="0.25">
      <c r="A1897" s="18" t="s">
        <v>8219</v>
      </c>
      <c r="B1897" s="18">
        <v>10</v>
      </c>
    </row>
    <row r="1898" spans="1:2" x14ac:dyDescent="0.25">
      <c r="A1898" s="18" t="s">
        <v>8219</v>
      </c>
      <c r="B1898" s="18">
        <v>35</v>
      </c>
    </row>
    <row r="1899" spans="1:2" x14ac:dyDescent="0.25">
      <c r="A1899" s="18" t="s">
        <v>8219</v>
      </c>
      <c r="B1899" s="18">
        <v>29</v>
      </c>
    </row>
    <row r="1900" spans="1:2" x14ac:dyDescent="0.25">
      <c r="A1900" s="18" t="s">
        <v>8219</v>
      </c>
      <c r="B1900" s="18">
        <v>13</v>
      </c>
    </row>
    <row r="1901" spans="1:2" x14ac:dyDescent="0.25">
      <c r="A1901" s="18" t="s">
        <v>8219</v>
      </c>
      <c r="B1901" s="18">
        <v>72</v>
      </c>
    </row>
    <row r="1902" spans="1:2" x14ac:dyDescent="0.25">
      <c r="A1902" s="18" t="s">
        <v>8219</v>
      </c>
      <c r="B1902" s="18">
        <v>78</v>
      </c>
    </row>
    <row r="1903" spans="1:2" x14ac:dyDescent="0.25">
      <c r="A1903" s="18" t="s">
        <v>8219</v>
      </c>
      <c r="B1903" s="18">
        <v>49</v>
      </c>
    </row>
    <row r="1904" spans="1:2" x14ac:dyDescent="0.25">
      <c r="A1904" s="18" t="s">
        <v>8219</v>
      </c>
      <c r="B1904" s="18">
        <v>42</v>
      </c>
    </row>
    <row r="1905" spans="1:2" x14ac:dyDescent="0.25">
      <c r="A1905" s="18" t="s">
        <v>8219</v>
      </c>
      <c r="B1905" s="18">
        <v>35</v>
      </c>
    </row>
    <row r="1906" spans="1:2" x14ac:dyDescent="0.25">
      <c r="A1906" s="18" t="s">
        <v>8219</v>
      </c>
      <c r="B1906" s="18">
        <v>42</v>
      </c>
    </row>
    <row r="1907" spans="1:2" x14ac:dyDescent="0.25">
      <c r="A1907" s="18" t="s">
        <v>8219</v>
      </c>
      <c r="B1907" s="18">
        <v>42</v>
      </c>
    </row>
    <row r="1908" spans="1:2" x14ac:dyDescent="0.25">
      <c r="A1908" s="18" t="s">
        <v>8219</v>
      </c>
      <c r="B1908" s="18">
        <v>31</v>
      </c>
    </row>
    <row r="1909" spans="1:2" x14ac:dyDescent="0.25">
      <c r="A1909" s="18" t="s">
        <v>8219</v>
      </c>
      <c r="B1909" s="18">
        <v>38</v>
      </c>
    </row>
    <row r="1910" spans="1:2" x14ac:dyDescent="0.25">
      <c r="A1910" s="18" t="s">
        <v>8219</v>
      </c>
      <c r="B1910" s="18">
        <v>8</v>
      </c>
    </row>
    <row r="1911" spans="1:2" x14ac:dyDescent="0.25">
      <c r="A1911" s="18" t="s">
        <v>8219</v>
      </c>
      <c r="B1911" s="18">
        <v>39</v>
      </c>
    </row>
    <row r="1912" spans="1:2" x14ac:dyDescent="0.25">
      <c r="A1912" s="18" t="s">
        <v>8219</v>
      </c>
      <c r="B1912" s="18">
        <v>29</v>
      </c>
    </row>
    <row r="1913" spans="1:2" x14ac:dyDescent="0.25">
      <c r="A1913" s="18" t="s">
        <v>8219</v>
      </c>
      <c r="B1913" s="18">
        <v>72</v>
      </c>
    </row>
    <row r="1914" spans="1:2" x14ac:dyDescent="0.25">
      <c r="A1914" s="18" t="s">
        <v>8219</v>
      </c>
      <c r="B1914" s="18">
        <v>15</v>
      </c>
    </row>
    <row r="1915" spans="1:2" x14ac:dyDescent="0.25">
      <c r="A1915" s="18" t="s">
        <v>8219</v>
      </c>
      <c r="B1915" s="18">
        <v>33</v>
      </c>
    </row>
    <row r="1916" spans="1:2" x14ac:dyDescent="0.25">
      <c r="A1916" s="18" t="s">
        <v>8219</v>
      </c>
      <c r="B1916" s="18">
        <v>15</v>
      </c>
    </row>
    <row r="1917" spans="1:2" x14ac:dyDescent="0.25">
      <c r="A1917" s="18" t="s">
        <v>8219</v>
      </c>
      <c r="B1917" s="18">
        <v>19</v>
      </c>
    </row>
    <row r="1918" spans="1:2" x14ac:dyDescent="0.25">
      <c r="A1918" s="18" t="s">
        <v>8219</v>
      </c>
      <c r="B1918" s="18">
        <v>17</v>
      </c>
    </row>
    <row r="1919" spans="1:2" x14ac:dyDescent="0.25">
      <c r="A1919" s="18" t="s">
        <v>8219</v>
      </c>
      <c r="B1919" s="18">
        <v>44</v>
      </c>
    </row>
    <row r="1920" spans="1:2" x14ac:dyDescent="0.25">
      <c r="A1920" s="18" t="s">
        <v>8219</v>
      </c>
      <c r="B1920" s="18">
        <v>10</v>
      </c>
    </row>
    <row r="1921" spans="1:2" x14ac:dyDescent="0.25">
      <c r="A1921" s="18" t="s">
        <v>8219</v>
      </c>
      <c r="B1921" s="18">
        <v>46</v>
      </c>
    </row>
    <row r="1922" spans="1:2" x14ac:dyDescent="0.25">
      <c r="A1922" s="18" t="s">
        <v>8219</v>
      </c>
      <c r="B1922" s="18">
        <v>11</v>
      </c>
    </row>
    <row r="1923" spans="1:2" x14ac:dyDescent="0.25">
      <c r="A1923" s="18" t="s">
        <v>8219</v>
      </c>
      <c r="B1923" s="18">
        <v>13</v>
      </c>
    </row>
    <row r="1924" spans="1:2" x14ac:dyDescent="0.25">
      <c r="A1924" s="18" t="s">
        <v>8219</v>
      </c>
      <c r="B1924" s="18">
        <v>33</v>
      </c>
    </row>
    <row r="1925" spans="1:2" x14ac:dyDescent="0.25">
      <c r="A1925" s="18" t="s">
        <v>8219</v>
      </c>
      <c r="B1925" s="18">
        <v>28</v>
      </c>
    </row>
    <row r="1926" spans="1:2" x14ac:dyDescent="0.25">
      <c r="A1926" s="18" t="s">
        <v>8219</v>
      </c>
      <c r="B1926" s="18">
        <v>21</v>
      </c>
    </row>
    <row r="1927" spans="1:2" x14ac:dyDescent="0.25">
      <c r="A1927" s="18" t="s">
        <v>8219</v>
      </c>
      <c r="B1927" s="18">
        <v>13</v>
      </c>
    </row>
    <row r="1928" spans="1:2" x14ac:dyDescent="0.25">
      <c r="A1928" s="18" t="s">
        <v>8219</v>
      </c>
      <c r="B1928" s="18">
        <v>34</v>
      </c>
    </row>
    <row r="1929" spans="1:2" x14ac:dyDescent="0.25">
      <c r="A1929" s="18" t="s">
        <v>8219</v>
      </c>
      <c r="B1929" s="18">
        <v>80</v>
      </c>
    </row>
    <row r="1930" spans="1:2" x14ac:dyDescent="0.25">
      <c r="A1930" s="18" t="s">
        <v>8219</v>
      </c>
      <c r="B1930" s="18">
        <v>74</v>
      </c>
    </row>
    <row r="1931" spans="1:2" x14ac:dyDescent="0.25">
      <c r="A1931" s="18" t="s">
        <v>8219</v>
      </c>
      <c r="B1931" s="18">
        <v>7</v>
      </c>
    </row>
    <row r="1932" spans="1:2" x14ac:dyDescent="0.25">
      <c r="A1932" s="18" t="s">
        <v>8219</v>
      </c>
      <c r="B1932" s="18">
        <v>34</v>
      </c>
    </row>
    <row r="1933" spans="1:2" x14ac:dyDescent="0.25">
      <c r="A1933" s="18" t="s">
        <v>8219</v>
      </c>
      <c r="B1933" s="18">
        <v>86</v>
      </c>
    </row>
    <row r="1934" spans="1:2" x14ac:dyDescent="0.25">
      <c r="A1934" s="18" t="s">
        <v>8219</v>
      </c>
      <c r="B1934" s="18">
        <v>37</v>
      </c>
    </row>
    <row r="1935" spans="1:2" x14ac:dyDescent="0.25">
      <c r="A1935" s="18" t="s">
        <v>8219</v>
      </c>
      <c r="B1935" s="18">
        <v>18</v>
      </c>
    </row>
    <row r="1936" spans="1:2" x14ac:dyDescent="0.25">
      <c r="A1936" s="18" t="s">
        <v>8219</v>
      </c>
      <c r="B1936" s="18">
        <v>22</v>
      </c>
    </row>
    <row r="1937" spans="1:2" x14ac:dyDescent="0.25">
      <c r="A1937" s="18" t="s">
        <v>8219</v>
      </c>
      <c r="B1937" s="18">
        <v>26</v>
      </c>
    </row>
    <row r="1938" spans="1:2" x14ac:dyDescent="0.25">
      <c r="A1938" s="18" t="s">
        <v>8219</v>
      </c>
      <c r="B1938" s="18">
        <v>27</v>
      </c>
    </row>
    <row r="1939" spans="1:2" x14ac:dyDescent="0.25">
      <c r="A1939" s="18" t="s">
        <v>8219</v>
      </c>
      <c r="B1939" s="18">
        <v>8</v>
      </c>
    </row>
    <row r="1940" spans="1:2" x14ac:dyDescent="0.25">
      <c r="A1940" s="18" t="s">
        <v>8219</v>
      </c>
      <c r="B1940" s="18">
        <v>204</v>
      </c>
    </row>
    <row r="1941" spans="1:2" x14ac:dyDescent="0.25">
      <c r="A1941" s="18" t="s">
        <v>8219</v>
      </c>
      <c r="B1941" s="18">
        <v>46</v>
      </c>
    </row>
    <row r="1942" spans="1:2" x14ac:dyDescent="0.25">
      <c r="A1942" s="18" t="s">
        <v>8219</v>
      </c>
      <c r="B1942" s="18">
        <v>17</v>
      </c>
    </row>
    <row r="1943" spans="1:2" x14ac:dyDescent="0.25">
      <c r="A1943" s="18" t="s">
        <v>8219</v>
      </c>
      <c r="B1943" s="18">
        <v>28</v>
      </c>
    </row>
    <row r="1944" spans="1:2" x14ac:dyDescent="0.25">
      <c r="A1944" s="18" t="s">
        <v>8219</v>
      </c>
      <c r="B1944" s="18">
        <v>83</v>
      </c>
    </row>
    <row r="1945" spans="1:2" x14ac:dyDescent="0.25">
      <c r="A1945" s="18" t="s">
        <v>8219</v>
      </c>
      <c r="B1945" s="18">
        <v>13</v>
      </c>
    </row>
    <row r="1946" spans="1:2" x14ac:dyDescent="0.25">
      <c r="A1946" s="18" t="s">
        <v>8219</v>
      </c>
      <c r="B1946" s="18">
        <v>8</v>
      </c>
    </row>
    <row r="1947" spans="1:2" x14ac:dyDescent="0.25">
      <c r="A1947" s="18" t="s">
        <v>8219</v>
      </c>
      <c r="B1947" s="18">
        <v>32</v>
      </c>
    </row>
    <row r="1948" spans="1:2" x14ac:dyDescent="0.25">
      <c r="A1948" s="18" t="s">
        <v>8219</v>
      </c>
      <c r="B1948" s="18">
        <v>85</v>
      </c>
    </row>
    <row r="1949" spans="1:2" x14ac:dyDescent="0.25">
      <c r="A1949" s="18" t="s">
        <v>8219</v>
      </c>
      <c r="B1949" s="18">
        <v>29</v>
      </c>
    </row>
    <row r="1950" spans="1:2" x14ac:dyDescent="0.25">
      <c r="A1950" s="18" t="s">
        <v>8219</v>
      </c>
      <c r="B1950" s="18">
        <v>24</v>
      </c>
    </row>
    <row r="1951" spans="1:2" x14ac:dyDescent="0.25">
      <c r="A1951" s="18" t="s">
        <v>8219</v>
      </c>
      <c r="B1951" s="18">
        <v>8</v>
      </c>
    </row>
    <row r="1952" spans="1:2" x14ac:dyDescent="0.25">
      <c r="A1952" s="18" t="s">
        <v>8219</v>
      </c>
      <c r="B1952" s="18">
        <v>19</v>
      </c>
    </row>
    <row r="1953" spans="1:2" x14ac:dyDescent="0.25">
      <c r="A1953" s="18" t="s">
        <v>8219</v>
      </c>
      <c r="B1953" s="18">
        <v>336</v>
      </c>
    </row>
    <row r="1954" spans="1:2" x14ac:dyDescent="0.25">
      <c r="A1954" s="18" t="s">
        <v>8219</v>
      </c>
      <c r="B1954" s="18">
        <v>13</v>
      </c>
    </row>
    <row r="1955" spans="1:2" x14ac:dyDescent="0.25">
      <c r="A1955" s="18" t="s">
        <v>8219</v>
      </c>
      <c r="B1955" s="18">
        <v>42</v>
      </c>
    </row>
    <row r="1956" spans="1:2" x14ac:dyDescent="0.25">
      <c r="A1956" s="18" t="s">
        <v>8219</v>
      </c>
      <c r="B1956" s="18">
        <v>64</v>
      </c>
    </row>
    <row r="1957" spans="1:2" x14ac:dyDescent="0.25">
      <c r="A1957" s="18" t="s">
        <v>8219</v>
      </c>
      <c r="B1957" s="18">
        <v>25</v>
      </c>
    </row>
    <row r="1958" spans="1:2" x14ac:dyDescent="0.25">
      <c r="A1958" s="18" t="s">
        <v>8219</v>
      </c>
      <c r="B1958" s="18">
        <v>20</v>
      </c>
    </row>
    <row r="1959" spans="1:2" x14ac:dyDescent="0.25">
      <c r="A1959" s="18" t="s">
        <v>8219</v>
      </c>
      <c r="B1959" s="18">
        <v>104</v>
      </c>
    </row>
    <row r="1960" spans="1:2" x14ac:dyDescent="0.25">
      <c r="A1960" s="18" t="s">
        <v>8219</v>
      </c>
      <c r="B1960" s="18">
        <v>53</v>
      </c>
    </row>
    <row r="1961" spans="1:2" x14ac:dyDescent="0.25">
      <c r="A1961" s="18" t="s">
        <v>8219</v>
      </c>
      <c r="B1961" s="18">
        <v>14</v>
      </c>
    </row>
    <row r="1962" spans="1:2" x14ac:dyDescent="0.25">
      <c r="A1962" s="18" t="s">
        <v>8219</v>
      </c>
      <c r="B1962" s="18">
        <v>20</v>
      </c>
    </row>
    <row r="1963" spans="1:2" x14ac:dyDescent="0.25">
      <c r="A1963" s="18" t="s">
        <v>8219</v>
      </c>
      <c r="B1963" s="18">
        <v>558</v>
      </c>
    </row>
    <row r="1964" spans="1:2" x14ac:dyDescent="0.25">
      <c r="A1964" s="18" t="s">
        <v>8219</v>
      </c>
      <c r="B1964" s="18">
        <v>22</v>
      </c>
    </row>
    <row r="1965" spans="1:2" x14ac:dyDescent="0.25">
      <c r="A1965" s="18" t="s">
        <v>8219</v>
      </c>
      <c r="B1965" s="18">
        <v>24</v>
      </c>
    </row>
    <row r="1966" spans="1:2" x14ac:dyDescent="0.25">
      <c r="A1966" s="18" t="s">
        <v>8219</v>
      </c>
      <c r="B1966" s="18">
        <v>74</v>
      </c>
    </row>
    <row r="1967" spans="1:2" x14ac:dyDescent="0.25">
      <c r="A1967" s="18" t="s">
        <v>8219</v>
      </c>
      <c r="B1967" s="18">
        <v>54</v>
      </c>
    </row>
    <row r="1968" spans="1:2" x14ac:dyDescent="0.25">
      <c r="A1968" s="18" t="s">
        <v>8219</v>
      </c>
      <c r="B1968" s="18">
        <v>31</v>
      </c>
    </row>
    <row r="1969" spans="1:2" x14ac:dyDescent="0.25">
      <c r="A1969" s="18" t="s">
        <v>8219</v>
      </c>
      <c r="B1969" s="18">
        <v>25</v>
      </c>
    </row>
    <row r="1970" spans="1:2" x14ac:dyDescent="0.25">
      <c r="A1970" s="18" t="s">
        <v>8219</v>
      </c>
      <c r="B1970" s="18">
        <v>17</v>
      </c>
    </row>
    <row r="1971" spans="1:2" x14ac:dyDescent="0.25">
      <c r="A1971" s="18" t="s">
        <v>8219</v>
      </c>
      <c r="B1971" s="18">
        <v>12</v>
      </c>
    </row>
    <row r="1972" spans="1:2" x14ac:dyDescent="0.25">
      <c r="A1972" s="18" t="s">
        <v>8219</v>
      </c>
      <c r="B1972" s="18">
        <v>38</v>
      </c>
    </row>
    <row r="1973" spans="1:2" x14ac:dyDescent="0.25">
      <c r="A1973" s="18" t="s">
        <v>8219</v>
      </c>
      <c r="B1973" s="18">
        <v>41</v>
      </c>
    </row>
    <row r="1974" spans="1:2" x14ac:dyDescent="0.25">
      <c r="A1974" s="18" t="s">
        <v>8219</v>
      </c>
      <c r="B1974" s="18">
        <v>19</v>
      </c>
    </row>
    <row r="1975" spans="1:2" x14ac:dyDescent="0.25">
      <c r="A1975" s="18" t="s">
        <v>8219</v>
      </c>
      <c r="B1975" s="18">
        <v>41</v>
      </c>
    </row>
    <row r="1976" spans="1:2" x14ac:dyDescent="0.25">
      <c r="A1976" s="18" t="s">
        <v>8219</v>
      </c>
      <c r="B1976" s="18">
        <v>26</v>
      </c>
    </row>
    <row r="1977" spans="1:2" x14ac:dyDescent="0.25">
      <c r="A1977" s="18" t="s">
        <v>8219</v>
      </c>
      <c r="B1977" s="18">
        <v>25</v>
      </c>
    </row>
    <row r="1978" spans="1:2" x14ac:dyDescent="0.25">
      <c r="A1978" s="18" t="s">
        <v>8219</v>
      </c>
      <c r="B1978" s="18">
        <v>9</v>
      </c>
    </row>
    <row r="1979" spans="1:2" x14ac:dyDescent="0.25">
      <c r="A1979" s="18" t="s">
        <v>8219</v>
      </c>
      <c r="B1979" s="18">
        <v>78</v>
      </c>
    </row>
    <row r="1980" spans="1:2" x14ac:dyDescent="0.25">
      <c r="A1980" s="18" t="s">
        <v>8219</v>
      </c>
      <c r="B1980" s="18">
        <v>45</v>
      </c>
    </row>
    <row r="1981" spans="1:2" x14ac:dyDescent="0.25">
      <c r="A1981" s="18" t="s">
        <v>8219</v>
      </c>
      <c r="B1981" s="18">
        <v>102</v>
      </c>
    </row>
    <row r="1982" spans="1:2" x14ac:dyDescent="0.25">
      <c r="A1982" s="18" t="s">
        <v>8219</v>
      </c>
      <c r="B1982" s="18">
        <v>5</v>
      </c>
    </row>
    <row r="1983" spans="1:2" x14ac:dyDescent="0.25">
      <c r="A1983" s="18" t="s">
        <v>8219</v>
      </c>
      <c r="B1983" s="18">
        <v>27</v>
      </c>
    </row>
    <row r="1984" spans="1:2" x14ac:dyDescent="0.25">
      <c r="A1984" s="18" t="s">
        <v>8219</v>
      </c>
      <c r="B1984" s="18">
        <v>37</v>
      </c>
    </row>
    <row r="1985" spans="1:2" x14ac:dyDescent="0.25">
      <c r="A1985" s="18" t="s">
        <v>8219</v>
      </c>
      <c r="B1985" s="18">
        <v>14</v>
      </c>
    </row>
    <row r="1986" spans="1:2" x14ac:dyDescent="0.25">
      <c r="A1986" s="18" t="s">
        <v>8219</v>
      </c>
      <c r="B1986" s="18">
        <v>27</v>
      </c>
    </row>
    <row r="1987" spans="1:2" x14ac:dyDescent="0.25">
      <c r="A1987" s="18" t="s">
        <v>8219</v>
      </c>
      <c r="B1987" s="18">
        <v>45</v>
      </c>
    </row>
    <row r="1988" spans="1:2" x14ac:dyDescent="0.25">
      <c r="A1988" s="18" t="s">
        <v>8219</v>
      </c>
      <c r="B1988" s="18">
        <v>49</v>
      </c>
    </row>
    <row r="1989" spans="1:2" x14ac:dyDescent="0.25">
      <c r="A1989" s="18" t="s">
        <v>8219</v>
      </c>
      <c r="B1989" s="18">
        <v>24</v>
      </c>
    </row>
    <row r="1990" spans="1:2" x14ac:dyDescent="0.25">
      <c r="A1990" s="18" t="s">
        <v>8219</v>
      </c>
      <c r="B1990" s="18">
        <v>112</v>
      </c>
    </row>
    <row r="1991" spans="1:2" x14ac:dyDescent="0.25">
      <c r="A1991" s="18" t="s">
        <v>8219</v>
      </c>
      <c r="B1991" s="18">
        <v>23</v>
      </c>
    </row>
    <row r="1992" spans="1:2" x14ac:dyDescent="0.25">
      <c r="A1992" s="18" t="s">
        <v>8219</v>
      </c>
      <c r="B1992" s="18">
        <v>54</v>
      </c>
    </row>
    <row r="1993" spans="1:2" x14ac:dyDescent="0.25">
      <c r="A1993" s="18" t="s">
        <v>8219</v>
      </c>
      <c r="B1993" s="18">
        <v>28</v>
      </c>
    </row>
    <row r="1994" spans="1:2" x14ac:dyDescent="0.25">
      <c r="A1994" s="18" t="s">
        <v>8219</v>
      </c>
      <c r="B1994" s="18">
        <v>11</v>
      </c>
    </row>
    <row r="1995" spans="1:2" x14ac:dyDescent="0.25">
      <c r="A1995" s="18" t="s">
        <v>8219</v>
      </c>
      <c r="B1995" s="18">
        <v>62</v>
      </c>
    </row>
    <row r="1996" spans="1:2" x14ac:dyDescent="0.25">
      <c r="A1996" s="18" t="s">
        <v>8219</v>
      </c>
      <c r="B1996" s="18">
        <v>73</v>
      </c>
    </row>
    <row r="1997" spans="1:2" x14ac:dyDescent="0.25">
      <c r="A1997" s="18" t="s">
        <v>8219</v>
      </c>
      <c r="B1997" s="18">
        <v>18</v>
      </c>
    </row>
    <row r="1998" spans="1:2" x14ac:dyDescent="0.25">
      <c r="A1998" s="18" t="s">
        <v>8219</v>
      </c>
      <c r="B1998" s="18">
        <v>35</v>
      </c>
    </row>
    <row r="1999" spans="1:2" x14ac:dyDescent="0.25">
      <c r="A1999" s="18" t="s">
        <v>8219</v>
      </c>
      <c r="B1999" s="18">
        <v>43</v>
      </c>
    </row>
    <row r="2000" spans="1:2" x14ac:dyDescent="0.25">
      <c r="A2000" s="18" t="s">
        <v>8219</v>
      </c>
      <c r="B2000" s="18">
        <v>36</v>
      </c>
    </row>
    <row r="2001" spans="1:2" x14ac:dyDescent="0.25">
      <c r="A2001" s="18" t="s">
        <v>8219</v>
      </c>
      <c r="B2001" s="18">
        <v>62</v>
      </c>
    </row>
    <row r="2002" spans="1:2" x14ac:dyDescent="0.25">
      <c r="A2002" s="18" t="s">
        <v>8219</v>
      </c>
      <c r="B2002" s="18">
        <v>15</v>
      </c>
    </row>
    <row r="2003" spans="1:2" x14ac:dyDescent="0.25">
      <c r="A2003" s="18" t="s">
        <v>8219</v>
      </c>
      <c r="B2003" s="18">
        <v>33</v>
      </c>
    </row>
    <row r="2004" spans="1:2" x14ac:dyDescent="0.25">
      <c r="A2004" s="18" t="s">
        <v>8219</v>
      </c>
      <c r="B2004" s="18">
        <v>27</v>
      </c>
    </row>
    <row r="2005" spans="1:2" x14ac:dyDescent="0.25">
      <c r="A2005" s="18" t="s">
        <v>8219</v>
      </c>
      <c r="B2005" s="18">
        <v>17</v>
      </c>
    </row>
    <row r="2006" spans="1:2" x14ac:dyDescent="0.25">
      <c r="A2006" s="18" t="s">
        <v>8219</v>
      </c>
      <c r="B2006" s="18">
        <v>4</v>
      </c>
    </row>
    <row r="2007" spans="1:2" x14ac:dyDescent="0.25">
      <c r="A2007" s="18" t="s">
        <v>8219</v>
      </c>
      <c r="B2007" s="18">
        <v>53</v>
      </c>
    </row>
    <row r="2008" spans="1:2" x14ac:dyDescent="0.25">
      <c r="A2008" s="18" t="s">
        <v>8219</v>
      </c>
      <c r="B2008" s="18">
        <v>49</v>
      </c>
    </row>
    <row r="2009" spans="1:2" x14ac:dyDescent="0.25">
      <c r="A2009" s="18" t="s">
        <v>8219</v>
      </c>
      <c r="B2009" s="18">
        <v>57</v>
      </c>
    </row>
    <row r="2010" spans="1:2" x14ac:dyDescent="0.25">
      <c r="A2010" s="18" t="s">
        <v>8219</v>
      </c>
      <c r="B2010" s="18">
        <v>69</v>
      </c>
    </row>
    <row r="2011" spans="1:2" x14ac:dyDescent="0.25">
      <c r="A2011" s="18" t="s">
        <v>8219</v>
      </c>
      <c r="B2011" s="18">
        <v>15</v>
      </c>
    </row>
    <row r="2012" spans="1:2" x14ac:dyDescent="0.25">
      <c r="A2012" s="18" t="s">
        <v>8219</v>
      </c>
      <c r="B2012" s="18">
        <v>64</v>
      </c>
    </row>
    <row r="2013" spans="1:2" x14ac:dyDescent="0.25">
      <c r="A2013" s="18" t="s">
        <v>8219</v>
      </c>
      <c r="B2013" s="18">
        <v>20</v>
      </c>
    </row>
    <row r="2014" spans="1:2" x14ac:dyDescent="0.25">
      <c r="A2014" s="18" t="s">
        <v>8219</v>
      </c>
      <c r="B2014" s="18">
        <v>27</v>
      </c>
    </row>
    <row r="2015" spans="1:2" x14ac:dyDescent="0.25">
      <c r="A2015" s="18" t="s">
        <v>8219</v>
      </c>
      <c r="B2015" s="18">
        <v>21</v>
      </c>
    </row>
    <row r="2016" spans="1:2" x14ac:dyDescent="0.25">
      <c r="A2016" s="18" t="s">
        <v>8219</v>
      </c>
      <c r="B2016" s="18">
        <v>31</v>
      </c>
    </row>
    <row r="2017" spans="1:2" x14ac:dyDescent="0.25">
      <c r="A2017" s="18" t="s">
        <v>8219</v>
      </c>
      <c r="B2017" s="18">
        <v>51</v>
      </c>
    </row>
    <row r="2018" spans="1:2" x14ac:dyDescent="0.25">
      <c r="A2018" s="18" t="s">
        <v>8219</v>
      </c>
      <c r="B2018" s="18">
        <v>57</v>
      </c>
    </row>
    <row r="2019" spans="1:2" x14ac:dyDescent="0.25">
      <c r="A2019" s="18" t="s">
        <v>8219</v>
      </c>
      <c r="B2019" s="18">
        <v>20</v>
      </c>
    </row>
    <row r="2020" spans="1:2" x14ac:dyDescent="0.25">
      <c r="A2020" s="18" t="s">
        <v>8219</v>
      </c>
      <c r="B2020" s="18">
        <v>71</v>
      </c>
    </row>
    <row r="2021" spans="1:2" x14ac:dyDescent="0.25">
      <c r="A2021" s="18" t="s">
        <v>8219</v>
      </c>
      <c r="B2021" s="18">
        <v>72</v>
      </c>
    </row>
    <row r="2022" spans="1:2" x14ac:dyDescent="0.25">
      <c r="A2022" s="18" t="s">
        <v>8219</v>
      </c>
      <c r="B2022" s="18">
        <v>45</v>
      </c>
    </row>
    <row r="2023" spans="1:2" x14ac:dyDescent="0.25">
      <c r="A2023" s="18" t="s">
        <v>8219</v>
      </c>
      <c r="B2023" s="18">
        <v>51</v>
      </c>
    </row>
    <row r="2024" spans="1:2" x14ac:dyDescent="0.25">
      <c r="A2024" s="18" t="s">
        <v>8219</v>
      </c>
      <c r="B2024" s="18">
        <v>56</v>
      </c>
    </row>
    <row r="2025" spans="1:2" x14ac:dyDescent="0.25">
      <c r="A2025" s="18" t="s">
        <v>8219</v>
      </c>
      <c r="B2025" s="18">
        <v>17</v>
      </c>
    </row>
    <row r="2026" spans="1:2" x14ac:dyDescent="0.25">
      <c r="A2026" s="18" t="s">
        <v>8219</v>
      </c>
      <c r="B2026" s="18">
        <v>197</v>
      </c>
    </row>
    <row r="2027" spans="1:2" x14ac:dyDescent="0.25">
      <c r="A2027" s="18" t="s">
        <v>8219</v>
      </c>
      <c r="B2027" s="18">
        <v>70</v>
      </c>
    </row>
    <row r="2028" spans="1:2" x14ac:dyDescent="0.25">
      <c r="A2028" s="18" t="s">
        <v>8219</v>
      </c>
      <c r="B2028" s="18">
        <v>21</v>
      </c>
    </row>
    <row r="2029" spans="1:2" x14ac:dyDescent="0.25">
      <c r="A2029" s="18" t="s">
        <v>8219</v>
      </c>
      <c r="B2029" s="18">
        <v>34</v>
      </c>
    </row>
    <row r="2030" spans="1:2" x14ac:dyDescent="0.25">
      <c r="A2030" s="18" t="s">
        <v>8219</v>
      </c>
      <c r="B2030" s="18">
        <v>39</v>
      </c>
    </row>
    <row r="2031" spans="1:2" x14ac:dyDescent="0.25">
      <c r="A2031" s="18" t="s">
        <v>8219</v>
      </c>
      <c r="B2031" s="18">
        <v>78</v>
      </c>
    </row>
    <row r="2032" spans="1:2" x14ac:dyDescent="0.25">
      <c r="A2032" s="18" t="s">
        <v>8219</v>
      </c>
      <c r="B2032" s="18">
        <v>48</v>
      </c>
    </row>
    <row r="2033" spans="1:2" x14ac:dyDescent="0.25">
      <c r="A2033" s="18" t="s">
        <v>8219</v>
      </c>
      <c r="B2033" s="18">
        <v>29</v>
      </c>
    </row>
    <row r="2034" spans="1:2" x14ac:dyDescent="0.25">
      <c r="A2034" s="18" t="s">
        <v>8219</v>
      </c>
      <c r="B2034" s="18">
        <v>73</v>
      </c>
    </row>
    <row r="2035" spans="1:2" x14ac:dyDescent="0.25">
      <c r="A2035" s="18" t="s">
        <v>8219</v>
      </c>
      <c r="B2035" s="18">
        <v>8</v>
      </c>
    </row>
    <row r="2036" spans="1:2" x14ac:dyDescent="0.25">
      <c r="A2036" s="18" t="s">
        <v>8219</v>
      </c>
      <c r="B2036" s="18">
        <v>17</v>
      </c>
    </row>
    <row r="2037" spans="1:2" x14ac:dyDescent="0.25">
      <c r="A2037" s="18" t="s">
        <v>8219</v>
      </c>
      <c r="B2037" s="18">
        <v>9</v>
      </c>
    </row>
    <row r="2038" spans="1:2" x14ac:dyDescent="0.25">
      <c r="A2038" s="18" t="s">
        <v>8219</v>
      </c>
      <c r="B2038" s="18">
        <v>17</v>
      </c>
    </row>
    <row r="2039" spans="1:2" x14ac:dyDescent="0.25">
      <c r="A2039" s="18" t="s">
        <v>8219</v>
      </c>
      <c r="B2039" s="18">
        <v>33</v>
      </c>
    </row>
    <row r="2040" spans="1:2" x14ac:dyDescent="0.25">
      <c r="A2040" s="18" t="s">
        <v>8219</v>
      </c>
      <c r="B2040" s="18">
        <v>38</v>
      </c>
    </row>
    <row r="2041" spans="1:2" x14ac:dyDescent="0.25">
      <c r="A2041" s="18" t="s">
        <v>8219</v>
      </c>
      <c r="B2041" s="18">
        <v>79</v>
      </c>
    </row>
    <row r="2042" spans="1:2" x14ac:dyDescent="0.25">
      <c r="A2042" s="18" t="s">
        <v>8219</v>
      </c>
      <c r="B2042" s="18">
        <v>46</v>
      </c>
    </row>
    <row r="2043" spans="1:2" x14ac:dyDescent="0.25">
      <c r="A2043" s="18" t="s">
        <v>8219</v>
      </c>
      <c r="B2043" s="18">
        <v>20</v>
      </c>
    </row>
    <row r="2044" spans="1:2" x14ac:dyDescent="0.25">
      <c r="A2044" s="18" t="s">
        <v>8219</v>
      </c>
      <c r="B2044" s="18">
        <v>20</v>
      </c>
    </row>
    <row r="2045" spans="1:2" x14ac:dyDescent="0.25">
      <c r="A2045" s="18" t="s">
        <v>8219</v>
      </c>
      <c r="B2045" s="18">
        <v>13</v>
      </c>
    </row>
    <row r="2046" spans="1:2" x14ac:dyDescent="0.25">
      <c r="A2046" s="18" t="s">
        <v>8219</v>
      </c>
      <c r="B2046" s="18">
        <v>22</v>
      </c>
    </row>
    <row r="2047" spans="1:2" x14ac:dyDescent="0.25">
      <c r="A2047" s="18" t="s">
        <v>8219</v>
      </c>
      <c r="B2047" s="18">
        <v>36</v>
      </c>
    </row>
    <row r="2048" spans="1:2" x14ac:dyDescent="0.25">
      <c r="A2048" s="18" t="s">
        <v>8219</v>
      </c>
      <c r="B2048" s="18">
        <v>40</v>
      </c>
    </row>
    <row r="2049" spans="1:2" x14ac:dyDescent="0.25">
      <c r="A2049" s="18" t="s">
        <v>8219</v>
      </c>
      <c r="B2049" s="18">
        <v>9</v>
      </c>
    </row>
    <row r="2050" spans="1:2" x14ac:dyDescent="0.25">
      <c r="A2050" s="18" t="s">
        <v>8219</v>
      </c>
      <c r="B2050" s="18">
        <v>19</v>
      </c>
    </row>
    <row r="2051" spans="1:2" x14ac:dyDescent="0.25">
      <c r="A2051" s="18" t="s">
        <v>8219</v>
      </c>
      <c r="B2051" s="18">
        <v>14</v>
      </c>
    </row>
    <row r="2052" spans="1:2" x14ac:dyDescent="0.25">
      <c r="A2052" s="18" t="s">
        <v>8219</v>
      </c>
      <c r="B2052" s="18">
        <v>38</v>
      </c>
    </row>
    <row r="2053" spans="1:2" x14ac:dyDescent="0.25">
      <c r="A2053" s="18" t="s">
        <v>8219</v>
      </c>
      <c r="B2053" s="18">
        <v>58</v>
      </c>
    </row>
    <row r="2054" spans="1:2" x14ac:dyDescent="0.25">
      <c r="A2054" s="18" t="s">
        <v>8219</v>
      </c>
      <c r="B2054" s="18">
        <v>28</v>
      </c>
    </row>
    <row r="2055" spans="1:2" x14ac:dyDescent="0.25">
      <c r="A2055" s="18" t="s">
        <v>8219</v>
      </c>
      <c r="B2055" s="18">
        <v>17</v>
      </c>
    </row>
    <row r="2056" spans="1:2" x14ac:dyDescent="0.25">
      <c r="A2056" s="18" t="s">
        <v>8219</v>
      </c>
      <c r="B2056" s="18">
        <v>12</v>
      </c>
    </row>
    <row r="2057" spans="1:2" x14ac:dyDescent="0.25">
      <c r="A2057" s="18" t="s">
        <v>8219</v>
      </c>
      <c r="B2057" s="18">
        <v>40</v>
      </c>
    </row>
    <row r="2058" spans="1:2" x14ac:dyDescent="0.25">
      <c r="A2058" s="18" t="s">
        <v>8219</v>
      </c>
      <c r="B2058" s="18">
        <v>57</v>
      </c>
    </row>
    <row r="2059" spans="1:2" x14ac:dyDescent="0.25">
      <c r="A2059" s="18" t="s">
        <v>8219</v>
      </c>
      <c r="B2059" s="18">
        <v>114</v>
      </c>
    </row>
    <row r="2060" spans="1:2" x14ac:dyDescent="0.25">
      <c r="A2060" s="18" t="s">
        <v>8219</v>
      </c>
      <c r="B2060" s="18">
        <v>31</v>
      </c>
    </row>
    <row r="2061" spans="1:2" x14ac:dyDescent="0.25">
      <c r="A2061" s="18" t="s">
        <v>8219</v>
      </c>
      <c r="B2061" s="18">
        <v>3</v>
      </c>
    </row>
    <row r="2062" spans="1:2" x14ac:dyDescent="0.25">
      <c r="A2062" s="18" t="s">
        <v>8219</v>
      </c>
      <c r="B2062" s="18">
        <v>16</v>
      </c>
    </row>
    <row r="2063" spans="1:2" x14ac:dyDescent="0.25">
      <c r="A2063" s="18" t="s">
        <v>8219</v>
      </c>
      <c r="B2063" s="18">
        <v>199</v>
      </c>
    </row>
    <row r="2064" spans="1:2" x14ac:dyDescent="0.25">
      <c r="A2064" s="18" t="s">
        <v>8219</v>
      </c>
      <c r="B2064" s="18">
        <v>31</v>
      </c>
    </row>
    <row r="2065" spans="1:2" x14ac:dyDescent="0.25">
      <c r="A2065" s="18" t="s">
        <v>8219</v>
      </c>
      <c r="B2065" s="18">
        <v>30</v>
      </c>
    </row>
    <row r="2066" spans="1:2" x14ac:dyDescent="0.25">
      <c r="A2066" s="18" t="s">
        <v>8219</v>
      </c>
      <c r="B2066" s="18">
        <v>34</v>
      </c>
    </row>
    <row r="2067" spans="1:2" x14ac:dyDescent="0.25">
      <c r="A2067" s="18" t="s">
        <v>8219</v>
      </c>
      <c r="B2067" s="18">
        <v>18</v>
      </c>
    </row>
    <row r="2068" spans="1:2" x14ac:dyDescent="0.25">
      <c r="A2068" s="18" t="s">
        <v>8219</v>
      </c>
      <c r="B2068" s="18">
        <v>67</v>
      </c>
    </row>
    <row r="2069" spans="1:2" x14ac:dyDescent="0.25">
      <c r="A2069" s="18" t="s">
        <v>8219</v>
      </c>
      <c r="B2069" s="18">
        <v>66</v>
      </c>
    </row>
    <row r="2070" spans="1:2" x14ac:dyDescent="0.25">
      <c r="A2070" s="18" t="s">
        <v>8219</v>
      </c>
      <c r="B2070" s="18">
        <v>23</v>
      </c>
    </row>
    <row r="2071" spans="1:2" x14ac:dyDescent="0.25">
      <c r="A2071" s="18" t="s">
        <v>8219</v>
      </c>
      <c r="B2071" s="18">
        <v>126</v>
      </c>
    </row>
    <row r="2072" spans="1:2" x14ac:dyDescent="0.25">
      <c r="A2072" s="18" t="s">
        <v>8219</v>
      </c>
      <c r="B2072" s="18">
        <v>6</v>
      </c>
    </row>
    <row r="2073" spans="1:2" x14ac:dyDescent="0.25">
      <c r="A2073" s="18" t="s">
        <v>8219</v>
      </c>
      <c r="B2073" s="18">
        <v>25</v>
      </c>
    </row>
    <row r="2074" spans="1:2" x14ac:dyDescent="0.25">
      <c r="A2074" s="18" t="s">
        <v>8219</v>
      </c>
      <c r="B2074" s="18">
        <v>39</v>
      </c>
    </row>
    <row r="2075" spans="1:2" x14ac:dyDescent="0.25">
      <c r="A2075" s="18" t="s">
        <v>8219</v>
      </c>
      <c r="B2075" s="18">
        <v>62</v>
      </c>
    </row>
    <row r="2076" spans="1:2" x14ac:dyDescent="0.25">
      <c r="A2076" s="18" t="s">
        <v>8219</v>
      </c>
      <c r="B2076" s="18">
        <v>31</v>
      </c>
    </row>
    <row r="2077" spans="1:2" x14ac:dyDescent="0.25">
      <c r="A2077" s="18" t="s">
        <v>8219</v>
      </c>
      <c r="B2077" s="18">
        <v>274</v>
      </c>
    </row>
    <row r="2078" spans="1:2" x14ac:dyDescent="0.25">
      <c r="A2078" s="18" t="s">
        <v>8219</v>
      </c>
      <c r="B2078" s="18">
        <v>17</v>
      </c>
    </row>
    <row r="2079" spans="1:2" x14ac:dyDescent="0.25">
      <c r="A2079" s="18" t="s">
        <v>8219</v>
      </c>
      <c r="B2079" s="18">
        <v>14</v>
      </c>
    </row>
    <row r="2080" spans="1:2" x14ac:dyDescent="0.25">
      <c r="A2080" s="18" t="s">
        <v>8219</v>
      </c>
      <c r="B2080" s="18">
        <v>60</v>
      </c>
    </row>
    <row r="2081" spans="1:2" x14ac:dyDescent="0.25">
      <c r="A2081" s="18" t="s">
        <v>8219</v>
      </c>
      <c r="B2081" s="18">
        <v>33</v>
      </c>
    </row>
    <row r="2082" spans="1:2" x14ac:dyDescent="0.25">
      <c r="A2082" s="18" t="s">
        <v>8219</v>
      </c>
      <c r="B2082" s="18">
        <v>78</v>
      </c>
    </row>
    <row r="2083" spans="1:2" x14ac:dyDescent="0.25">
      <c r="A2083" s="18" t="s">
        <v>8219</v>
      </c>
      <c r="B2083" s="18">
        <v>30</v>
      </c>
    </row>
    <row r="2084" spans="1:2" x14ac:dyDescent="0.25">
      <c r="A2084" s="18" t="s">
        <v>8219</v>
      </c>
      <c r="B2084" s="18">
        <v>136</v>
      </c>
    </row>
    <row r="2085" spans="1:2" x14ac:dyDescent="0.25">
      <c r="A2085" s="18" t="s">
        <v>8219</v>
      </c>
      <c r="B2085" s="18">
        <v>40</v>
      </c>
    </row>
    <row r="2086" spans="1:2" x14ac:dyDescent="0.25">
      <c r="A2086" s="18" t="s">
        <v>8219</v>
      </c>
      <c r="B2086" s="18">
        <v>18</v>
      </c>
    </row>
    <row r="2087" spans="1:2" x14ac:dyDescent="0.25">
      <c r="A2087" s="18" t="s">
        <v>8219</v>
      </c>
      <c r="B2087" s="18">
        <v>39</v>
      </c>
    </row>
    <row r="2088" spans="1:2" x14ac:dyDescent="0.25">
      <c r="A2088" s="18" t="s">
        <v>8219</v>
      </c>
      <c r="B2088" s="18">
        <v>21</v>
      </c>
    </row>
    <row r="2089" spans="1:2" x14ac:dyDescent="0.25">
      <c r="A2089" s="18" t="s">
        <v>8219</v>
      </c>
      <c r="B2089" s="18">
        <v>30</v>
      </c>
    </row>
    <row r="2090" spans="1:2" x14ac:dyDescent="0.25">
      <c r="A2090" s="18" t="s">
        <v>8219</v>
      </c>
      <c r="B2090" s="18">
        <v>27</v>
      </c>
    </row>
    <row r="2091" spans="1:2" x14ac:dyDescent="0.25">
      <c r="A2091" s="18" t="s">
        <v>8219</v>
      </c>
      <c r="B2091" s="18">
        <v>35</v>
      </c>
    </row>
    <row r="2092" spans="1:2" x14ac:dyDescent="0.25">
      <c r="A2092" s="18" t="s">
        <v>8219</v>
      </c>
      <c r="B2092" s="18">
        <v>13</v>
      </c>
    </row>
    <row r="2093" spans="1:2" x14ac:dyDescent="0.25">
      <c r="A2093" s="18" t="s">
        <v>8219</v>
      </c>
      <c r="B2093" s="18">
        <v>23</v>
      </c>
    </row>
    <row r="2094" spans="1:2" x14ac:dyDescent="0.25">
      <c r="A2094" s="18" t="s">
        <v>8219</v>
      </c>
      <c r="B2094" s="18">
        <v>39</v>
      </c>
    </row>
    <row r="2095" spans="1:2" x14ac:dyDescent="0.25">
      <c r="A2095" s="18" t="s">
        <v>8219</v>
      </c>
      <c r="B2095" s="18">
        <v>35</v>
      </c>
    </row>
    <row r="2096" spans="1:2" x14ac:dyDescent="0.25">
      <c r="A2096" s="18" t="s">
        <v>8219</v>
      </c>
      <c r="B2096" s="18">
        <v>27</v>
      </c>
    </row>
    <row r="2097" spans="1:2" x14ac:dyDescent="0.25">
      <c r="A2097" s="18" t="s">
        <v>8219</v>
      </c>
      <c r="B2097" s="18">
        <v>21</v>
      </c>
    </row>
    <row r="2098" spans="1:2" x14ac:dyDescent="0.25">
      <c r="A2098" s="18" t="s">
        <v>8219</v>
      </c>
      <c r="B2098" s="18">
        <v>104</v>
      </c>
    </row>
    <row r="2099" spans="1:2" x14ac:dyDescent="0.25">
      <c r="A2099" s="18" t="s">
        <v>8219</v>
      </c>
      <c r="B2099" s="18">
        <v>19</v>
      </c>
    </row>
    <row r="2100" spans="1:2" x14ac:dyDescent="0.25">
      <c r="A2100" s="18" t="s">
        <v>8219</v>
      </c>
      <c r="B2100" s="18">
        <v>97</v>
      </c>
    </row>
    <row r="2101" spans="1:2" x14ac:dyDescent="0.25">
      <c r="A2101" s="18" t="s">
        <v>8219</v>
      </c>
      <c r="B2101" s="18">
        <v>27</v>
      </c>
    </row>
    <row r="2102" spans="1:2" x14ac:dyDescent="0.25">
      <c r="A2102" s="18" t="s">
        <v>8219</v>
      </c>
      <c r="B2102" s="18">
        <v>24</v>
      </c>
    </row>
    <row r="2103" spans="1:2" x14ac:dyDescent="0.25">
      <c r="A2103" s="18" t="s">
        <v>8219</v>
      </c>
      <c r="B2103" s="18">
        <v>13</v>
      </c>
    </row>
    <row r="2104" spans="1:2" x14ac:dyDescent="0.25">
      <c r="A2104" s="18" t="s">
        <v>8219</v>
      </c>
      <c r="B2104" s="18">
        <v>46</v>
      </c>
    </row>
    <row r="2105" spans="1:2" x14ac:dyDescent="0.25">
      <c r="A2105" s="18" t="s">
        <v>8219</v>
      </c>
      <c r="B2105" s="18">
        <v>4</v>
      </c>
    </row>
    <row r="2106" spans="1:2" x14ac:dyDescent="0.25">
      <c r="A2106" s="18" t="s">
        <v>8219</v>
      </c>
      <c r="B2106" s="18">
        <v>40</v>
      </c>
    </row>
    <row r="2107" spans="1:2" x14ac:dyDescent="0.25">
      <c r="A2107" s="18" t="s">
        <v>8219</v>
      </c>
      <c r="B2107" s="18">
        <v>44</v>
      </c>
    </row>
    <row r="2108" spans="1:2" x14ac:dyDescent="0.25">
      <c r="A2108" s="18" t="s">
        <v>8219</v>
      </c>
      <c r="B2108" s="18">
        <v>35</v>
      </c>
    </row>
    <row r="2109" spans="1:2" x14ac:dyDescent="0.25">
      <c r="A2109" s="18" t="s">
        <v>8219</v>
      </c>
      <c r="B2109" s="18">
        <v>63</v>
      </c>
    </row>
    <row r="2110" spans="1:2" x14ac:dyDescent="0.25">
      <c r="A2110" s="18" t="s">
        <v>8219</v>
      </c>
      <c r="B2110" s="18">
        <v>89</v>
      </c>
    </row>
    <row r="2111" spans="1:2" x14ac:dyDescent="0.25">
      <c r="A2111" s="18" t="s">
        <v>8219</v>
      </c>
      <c r="B2111" s="18">
        <v>15</v>
      </c>
    </row>
    <row r="2112" spans="1:2" x14ac:dyDescent="0.25">
      <c r="A2112" s="18" t="s">
        <v>8219</v>
      </c>
      <c r="B2112" s="18">
        <v>46</v>
      </c>
    </row>
    <row r="2113" spans="1:2" x14ac:dyDescent="0.25">
      <c r="A2113" s="18" t="s">
        <v>8219</v>
      </c>
      <c r="B2113" s="18">
        <v>33</v>
      </c>
    </row>
    <row r="2114" spans="1:2" x14ac:dyDescent="0.25">
      <c r="A2114" s="18" t="s">
        <v>8219</v>
      </c>
      <c r="B2114" s="18">
        <v>52</v>
      </c>
    </row>
    <row r="2115" spans="1:2" x14ac:dyDescent="0.25">
      <c r="A2115" s="18" t="s">
        <v>8219</v>
      </c>
      <c r="B2115" s="18">
        <v>7</v>
      </c>
    </row>
    <row r="2116" spans="1:2" x14ac:dyDescent="0.25">
      <c r="A2116" s="18" t="s">
        <v>8219</v>
      </c>
      <c r="B2116" s="18">
        <v>28</v>
      </c>
    </row>
    <row r="2117" spans="1:2" x14ac:dyDescent="0.25">
      <c r="A2117" s="18" t="s">
        <v>8219</v>
      </c>
      <c r="B2117" s="18">
        <v>11</v>
      </c>
    </row>
    <row r="2118" spans="1:2" x14ac:dyDescent="0.25">
      <c r="A2118" s="18" t="s">
        <v>8219</v>
      </c>
      <c r="B2118" s="18">
        <v>15</v>
      </c>
    </row>
    <row r="2119" spans="1:2" x14ac:dyDescent="0.25">
      <c r="A2119" s="18" t="s">
        <v>8219</v>
      </c>
      <c r="B2119" s="18">
        <v>30</v>
      </c>
    </row>
    <row r="2120" spans="1:2" x14ac:dyDescent="0.25">
      <c r="A2120" s="18" t="s">
        <v>8219</v>
      </c>
      <c r="B2120" s="18">
        <v>27</v>
      </c>
    </row>
    <row r="2121" spans="1:2" x14ac:dyDescent="0.25">
      <c r="A2121" s="18" t="s">
        <v>8219</v>
      </c>
      <c r="B2121" s="18">
        <v>28</v>
      </c>
    </row>
    <row r="2122" spans="1:2" x14ac:dyDescent="0.25">
      <c r="A2122" s="18" t="s">
        <v>8219</v>
      </c>
      <c r="B2122" s="18">
        <v>17</v>
      </c>
    </row>
    <row r="2123" spans="1:2" x14ac:dyDescent="0.25">
      <c r="A2123" s="18" t="s">
        <v>8219</v>
      </c>
      <c r="B2123" s="18">
        <v>50</v>
      </c>
    </row>
    <row r="2124" spans="1:2" x14ac:dyDescent="0.25">
      <c r="A2124" s="18" t="s">
        <v>8219</v>
      </c>
      <c r="B2124" s="18">
        <v>26</v>
      </c>
    </row>
    <row r="2125" spans="1:2" x14ac:dyDescent="0.25">
      <c r="A2125" s="18" t="s">
        <v>8219</v>
      </c>
      <c r="B2125" s="18">
        <v>88</v>
      </c>
    </row>
    <row r="2126" spans="1:2" x14ac:dyDescent="0.25">
      <c r="A2126" s="18" t="s">
        <v>8219</v>
      </c>
      <c r="B2126" s="18">
        <v>91</v>
      </c>
    </row>
    <row r="2127" spans="1:2" x14ac:dyDescent="0.25">
      <c r="A2127" s="18" t="s">
        <v>8219</v>
      </c>
      <c r="B2127" s="18">
        <v>3</v>
      </c>
    </row>
    <row r="2128" spans="1:2" x14ac:dyDescent="0.25">
      <c r="A2128" s="18" t="s">
        <v>8219</v>
      </c>
      <c r="B2128" s="18">
        <v>28</v>
      </c>
    </row>
    <row r="2129" spans="1:2" x14ac:dyDescent="0.25">
      <c r="A2129" s="18" t="s">
        <v>8219</v>
      </c>
      <c r="B2129" s="18">
        <v>77</v>
      </c>
    </row>
    <row r="2130" spans="1:2" x14ac:dyDescent="0.25">
      <c r="A2130" s="18" t="s">
        <v>8219</v>
      </c>
      <c r="B2130" s="18">
        <v>27</v>
      </c>
    </row>
    <row r="2131" spans="1:2" x14ac:dyDescent="0.25">
      <c r="A2131" s="18" t="s">
        <v>8219</v>
      </c>
      <c r="B2131" s="18">
        <v>107</v>
      </c>
    </row>
    <row r="2132" spans="1:2" x14ac:dyDescent="0.25">
      <c r="A2132" s="18" t="s">
        <v>8219</v>
      </c>
      <c r="B2132" s="18">
        <v>96</v>
      </c>
    </row>
    <row r="2133" spans="1:2" x14ac:dyDescent="0.25">
      <c r="A2133" s="18" t="s">
        <v>8219</v>
      </c>
      <c r="B2133" s="18">
        <v>56</v>
      </c>
    </row>
    <row r="2134" spans="1:2" x14ac:dyDescent="0.25">
      <c r="A2134" s="18" t="s">
        <v>8219</v>
      </c>
      <c r="B2134" s="18">
        <v>58</v>
      </c>
    </row>
    <row r="2135" spans="1:2" x14ac:dyDescent="0.25">
      <c r="A2135" s="18" t="s">
        <v>8219</v>
      </c>
      <c r="B2135" s="18">
        <v>15</v>
      </c>
    </row>
    <row r="2136" spans="1:2" x14ac:dyDescent="0.25">
      <c r="A2136" s="18" t="s">
        <v>8219</v>
      </c>
      <c r="B2136" s="18">
        <v>20</v>
      </c>
    </row>
    <row r="2137" spans="1:2" x14ac:dyDescent="0.25">
      <c r="A2137" s="18" t="s">
        <v>8219</v>
      </c>
      <c r="B2137" s="18">
        <v>38</v>
      </c>
    </row>
    <row r="2138" spans="1:2" x14ac:dyDescent="0.25">
      <c r="A2138" s="18" t="s">
        <v>8219</v>
      </c>
      <c r="B2138" s="18">
        <v>33</v>
      </c>
    </row>
    <row r="2139" spans="1:2" x14ac:dyDescent="0.25">
      <c r="A2139" s="18" t="s">
        <v>8219</v>
      </c>
      <c r="B2139" s="18">
        <v>57</v>
      </c>
    </row>
    <row r="2140" spans="1:2" x14ac:dyDescent="0.25">
      <c r="A2140" s="18" t="s">
        <v>8219</v>
      </c>
      <c r="B2140" s="18">
        <v>25</v>
      </c>
    </row>
    <row r="2141" spans="1:2" x14ac:dyDescent="0.25">
      <c r="A2141" s="18" t="s">
        <v>8219</v>
      </c>
      <c r="B2141" s="18">
        <v>14</v>
      </c>
    </row>
    <row r="2142" spans="1:2" x14ac:dyDescent="0.25">
      <c r="A2142" s="18" t="s">
        <v>8219</v>
      </c>
      <c r="B2142" s="18">
        <v>94</v>
      </c>
    </row>
    <row r="2143" spans="1:2" x14ac:dyDescent="0.25">
      <c r="A2143" s="18" t="s">
        <v>8219</v>
      </c>
      <c r="B2143" s="18">
        <v>59</v>
      </c>
    </row>
    <row r="2144" spans="1:2" x14ac:dyDescent="0.25">
      <c r="A2144" s="18" t="s">
        <v>8219</v>
      </c>
      <c r="B2144" s="18">
        <v>36</v>
      </c>
    </row>
    <row r="2145" spans="1:2" x14ac:dyDescent="0.25">
      <c r="A2145" s="18" t="s">
        <v>8219</v>
      </c>
      <c r="B2145" s="18">
        <v>115</v>
      </c>
    </row>
    <row r="2146" spans="1:2" x14ac:dyDescent="0.25">
      <c r="A2146" s="18" t="s">
        <v>8219</v>
      </c>
      <c r="B2146" s="18">
        <v>30</v>
      </c>
    </row>
    <row r="2147" spans="1:2" x14ac:dyDescent="0.25">
      <c r="A2147" s="18" t="s">
        <v>8219</v>
      </c>
      <c r="B2147" s="18">
        <v>52</v>
      </c>
    </row>
    <row r="2148" spans="1:2" x14ac:dyDescent="0.25">
      <c r="A2148" s="18" t="s">
        <v>8219</v>
      </c>
      <c r="B2148" s="18">
        <v>27</v>
      </c>
    </row>
    <row r="2149" spans="1:2" x14ac:dyDescent="0.25">
      <c r="A2149" s="18" t="s">
        <v>8219</v>
      </c>
      <c r="B2149" s="18">
        <v>24</v>
      </c>
    </row>
    <row r="2150" spans="1:2" x14ac:dyDescent="0.25">
      <c r="A2150" s="18" t="s">
        <v>8219</v>
      </c>
      <c r="B2150" s="18">
        <v>10</v>
      </c>
    </row>
    <row r="2151" spans="1:2" x14ac:dyDescent="0.25">
      <c r="A2151" s="18" t="s">
        <v>8219</v>
      </c>
      <c r="B2151" s="18">
        <v>30</v>
      </c>
    </row>
    <row r="2152" spans="1:2" x14ac:dyDescent="0.25">
      <c r="A2152" s="18" t="s">
        <v>8219</v>
      </c>
      <c r="B2152" s="18">
        <v>71</v>
      </c>
    </row>
    <row r="2153" spans="1:2" x14ac:dyDescent="0.25">
      <c r="A2153" s="18" t="s">
        <v>8219</v>
      </c>
      <c r="B2153" s="18">
        <v>10</v>
      </c>
    </row>
    <row r="2154" spans="1:2" x14ac:dyDescent="0.25">
      <c r="A2154" s="18" t="s">
        <v>8219</v>
      </c>
      <c r="B2154" s="18">
        <v>24</v>
      </c>
    </row>
    <row r="2155" spans="1:2" x14ac:dyDescent="0.25">
      <c r="A2155" s="18" t="s">
        <v>8219</v>
      </c>
      <c r="B2155" s="18">
        <v>38</v>
      </c>
    </row>
    <row r="2156" spans="1:2" x14ac:dyDescent="0.25">
      <c r="A2156" s="18" t="s">
        <v>8219</v>
      </c>
      <c r="B2156" s="18">
        <v>26</v>
      </c>
    </row>
    <row r="2157" spans="1:2" x14ac:dyDescent="0.25">
      <c r="A2157" s="18" t="s">
        <v>8219</v>
      </c>
      <c r="B2157" s="18">
        <v>19</v>
      </c>
    </row>
    <row r="2158" spans="1:2" x14ac:dyDescent="0.25">
      <c r="A2158" s="18" t="s">
        <v>8219</v>
      </c>
      <c r="B2158" s="18">
        <v>11</v>
      </c>
    </row>
    <row r="2159" spans="1:2" x14ac:dyDescent="0.25">
      <c r="A2159" s="18" t="s">
        <v>8219</v>
      </c>
      <c r="B2159" s="18">
        <v>27</v>
      </c>
    </row>
    <row r="2160" spans="1:2" x14ac:dyDescent="0.25">
      <c r="A2160" s="18" t="s">
        <v>8219</v>
      </c>
      <c r="B2160" s="18">
        <v>34</v>
      </c>
    </row>
    <row r="2161" spans="1:2" x14ac:dyDescent="0.25">
      <c r="A2161" s="18" t="s">
        <v>8219</v>
      </c>
      <c r="B2161" s="18">
        <v>20</v>
      </c>
    </row>
    <row r="2162" spans="1:2" x14ac:dyDescent="0.25">
      <c r="A2162" s="18" t="s">
        <v>8219</v>
      </c>
      <c r="B2162" s="18">
        <v>37</v>
      </c>
    </row>
    <row r="2163" spans="1:2" x14ac:dyDescent="0.25">
      <c r="A2163" s="18" t="s">
        <v>8219</v>
      </c>
      <c r="B2163" s="18">
        <v>20</v>
      </c>
    </row>
    <row r="2164" spans="1:2" x14ac:dyDescent="0.25">
      <c r="A2164" s="18" t="s">
        <v>8219</v>
      </c>
      <c r="B2164" s="18">
        <v>10</v>
      </c>
    </row>
    <row r="2165" spans="1:2" x14ac:dyDescent="0.25">
      <c r="A2165" s="18" t="s">
        <v>8219</v>
      </c>
      <c r="B2165" s="18">
        <v>26</v>
      </c>
    </row>
    <row r="2166" spans="1:2" x14ac:dyDescent="0.25">
      <c r="A2166" s="18" t="s">
        <v>8219</v>
      </c>
      <c r="B2166" s="18">
        <v>20</v>
      </c>
    </row>
    <row r="2167" spans="1:2" x14ac:dyDescent="0.25">
      <c r="A2167" s="18" t="s">
        <v>8219</v>
      </c>
      <c r="B2167" s="18">
        <v>46</v>
      </c>
    </row>
    <row r="2168" spans="1:2" x14ac:dyDescent="0.25">
      <c r="A2168" s="18" t="s">
        <v>8219</v>
      </c>
      <c r="B2168" s="18">
        <v>76</v>
      </c>
    </row>
    <row r="2169" spans="1:2" x14ac:dyDescent="0.25">
      <c r="A2169" s="18" t="s">
        <v>8219</v>
      </c>
      <c r="B2169" s="18">
        <v>41</v>
      </c>
    </row>
    <row r="2170" spans="1:2" x14ac:dyDescent="0.25">
      <c r="A2170" s="18" t="s">
        <v>8219</v>
      </c>
      <c r="B2170" s="18">
        <v>7</v>
      </c>
    </row>
    <row r="2171" spans="1:2" x14ac:dyDescent="0.25">
      <c r="A2171" s="18" t="s">
        <v>8219</v>
      </c>
      <c r="B2171" s="18">
        <v>49</v>
      </c>
    </row>
    <row r="2172" spans="1:2" x14ac:dyDescent="0.25">
      <c r="A2172" s="18" t="s">
        <v>8219</v>
      </c>
      <c r="B2172" s="18">
        <v>26</v>
      </c>
    </row>
    <row r="2173" spans="1:2" x14ac:dyDescent="0.25">
      <c r="A2173" s="18" t="s">
        <v>8219</v>
      </c>
      <c r="B2173" s="18">
        <v>65</v>
      </c>
    </row>
    <row r="2174" spans="1:2" x14ac:dyDescent="0.25">
      <c r="A2174" s="18" t="s">
        <v>8219</v>
      </c>
      <c r="B2174" s="18">
        <v>28</v>
      </c>
    </row>
    <row r="2175" spans="1:2" x14ac:dyDescent="0.25">
      <c r="A2175" s="18" t="s">
        <v>8219</v>
      </c>
      <c r="B2175" s="18">
        <v>8</v>
      </c>
    </row>
    <row r="2176" spans="1:2" x14ac:dyDescent="0.25">
      <c r="A2176" s="18" t="s">
        <v>8219</v>
      </c>
      <c r="B2176" s="18">
        <v>3</v>
      </c>
    </row>
    <row r="2177" spans="1:2" x14ac:dyDescent="0.25">
      <c r="A2177" s="18" t="s">
        <v>8219</v>
      </c>
      <c r="B2177" s="18">
        <v>9</v>
      </c>
    </row>
    <row r="2178" spans="1:2" x14ac:dyDescent="0.25">
      <c r="A2178" s="18" t="s">
        <v>8219</v>
      </c>
      <c r="B2178" s="18">
        <v>9</v>
      </c>
    </row>
    <row r="2179" spans="1:2" x14ac:dyDescent="0.25">
      <c r="A2179" s="18" t="s">
        <v>8219</v>
      </c>
      <c r="B2179" s="18">
        <v>20</v>
      </c>
    </row>
    <row r="2180" spans="1:2" x14ac:dyDescent="0.25">
      <c r="A2180" s="18" t="s">
        <v>8219</v>
      </c>
      <c r="B2180" s="18">
        <v>57</v>
      </c>
    </row>
    <row r="2181" spans="1:2" x14ac:dyDescent="0.25">
      <c r="A2181" s="18" t="s">
        <v>8219</v>
      </c>
      <c r="B2181" s="18">
        <v>8</v>
      </c>
    </row>
    <row r="2182" spans="1:2" x14ac:dyDescent="0.25">
      <c r="A2182" s="18" t="s">
        <v>8219</v>
      </c>
      <c r="B2182" s="18">
        <v>14</v>
      </c>
    </row>
    <row r="2183" spans="1:2" x14ac:dyDescent="0.25">
      <c r="A2183" s="18" t="s">
        <v>8219</v>
      </c>
      <c r="B2183" s="18">
        <v>17</v>
      </c>
    </row>
    <row r="2184" spans="1:2" x14ac:dyDescent="0.25">
      <c r="A2184" s="18" t="s">
        <v>8219</v>
      </c>
      <c r="B2184" s="18">
        <v>100</v>
      </c>
    </row>
    <row r="2185" spans="1:2" x14ac:dyDescent="0.25">
      <c r="A2185" s="18" t="s">
        <v>8219</v>
      </c>
      <c r="B2185" s="18">
        <v>32</v>
      </c>
    </row>
    <row r="2186" spans="1:2" x14ac:dyDescent="0.25">
      <c r="A2186" s="18" t="s">
        <v>8219</v>
      </c>
      <c r="B2186" s="18">
        <v>3</v>
      </c>
    </row>
  </sheetData>
  <mergeCells count="2">
    <mergeCell ref="C1:E1"/>
    <mergeCell ref="H1:J1"/>
  </mergeCells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failed">
      <formula>NOT(ISERROR(SEARCH("failed",A2)))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successful">
      <formula>NOT(ISERROR(SEARCH("successful",A2)))</formula>
    </cfRule>
  </conditionalFormatting>
  <conditionalFormatting sqref="F1:F1045992">
    <cfRule type="containsText" dxfId="3" priority="1" operator="containsText" text="live">
      <formula>NOT(ISERROR(SEARCH("live",F1)))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Set</vt:lpstr>
      <vt:lpstr>Catergory Chart</vt:lpstr>
      <vt:lpstr>Sub-category Chart</vt:lpstr>
      <vt:lpstr>Date Created Conversion Chart</vt:lpstr>
      <vt:lpstr>Outcomes Based on Goals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harri</cp:lastModifiedBy>
  <dcterms:created xsi:type="dcterms:W3CDTF">2017-04-20T15:17:24Z</dcterms:created>
  <dcterms:modified xsi:type="dcterms:W3CDTF">2021-09-15T17:00:30Z</dcterms:modified>
</cp:coreProperties>
</file>