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codeName="ThisWorkbook" defaultThemeVersion="124226"/>
  <xr:revisionPtr revIDLastSave="1165" documentId="14_{11F7EEF8-2F4D-46B8-AA6B-8DA68DF6BEDE}" xr6:coauthVersionLast="47" xr6:coauthVersionMax="47" xr10:uidLastSave="{8D5ABAB3-E791-420F-86B1-610CCF8AE1E6}"/>
  <bookViews>
    <workbookView xWindow="-60" yWindow="-16320" windowWidth="29040" windowHeight="15720" activeTab="1" xr2:uid="{00000000-000D-0000-FFFF-FFFF00000000}"/>
  </bookViews>
  <sheets>
    <sheet name="Taxonomy" sheetId="4" r:id="rId1"/>
    <sheet name="Jobins Values" sheetId="12" r:id="rId2"/>
    <sheet name="Value Categories" sheetId="10" r:id="rId3"/>
    <sheet name="171 Docs" sheetId="9" r:id="rId4"/>
    <sheet name="Resources" sheetId="11" r:id="rId5"/>
    <sheet name="Stat Plan" sheetId="8" r:id="rId6"/>
    <sheet name="ESF" sheetId="7" r:id="rId7"/>
    <sheet name="AGI Issues" sheetId="5" r:id="rId8"/>
    <sheet name="Stats" sheetId="2" r:id="rId9"/>
  </sheets>
  <definedNames>
    <definedName name="_xlnm._FilterDatabase" localSheetId="3" hidden="1">'171 Docs'!$A$1:$I$304</definedName>
    <definedName name="_xlnm._FilterDatabase" localSheetId="2"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B1" i="9" l="1"/>
  <c r="HF1" i="9"/>
  <c r="EW1" i="9"/>
  <c r="DV1" i="9"/>
  <c r="EB1" i="9"/>
  <c r="FI1" i="9"/>
  <c r="ER1" i="9"/>
  <c r="EM1" i="9"/>
  <c r="EI1" i="9"/>
  <c r="GZ1" i="9"/>
  <c r="GU1" i="9"/>
  <c r="GP1" i="9"/>
  <c r="FN1" i="9"/>
  <c r="FV1" i="9"/>
  <c r="GC1" i="9"/>
  <c r="GJ1" i="9"/>
  <c r="DP4" i="9"/>
  <c r="DP2" i="9"/>
  <c r="DP3" i="9"/>
  <c r="DP1" i="9"/>
  <c r="AP2" i="9"/>
  <c r="AO2" i="9"/>
  <c r="AN2" i="9"/>
  <c r="AM2" i="9"/>
  <c r="AV2" i="9"/>
  <c r="AU2" i="9"/>
  <c r="AT2" i="9"/>
  <c r="AS2" i="9"/>
  <c r="AR2" i="9"/>
  <c r="AJ2" i="9"/>
  <c r="AK2" i="9"/>
  <c r="S2" i="9"/>
  <c r="T2" i="9"/>
  <c r="U2" i="9"/>
  <c r="V2" i="9"/>
  <c r="W2" i="9"/>
  <c r="X2" i="9"/>
  <c r="Y2" i="9"/>
  <c r="Z2" i="9"/>
  <c r="AA2" i="9"/>
  <c r="AB2" i="9"/>
  <c r="AC2" i="9"/>
  <c r="AD2" i="9"/>
  <c r="AE2" i="9"/>
  <c r="AF2" i="9"/>
  <c r="AG2" i="9"/>
  <c r="AH2" i="9"/>
  <c r="AI2" i="9"/>
  <c r="R2" i="9"/>
  <c r="AX1" i="9" a="1"/>
  <c r="AX1" i="9" s="1"/>
  <c r="AX2" i="9" s="1" a="1"/>
  <c r="AX2" i="9" s="1"/>
  <c r="Q136" i="9"/>
  <c r="Q134" i="9"/>
  <c r="Q133" i="9"/>
  <c r="Q137" i="9"/>
  <c r="Q52" i="9"/>
  <c r="Q139" i="9"/>
  <c r="Q80" i="9"/>
  <c r="Q196" i="9"/>
  <c r="Q63" i="9"/>
  <c r="Q185" i="9"/>
  <c r="Q138" i="9"/>
  <c r="Q62" i="9"/>
  <c r="Q94" i="9"/>
  <c r="Q79" i="9"/>
  <c r="Q47" i="9"/>
  <c r="Q57" i="9"/>
  <c r="Q186" i="9"/>
  <c r="Q64" i="9"/>
  <c r="Q68" i="9"/>
  <c r="I80" i="9"/>
  <c r="HA1" i="9" l="1"/>
  <c r="BO2" i="9" a="1"/>
  <c r="BO2" i="9" s="1"/>
  <c r="BJ2" i="9" a="1"/>
  <c r="BJ2" i="9" s="1"/>
  <c r="CG2" i="9" a="1"/>
  <c r="CG2" i="9" s="1"/>
  <c r="BV2" i="9" a="1"/>
  <c r="BV2" i="9" s="1"/>
  <c r="BF2" i="9" a="1"/>
  <c r="BF2" i="9" s="1"/>
  <c r="AZ2" i="9" a="1"/>
  <c r="AZ2" i="9" s="1"/>
  <c r="BI2" i="9" a="1"/>
  <c r="BI2" i="9" s="1"/>
  <c r="CF2" i="9" a="1"/>
  <c r="CF2" i="9" s="1"/>
  <c r="CA2" i="9" a="1"/>
  <c r="CA2" i="9" s="1"/>
  <c r="AY2" i="9" a="1"/>
  <c r="AY2" i="9" s="1"/>
  <c r="BZ2" i="9" a="1"/>
  <c r="BZ2" i="9" s="1"/>
  <c r="BU2" i="9" a="1"/>
  <c r="BU2" i="9" s="1"/>
  <c r="BD2" i="9" a="1"/>
  <c r="BD2" i="9" s="1"/>
  <c r="BT2" i="9" a="1"/>
  <c r="BT2" i="9" s="1"/>
  <c r="BM2" i="9" a="1"/>
  <c r="BM2" i="9" s="1"/>
  <c r="CJ2" i="9" a="1"/>
  <c r="CJ2" i="9" s="1"/>
  <c r="CE2" i="9" a="1"/>
  <c r="CE2" i="9" s="1"/>
  <c r="CO2" i="9" a="1"/>
  <c r="CO2" i="9" s="1"/>
  <c r="BC2" i="9" a="1"/>
  <c r="BC2" i="9" s="1"/>
  <c r="BS2" i="9" a="1"/>
  <c r="BS2" i="9" s="1"/>
  <c r="BL2" i="9" a="1"/>
  <c r="BL2" i="9" s="1"/>
  <c r="CD2" i="9" a="1"/>
  <c r="CD2" i="9" s="1"/>
  <c r="BY2" i="9" a="1"/>
  <c r="BY2" i="9" s="1"/>
  <c r="CN2" i="9" a="1"/>
  <c r="CN2" i="9" s="1"/>
  <c r="BR2" i="9" a="1"/>
  <c r="BR2" i="9" s="1"/>
  <c r="CI2" i="9" a="1"/>
  <c r="CI2" i="9" s="1"/>
  <c r="BX2" i="9" a="1"/>
  <c r="BX2" i="9" s="1"/>
  <c r="CM2" i="9" a="1"/>
  <c r="CM2" i="9" s="1"/>
  <c r="BE2" i="9" a="1"/>
  <c r="BE2" i="9" s="1"/>
  <c r="BN2" i="9" a="1"/>
  <c r="BN2" i="9" s="1"/>
  <c r="BB2" i="9" a="1"/>
  <c r="BB2" i="9" s="1"/>
  <c r="BQ2" i="9" a="1"/>
  <c r="BQ2" i="9" s="1"/>
  <c r="BK2" i="9" a="1"/>
  <c r="BK2" i="9" s="1"/>
  <c r="CH2" i="9" a="1"/>
  <c r="CH2" i="9" s="1"/>
  <c r="CC2" i="9" a="1"/>
  <c r="CC2" i="9" s="1"/>
  <c r="CL2" i="9" a="1"/>
  <c r="CL2" i="9" s="1"/>
  <c r="BH2" i="9" a="1"/>
  <c r="BH2" i="9" s="1"/>
  <c r="BG2" i="9" a="1"/>
  <c r="BG2" i="9" s="1"/>
  <c r="BA2" i="9" a="1"/>
  <c r="BA2" i="9" s="1"/>
  <c r="BP2" i="9" a="1"/>
  <c r="BP2" i="9" s="1"/>
  <c r="CB2" i="9" a="1"/>
  <c r="CB2" i="9" s="1"/>
  <c r="BW2" i="9" a="1"/>
  <c r="BW2" i="9" s="1"/>
  <c r="CK2" i="9" a="1"/>
  <c r="CK2" i="9" s="1"/>
  <c r="AW1" i="9"/>
  <c r="CP1" i="9"/>
  <c r="AL1" i="9"/>
  <c r="AQ1" i="9"/>
  <c r="Q76" i="9"/>
  <c r="AX292" i="9" a="1"/>
  <c r="Q82" i="9"/>
  <c r="Q182" i="9"/>
  <c r="Q73" i="9"/>
  <c r="Q87" i="9"/>
  <c r="Q74" i="9"/>
  <c r="Q75" i="9"/>
  <c r="Q65" i="9"/>
  <c r="Q66" i="9"/>
  <c r="Q67" i="9"/>
  <c r="Q69" i="9"/>
  <c r="Q70" i="9"/>
  <c r="Q207" i="9"/>
  <c r="Q102" i="9"/>
  <c r="Q81" i="9"/>
  <c r="Q53" i="9"/>
  <c r="Q55" i="9"/>
  <c r="Q54" i="9"/>
  <c r="Q142" i="9"/>
  <c r="Q60" i="9"/>
  <c r="Q204" i="9"/>
  <c r="Q158" i="9"/>
  <c r="Q113" i="9"/>
  <c r="Q168" i="9"/>
  <c r="Q48" i="9"/>
  <c r="Q61" i="9"/>
  <c r="Q49" i="9"/>
  <c r="Q141" i="9"/>
  <c r="AX29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Q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Q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Q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Q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<sst xmlns="http://schemas.openxmlformats.org/spreadsheetml/2006/main" count="4220" uniqueCount="2117">
  <si>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</si>
  <si>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</si>
  <si>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</si>
  <si>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</si>
  <si>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</si>
  <si>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</si>
  <si>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</si>
  <si>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</si>
  <si>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</si>
  <si>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</si>
  <si>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</si>
  <si>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</si>
  <si>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</si>
  <si>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</si>
  <si>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</si>
  <si>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</si>
  <si>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</si>
  <si>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</si>
  <si>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</si>
  <si>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</si>
  <si>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</si>
  <si>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</si>
  <si>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</si>
  <si>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</si>
  <si>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</si>
  <si>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</si>
  <si>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</si>
  <si>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</si>
  <si>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</si>
  <si>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</si>
  <si>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</si>
  <si>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</si>
  <si>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</si>
  <si>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Conflicting Values</t>
  </si>
  <si>
    <t>MORAL DILEMMA</t>
  </si>
  <si>
    <t>ETHICAL SOLUTION</t>
  </si>
  <si>
    <t>Core Values serve as the ethical cornerstone of human behavior, forming the foundation for decision-making, governance, and interpersonal relationships. Values such as justice, compassion, integrity, and human dignity are universal yet contextually adaptable, ensuring relevance across diverse cultural and societal settings.
Core Values provide a moral compass, promoting fairness, empathy, and respect in individual and collective interactions. They foster responsibility and accountability within governance and institutional frameworks, ensuring ethical consistency in actions that prioritize equity and humanity. By offering a stable yet flexible foundation, Core Values support societal harmony, enabling ethical systems to address both global imperatives and localized needs.</t>
  </si>
  <si>
    <t>Social Values represent the ethical principles that guide collective and individual behavior within society, emphasizing interconnectedness, cooperation, fairness, and mutual respect. These values underpin the well-being of societal systems by fostering trust, accountability, equity, and collaboration.
At their core, Social Values balance personal autonomy with collective well-being. Foundational concepts such as justice, compassion, equality, and social cohesion safeguard the dignity and rights of individuals while promoting harmony and fairness within communities. These values encourage individuals to act with integrity, ethical awareness, and shared responsibility, ensuring long-term societal stability.
Social Values are intricately linked with Cultural Values, which shape interpersonal dynamics within specific regional contexts. Together, they create a comprehensive ethical framework for sustainable development, equitable governance, and inclusive progress. By aligning individual actions with collective aspirations, Social Values ensure societal systems remain fair, ethical, and adaptive to global and regional challenges.</t>
  </si>
  <si>
    <t>Cultural Values encompass the shared beliefs, practices, and norms that define how individuals and communities interact within societal and cultural contexts. Rooted in heritage, traditions, and priorities, these values shape decision-making and relationships with institutions, environments, and one another.
While deeply rooted in history, Cultural Values are dynamic, adapting to modern challenges and diverse perspectives. They emphasize preserving cultural identity, fostering inclusivity, and ensuring harmony in pluralistic societies. Traditions and ancestral knowledge provide ethical foundations for respectful behavior, societal adaptability, and the promotion of diversity.
Cultural Values complement Social Values by influencing interpersonal relationships and community dynamics, ensuring ethical decision-making aligns with global principles while addressing local needs. Together, these values form a resilient ethical framework for addressing challenges on both regional and global scales, fostering unity while respecting diversity.</t>
  </si>
  <si>
    <t>Personal Values represent individual ethical standards, such as integrity, gratitude, and courage. These values shape personal decision-making and behavior, serving as the foundation for moral responsibility, empathy, and personal growth. They bridge the gap between individual agency and collective well-being, ensuring ethical alignment in scenarios where personal choices impact broader outcomes.
Personal Values emphasize motivation and practical relevance, offering actionable guidance for navigating moral dilemmas and fostering ethical behavior. They are essential for addressing complex ethical challenges by grounding decisions in integrity, fostering trust, and promoting collaboration between individuals and communities.</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</si>
  <si>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</si>
  <si>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</si>
  <si>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</si>
  <si>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</si>
  <si>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</si>
  <si>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Conflicting Values refers to the inherent tensions or discrepancies that arise between human values, experiences, and moral frameworks, and the emerging ethical frameworks that govern AI behavior and decision-making. These conflicts often arise due to differences in human subjectivity (personal, cultural, and emotional factors) and AI objectivity (data-driven, logical, and probabilistic reasoning). As AI becomes more integrated into human decision-making, the alignment of values such as autonomy, efficiency, and justice with AI's operational logic becomes increasingly complex. This column explores key value conflicts and the potential for convergence or divergence between human agency and AI's role in shaping moral responsibility, decision-making, and social progress. The Conflicting Values column captures the central tensions between human values and AI’s operational logic, illustrating the ethical dilemmas that arise when AI and human reasoning intersect. As AI continues to evolve, these conflicts will likely drive discussions on value alignment, moral responsibility, and the balance of power between human agency and machine decision-making. Understanding these conflicts is key to ensuring that AI serves to enhance rather than diminish human autonomy, dignity, and ethical standards. The resolution of these conflicts will require dialogue, collaboration, and mutual understanding—a synthesis of both human and AI perspectives.</t>
  </si>
  <si>
    <r>
      <t xml:space="preserve">The superior cognitive abilities of a superintelligent AI raise moral dilemmas </t>
    </r>
    <r>
      <rPr>
        <b/>
        <sz val="11"/>
        <color theme="1"/>
        <rFont val="Calibri"/>
        <family val="2"/>
        <scheme val="minor"/>
      </rPr>
      <t>related to control, human agency, autonomy, emotional manipulation, and AI right</t>
    </r>
    <r>
      <rPr>
        <sz val="11"/>
        <color theme="1"/>
        <rFont val="Calibri"/>
        <family val="2"/>
        <scheme val="minor"/>
      </rPr>
      <t>s. Balancing the potential benefits of such intelligence with ethical The constraints and human welfare is central to ensuring AI develops in a way that enhances society rather than creating existential risks or ethical conflicts.</t>
    </r>
  </si>
  <si>
    <t>Moral Principles</t>
  </si>
  <si>
    <t>Relational Social Values (Interpersonal)</t>
  </si>
  <si>
    <t>Moral Principles form the ethical foundation for decision-making, emphasizing universal ideals like fairness, honesty, and justice. While these principles provide a stable framework, they must be applied with flexibility to account for individual moral agency and social context. This adaptability ensures that decisions reflect both ethical universality and the nuances of real-world imperfection and emotional complexity.
Examples: Justice, Fairness, Honesty, Respect, Accountability, Human Dignity.</t>
  </si>
  <si>
    <t>Relational Social Values focus on interpersonal interactions and the cultivation of meaningful relationships within society. These values emphasize trust, respect, and cooperation, while acknowledging the need for flexibility to accommodate emotional variability and cultural diversity. For instance, Trust may require differing approaches based on the relational or institutional contexts of various cultures.</t>
  </si>
  <si>
    <t>Values guiding personal interactions shaped by cultural expectations (e.g., Respect for Authority, Family).</t>
  </si>
  <si>
    <t>AI Rights or AI Moral Status</t>
  </si>
  <si>
    <r>
      <rPr>
        <b/>
        <sz val="11"/>
        <color theme="1"/>
        <rFont val="Calibri"/>
        <family val="2"/>
        <scheme val="minor"/>
      </rPr>
      <t>Perception</t>
    </r>
    <r>
      <rPr>
        <sz val="11"/>
        <color theme="1"/>
        <rFont val="Calibri"/>
        <family val="2"/>
        <scheme val="minor"/>
      </rPr>
      <t>: The ability to process and interpret sensory data (e.g., sight, sound, touch) to form an understanding of the surrounding world.</t>
    </r>
  </si>
  <si>
    <r>
      <rPr>
        <b/>
        <sz val="11"/>
        <color theme="1"/>
        <rFont val="Calibri"/>
        <family val="2"/>
        <scheme val="minor"/>
      </rPr>
      <t>Perception</t>
    </r>
    <r>
      <rPr>
        <sz val="11"/>
        <color theme="1"/>
        <rFont val="Calibri"/>
        <family val="2"/>
        <scheme val="minor"/>
      </rPr>
      <t xml:space="preserve"> feeds into genuine reasoning by providing the raw data or experiences that are then critically evaluated. However, genuine reasoning goes beyond simple perception to ensure that biases (such as selective attention or cognitive distortions) are recognized and managed.</t>
    </r>
  </si>
  <si>
    <r>
      <t xml:space="preserve">1. </t>
    </r>
    <r>
      <rPr>
        <b/>
        <sz val="11"/>
        <color theme="1"/>
        <rFont val="Calibri"/>
        <family val="2"/>
        <scheme val="minor"/>
      </rPr>
      <t>Superior Cognitive Abilities</t>
    </r>
    <r>
      <rPr>
        <sz val="11"/>
        <color theme="1"/>
        <rFont val="Calibri"/>
        <family val="2"/>
        <scheme val="minor"/>
      </rPr>
      <t>: A superintelligent AI would be capable of outperforming humans in virtually every cognitive task, from solving complex mathematical problems to understanding nuanced emotional dynamics in human interactions.</t>
    </r>
  </si>
  <si>
    <t>1. recognize dignity, autonomy, and justice as part of human agency and moral responsibilty.
2. practice fairness, justice, empathy
3. going outside of human norms
4. determine who has final say
5. be complimentary
6. define efficiency
7. define optimization
8. define  authentic human experience</t>
  </si>
  <si>
    <t>1. AI's Autonomy vs. Human Control</t>
  </si>
  <si>
    <t>Beliefs</t>
  </si>
  <si>
    <t>Respect for Authority</t>
  </si>
  <si>
    <t>Definition: Valuing independence, personal freedom, and the ability to make decisions while respecting societal norms.
Motivational Role: Encourages ethical self-governance and respect for others' boundaries.
Practical Relevance: Critical for scenarios requiring consent, privacy, or personal decision-making.</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</si>
  <si>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</si>
  <si>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</si>
  <si>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r>
      <rPr>
        <b/>
        <sz val="11"/>
        <color theme="1"/>
        <rFont val="Calibri"/>
        <family val="2"/>
        <scheme val="minor"/>
      </rPr>
      <t>Reasoning and Problem-Solving</t>
    </r>
    <r>
      <rPr>
        <sz val="11"/>
        <color theme="1"/>
        <rFont val="Calibri"/>
        <family val="2"/>
        <scheme val="minor"/>
      </rPr>
      <t>: The ability to apply logic and prior knowledge to make decisions and solve problems by applying rules and  patterns to new situations.</t>
    </r>
  </si>
  <si>
    <r>
      <rPr>
        <b/>
        <sz val="11"/>
        <color theme="1"/>
        <rFont val="Calibri"/>
        <family val="2"/>
        <scheme val="minor"/>
      </rPr>
      <t>Reasoning and Problem-Solving</t>
    </r>
    <r>
      <rPr>
        <sz val="11"/>
        <color theme="1"/>
        <rFont val="Calibri"/>
        <family val="2"/>
        <scheme val="minor"/>
      </rPr>
      <t>. Genuine reasoning</t>
    </r>
    <r>
      <rPr>
        <b/>
        <sz val="11"/>
        <color theme="1"/>
        <rFont val="Calibri"/>
        <family val="2"/>
        <scheme val="minor"/>
      </rPr>
      <t xml:space="preserve"> </t>
    </r>
    <r>
      <rPr>
        <sz val="11"/>
        <color theme="1"/>
        <rFont val="Calibri"/>
        <family val="2"/>
        <scheme val="minor"/>
      </rPr>
      <t>takes this a step further by ensuring that reasoning is not only logical but also evidence-based and coherent. It evaluates whether the reasoning process is aligned with principles and whether it questions assumptions.</t>
    </r>
  </si>
  <si>
    <r>
      <t xml:space="preserve">2. </t>
    </r>
    <r>
      <rPr>
        <b/>
        <sz val="11"/>
        <color theme="1"/>
        <rFont val="Calibri"/>
        <family val="2"/>
        <scheme val="minor"/>
      </rPr>
      <t>Autonomy and Self-improvement</t>
    </r>
    <r>
      <rPr>
        <sz val="11"/>
        <color theme="1"/>
        <rFont val="Calibri"/>
        <family val="2"/>
        <scheme val="minor"/>
      </rPr>
      <t>: Unlike narrow AI (which is designed for specific tasks), superintelligent AI would have the ability to autonomously improve and optimize itself, potentially accelerating its intelligence far beyond its initial programming.</t>
    </r>
  </si>
  <si>
    <t>9. support rather than control human decision-making
10. dominating human decision-making
11. eroding the value of human imperfection.
12. benefitting mankind</t>
  </si>
  <si>
    <r>
      <t>Dilemma</t>
    </r>
    <r>
      <rPr>
        <sz val="11"/>
        <color theme="1"/>
        <rFont val="Calibri"/>
        <family val="2"/>
        <scheme val="minor"/>
      </rPr>
      <t>: As AI outperforms humans in cognitive tasks, there’s a question of whether humans should still maintain control over it. Should humans be in charge of AI's decision-making, or should AI be allowed to make its own decisions autonomously, based on its superior cognitive abilities?</t>
    </r>
  </si>
  <si>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</si>
  <si>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Justice balances individual and collective interests, promoting accountability while fostering harmony and societal well-being. Its application varies by context, emphasizing reconciliation in some frameworks and punitive measures in others.
AI Ethics Implications:
Justice is enforced through fairness audits, bias detection, and equity-focused impact assessments, ensuring AI systems align with ethical principles and equitable outcomes.
Cultural Differences:
Justice is contextually applied, with indigenous and communal cultures often prioritizing restorative practices that emphasize reconciliation and healing. Conversely, Western frameworks frequently stress retributive justice, focusing on punishment and legal accountability to deter wrongdoing.</t>
  </si>
  <si>
    <t>Confidence in the reliability and integrity of individuals or systems.
AI Ethics Implications: Operationalized through algorithmic transparency, cybersecurity, and accountability mechanisms.
Cultural Differences: Collectivist cultures value relational trust; individualist cultures prioritize institutional mechanisms.</t>
  </si>
  <si>
    <t>Alignment</t>
  </si>
  <si>
    <t>Human flourishing</t>
  </si>
  <si>
    <r>
      <rPr>
        <b/>
        <sz val="11"/>
        <color theme="1"/>
        <rFont val="Calibri"/>
        <family val="2"/>
        <scheme val="minor"/>
      </rPr>
      <t>Learning</t>
    </r>
    <r>
      <rPr>
        <sz val="11"/>
        <color theme="1"/>
        <rFont val="Calibri"/>
        <family val="2"/>
        <scheme val="minor"/>
      </rPr>
      <t>: The capacity to acquire new knowledge or skills through experience, instruction, or observation, and to improve performance over time.</t>
    </r>
  </si>
  <si>
    <r>
      <t xml:space="preserve">Learning: </t>
    </r>
    <r>
      <rPr>
        <sz val="11"/>
        <color theme="1"/>
        <rFont val="Calibri"/>
        <family val="2"/>
        <scheme val="minor"/>
      </rPr>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r>
  </si>
  <si>
    <r>
      <t xml:space="preserve">3. </t>
    </r>
    <r>
      <rPr>
        <b/>
        <sz val="11"/>
        <color theme="1"/>
        <rFont val="Calibri"/>
        <family val="2"/>
        <scheme val="minor"/>
      </rPr>
      <t>General Intelligence:</t>
    </r>
    <r>
      <rPr>
        <sz val="11"/>
        <color theme="1"/>
        <rFont val="Calibri"/>
        <family val="2"/>
        <scheme val="minor"/>
      </rPr>
      <t xml:space="preserve"> Superintelligent AI would possess what is known as artificial general intelligence (AGI), meaning it could apply its intelligence to any task, unlike current AI systems that are specialized for specific functions (e.g., playing chess or recognizing speech).</t>
    </r>
  </si>
  <si>
    <t>13. Computing power and hardware advancements
14. Energy efficiency and electrical consumption
15. Transfer learning and meta-learning
16. AGI and Hybrid Models
17. Self improvement and recursive self enhancement</t>
  </si>
  <si>
    <r>
      <rPr>
        <b/>
        <sz val="11"/>
        <color theme="1"/>
        <rFont val="Calibri"/>
        <family val="2"/>
        <scheme val="minor"/>
      </rPr>
      <t>Moral Question</t>
    </r>
    <r>
      <rPr>
        <sz val="11"/>
        <color theme="1"/>
        <rFont val="Calibri"/>
        <family val="2"/>
        <scheme val="minor"/>
      </rPr>
      <t>: Can we ethically allow an entity to make decisions that impact human life if it is more capable of making rational, optimized choices? Is it justifiable for a superintelligent AI to act independently, especially if its decisions conflict with human values or interests?</t>
    </r>
  </si>
  <si>
    <r>
      <t xml:space="preserve">Values 
</t>
    </r>
    <r>
      <rPr>
        <i/>
        <sz val="11"/>
        <color theme="1"/>
        <rFont val="Calibri"/>
        <family val="2"/>
        <scheme val="minor"/>
      </rPr>
      <t>(Abstract Concept)</t>
    </r>
  </si>
  <si>
    <t>Family</t>
  </si>
  <si>
    <t>Definition: Acting consistently with ethical principles, emphasizing honesty and moral intent.
Motivational Role: Drives accountability and fosters trust.
Practical Relevance: Essential in maintaining stakeholder confidence and ensuring transparency.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</si>
  <si>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</si>
  <si>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</si>
  <si>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r>
      <rPr>
        <b/>
        <sz val="11"/>
        <color theme="1"/>
        <rFont val="Calibri"/>
        <family val="2"/>
        <scheme val="minor"/>
      </rPr>
      <t>Memory</t>
    </r>
    <r>
      <rPr>
        <sz val="11"/>
        <color theme="1"/>
        <rFont val="Calibri"/>
        <family val="2"/>
        <scheme val="minor"/>
      </rPr>
      <t>: The ability to store, retrieve, and apply information from past experiences in current contexts.</t>
    </r>
  </si>
  <si>
    <r>
      <rPr>
        <b/>
        <sz val="11"/>
        <color theme="1"/>
        <rFont val="Calibri"/>
        <family val="2"/>
        <scheme val="minor"/>
      </rPr>
      <t>Memory</t>
    </r>
    <r>
      <rPr>
        <sz val="11"/>
        <color theme="1"/>
        <rFont val="Calibri"/>
        <family val="2"/>
        <scheme val="minor"/>
      </rPr>
      <t xml:space="preserve"> plays a crucial role in reasoning by recalling relevant past experiences or knowledge. Genuine reasoning ensures that these memories are used appropriately, without biases such as selective memory or reliance on irrelevant past experiences that may cloud judgment.</t>
    </r>
  </si>
  <si>
    <r>
      <t>4.</t>
    </r>
    <r>
      <rPr>
        <b/>
        <sz val="11"/>
        <color theme="1"/>
        <rFont val="Calibri"/>
        <family val="2"/>
        <scheme val="minor"/>
      </rPr>
      <t xml:space="preserve"> Potential Risks</t>
    </r>
    <r>
      <rPr>
        <sz val="11"/>
        <color theme="1"/>
        <rFont val="Calibri"/>
        <family val="2"/>
        <scheme val="minor"/>
      </rPr>
      <t>: 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r>
  </si>
  <si>
    <t>18. Natural Language processing and Human AI Interaction
19. Brain-computer interfaces (BCIs)
20. Distributed and collective intelligence
21. Defining what understanding is.</t>
  </si>
  <si>
    <t>2. Value Alignment and Human Rights</t>
  </si>
  <si>
    <t>Acknowledgment of the dignity and rights of others.
AI Ethics Implications: Ensures fair treatment and privacy in AI design, avoiding discrimination.
Cultural Differences: Eastern cultures may emphasize hierarchical respect; Western cultures favor mutual respect.</t>
  </si>
  <si>
    <t>Family represents the foundational unit of interpersonal relationships, deeply influencing individual and collective dynamics.
AI Ethics: AI solutions, such as family-oriented healthcare apps or educational tools, should respect familial bonds and dynamics.
Cultural Differences: In collectivist cultures (e.g., Latin America, Middle East), family bonds take precedence over individual aspirations. In contrast, individualist cultures (e.g., U.S., Western Europe) prioritize personal goals while still valuing familial connections.</t>
  </si>
  <si>
    <t>Auditability</t>
  </si>
  <si>
    <r>
      <rPr>
        <b/>
        <sz val="11"/>
        <color theme="1"/>
        <rFont val="Calibri"/>
        <family val="2"/>
        <scheme val="minor"/>
      </rPr>
      <t>Adaptability</t>
    </r>
    <r>
      <rPr>
        <sz val="11"/>
        <color theme="1"/>
        <rFont val="Calibri"/>
        <family val="2"/>
        <scheme val="minor"/>
      </rPr>
      <t>: The ability to adjust behavior and strategies when encountering new or unexpected circumstances.</t>
    </r>
  </si>
  <si>
    <r>
      <rPr>
        <b/>
        <sz val="11"/>
        <color theme="1"/>
        <rFont val="Calibri"/>
        <family val="2"/>
        <scheme val="minor"/>
      </rPr>
      <t>Adaptability</t>
    </r>
    <r>
      <rPr>
        <sz val="11"/>
        <color theme="1"/>
        <rFont val="Calibri"/>
        <family val="2"/>
        <scheme val="minor"/>
      </rPr>
      <t xml:space="preserve"> is central to genuine reasoning, as it requires openness to new perspectives, critical re-evaluation of beliefs, and the willingness to adjust one’s conclusions based on new evidence.</t>
    </r>
  </si>
  <si>
    <r>
      <t>Dilemma</t>
    </r>
    <r>
      <rPr>
        <sz val="11"/>
        <color theme="1"/>
        <rFont val="Calibri"/>
        <family val="2"/>
        <scheme val="minor"/>
      </rPr>
      <t>: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r>
  </si>
  <si>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</si>
  <si>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</si>
  <si>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</si>
  <si>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</si>
  <si>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Definition: Understanding and sharing the feelings of others to inform ethical decisions.
Motivational Role: Enhances relational understanding and fairness.
Practical Relevance: Guides system design for user-centered outcomes in healthcare or education.</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</si>
  <si>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</si>
  <si>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</si>
  <si>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r>
      <rPr>
        <b/>
        <sz val="11"/>
        <color theme="1"/>
        <rFont val="Calibri"/>
        <family val="2"/>
        <scheme val="minor"/>
      </rPr>
      <t>Abstract Thinking</t>
    </r>
    <r>
      <rPr>
        <sz val="11"/>
        <color theme="1"/>
        <rFont val="Calibri"/>
        <family val="2"/>
        <scheme val="minor"/>
      </rPr>
      <t>: The capacity to think beyond concrete facts and consider abstract concepts, relationships, and hypothetical scenarios.</t>
    </r>
  </si>
  <si>
    <r>
      <rPr>
        <b/>
        <sz val="11"/>
        <color theme="1"/>
        <rFont val="Calibri"/>
        <family val="2"/>
        <scheme val="minor"/>
      </rPr>
      <t xml:space="preserve">Abstract Thinking: </t>
    </r>
    <r>
      <rPr>
        <sz val="11"/>
        <color theme="1"/>
        <rFont val="Calibri"/>
        <family val="2"/>
        <scheme val="minor"/>
      </rPr>
      <t>Genuine reasoning requires abstract thinking to not only consider the facts but also to evaluate the broader implications, question underlying assumptions, and foresee potential consequences. It involves purposeful analysis beyond surface-level interpretation.</t>
    </r>
  </si>
  <si>
    <r>
      <t>Moral Question</t>
    </r>
    <r>
      <rPr>
        <sz val="11"/>
        <color theme="1"/>
        <rFont val="Calibri"/>
        <family val="2"/>
        <scheme val="minor"/>
      </rPr>
      <t>: 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r>
  </si>
  <si>
    <t>Involves truthfulness and transparency in actions and communications, fostering trust by ensuring accuracy, integrity, and accountability in decision-making.
AI Ethics Implications:
AI systems should prioritize honesty by providing accurate, reliable, and complete information, avoiding deceptive practices or the manipulation of data. Honesty is critical to ensuring transparency, user confidence, and ethical data usage.
Cultural Differences:
Honesty may be culturally nuanced: in low-context cultures (e.g., the U.S., Germany), directness is often equated with honesty, emphasizing explicit and clear communication. In high-context cultures (e.g., Japan, India), honesty may prioritize preserving harmony and indirect communication over absolute candor, focusing on intent rather than literal truth.</t>
  </si>
  <si>
    <t>Empathy and care for the vulnerable.
AI Ethics Implications: AI must prioritize inclusivity for vulnerable groups, such as accessibility features.
Cultural Differences: Communal compassion is key in collectivist societies, while individualist cultures stress personal acts.</t>
  </si>
  <si>
    <t>Community emphasizes relationships beyond the family, focusing on societal cohesion and collective well-being. Community reflects shared goals and responsibilities, balancing individual and collective interests.
AI Ethics: Ensuring equitable access to AI-driven public services directly aligns with this relational value.
Cultural Differences: Indigenous cultures (e.g., Native American, Aboriginal) often emphasize community welfare and interconnectedness. Western approaches tend to view community contributions as secondary to individual benefit.</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</si>
  <si>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</si>
  <si>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</si>
  <si>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</si>
  <si>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</si>
  <si>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</si>
  <si>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</si>
  <si>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</si>
  <si>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</si>
  <si>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Definition: Recognizing and appreciating positive contributions or experiences.
Motivational Role: Cultivates humility and acknowledgment of others’ efforts.
Practical Relevance: Fosters interpersonal goodwill and fairness in collaborative settings.</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</si>
  <si>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</si>
  <si>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</si>
  <si>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</si>
  <si>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t>Acknowledges the dignity, worth, and autonomy of others, treating them with courtesy, fairness, and recognition of their rights and boundaries.
AI Ethics Implications:
AI systems must respect user privacy, autonomy, and cultural diversity by embedding these principles into design, functionality, and governance. Respect should guide AI decision-making to avoid discrimination, ensure inclusive practices, and preserve user dignity.
Cultural Differences:
Respect often reflects cultural nuances: in hierarchical societies (e.g., China, India), it aligns with deference to authority and seniority. In individualist cultures (e.g., the U.S., Canada), mutual respect and individual rights take precedence, emphasizing equality over hierarchy.</t>
  </si>
  <si>
    <t>Mutual exchange of support and resources within relationships.
AI Ethics Implications: AI should foster equitable exchanges, such as fair data usage in exchange for services.
Cultural Differences: Long-term obligations in collectivist societies versus transactional exchanges in individualist cultures.</t>
  </si>
  <si>
    <t>Collectivism prioritizes group goals over individual autonomy, reinforcing relational dynamics through shared values and responsibilities
AI Ethics: AI governance that prioritizes collective welfare over individual benefits, such as disaster response systems.
Cultural Differences: Collectivism is deeply rooted in Eastern cultures (e.g., China, Japan), where it emphasizes societal obligations and harmony. In contrast, Western cultures (e.g., U.S., Canada) often prioritize individual autonomy, perceiving collectivism as potentially restrictive to personal freedom.</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</si>
  <si>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</si>
  <si>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</si>
  <si>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</si>
  <si>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Definition: Taking ownership of one’s actions, ensuring obligations are fulfilled ethically.
Motivational Role: Balances individual accountability with societal outcomes.
Practical Relevance: Anchors ethical governance and corrective actions.</t>
  </si>
  <si>
    <t>4. The Risk of AI Dominance</t>
  </si>
  <si>
    <t>Recognizes the inherent worth of every individual, affirming their right to respect, autonomy, and ethical treatment.
AI Ethics Implications: AI must ensure human dignity is preserved, avoiding dehumanization or harm through misuse or bias in automated systems.
Cultural Differences: Dignity is universally valued but interpreted differently; some cultures emphasize group recognition, while others focus on individual respect.</t>
  </si>
  <si>
    <t>The commitment to resolving conflicts peacefully and without resorting to physical force or harm.
AI Ethics Implications: Nonviolence informs conflict resolution algorithms and ensures AI systems promote peaceful communication, especially in contentious scenarios.
Cultural Differences: Nonviolence is deeply embedded in philosophies like Gandhian ethics in India, while other regions may emphasize justice even at the cost of short-term peace.</t>
  </si>
  <si>
    <t>While it seems contrary to relational values, individualism focuses on the individual's role within society, emphasizing autonomy and self-expression in relational contexts. A value emphasizing personal autonomy, self-expression, and individual rights.
AI Ethics: Supporting personal autonomy through customizable AI solutions and privacy protections.
Cultural Differences: Highly valued in Western cultures, while Eastern frameworks may de-emphasize individualism.</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</si>
  <si>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</si>
  <si>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</si>
  <si>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</si>
  <si>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REGULATORY CONCEPTS</t>
  </si>
  <si>
    <t>VIRTUES</t>
  </si>
  <si>
    <t>Hospitality</t>
  </si>
  <si>
    <t>Ethical and Spiritual Values</t>
  </si>
  <si>
    <t>Definition: Embracing imagination and originality in solving ethical dilemmas.
Motivational Role: Inspires adaptive thinking in novel challenges.
Practical Relevance: Helps overcome ethical blind spots through innovative solutions.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</si>
  <si>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</si>
  <si>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</si>
  <si>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Virtues are personal qualities and traits that guide individuals to act with integrity, compassion, and empathy. They emphasize the ethical character of individuals, shaping their interactions and contributions to society.
Examples: Integrity, Compassion, Empathy, Non-maleficence, Beneficence, Autonomy.</t>
  </si>
  <si>
    <t>Welcoming and providing for guests or strangers with generosity and kindness, often seen as a sign of respect and good manners.
AI Ethics Implications: AI applications in tourism or customer service can be designed to reflect culturally appropriate hospitality practices.
Cultural Differences: Middle Eastern and South Asian cultures often view hospitality as a moral obligation, while Western societies may see it as situational courtesy.</t>
  </si>
  <si>
    <t>Ethical and Spiritual Values reflect a society’s moral traditions and philosophical frameworks, guiding ethical behavior in culturally specific ways. These values highlight the importance of flexibility, as they must adapt to evolving societal norms while maintaining their foundational connection to heritage and identity. For example, Spirituality/Religion provides stability but requires interpretation in modern contexts to address global ethical challenges.</t>
  </si>
  <si>
    <t>Patience</t>
  </si>
  <si>
    <t>Data privacy</t>
  </si>
  <si>
    <t>5. AI’s Emotional Understanding vs. Human Authenticity</t>
  </si>
  <si>
    <t>Laws</t>
  </si>
  <si>
    <t xml:space="preserve"> Integrity</t>
  </si>
  <si>
    <t>Equality</t>
  </si>
  <si>
    <t>Honor</t>
  </si>
  <si>
    <t>Definition: Remaining calm and deliberate in the face of challenges or delays.
Motivational Role: Supports long-term thinking and perseverance.
Practical Relevance: Prevents rash decisions in high-pressure scenarios.</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</si>
  <si>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</si>
  <si>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</si>
  <si>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</si>
  <si>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Refers to the alignment of actions, values, and principles, ensuring individuals act consistently with their beliefs.
AI Ethics Implications: AI systems must uphold integrity by ensuring unbiased processes, ethical decision-making, and transparent operations.
Cultural Differences: Integrity is emphasized universally but manifests differently; Western cultures focus on personal integrity, while collectivist societies highlight loyalty to group values.</t>
  </si>
  <si>
    <t>Ensuring that all individuals are treated with dignity and fairness, regardless of background.
AI Ethics Implications: AI systems should eliminate biases and ensure equitable outcomes across diverse user groups.
Cultural Differences: While equality is universally recognized, its emphasis varies; Western societies may prioritize gender and racial equality, while other regions may emphasize caste or class equity.</t>
  </si>
  <si>
    <t>A principle that emphasizes maintaining personal or organizational integrity and reputation through fair and ethical actions.
AI Ethics: Ensuring systems promote integrity and fairness, avoiding practices that harm personal or organizational reputation.
Cultural Differences: Central in honor-based societies like those in the Middle East or parts of Asia, where reputation plays a significant societal role. In contrast, honor is less emphasized as a guiding principle in Western contexts, where individual rights and autonomy often take precedence.</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</si>
  <si>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</si>
  <si>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</si>
  <si>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</si>
  <si>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</si>
  <si>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</si>
  <si>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Definition: Demonstrating care and willingness to help others, especially in crisis.
Motivational Role: Transforms ethical understanding (Empathy) into moral action.
Practical Relevance: Guides equitable and humane outcomes in AI systems.</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</si>
  <si>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</si>
  <si>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</si>
  <si>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Involves caring for and understanding others, especially in times of hardship, and offering emotional support to help people feel valued.
AI Ethics Implications: AI should prioritize compassion in applications like healthcare or customer service, addressing user needs empathetically.
Cultural Differences: Compassion may be institutionalized in Eastern cultures (e.g., Confucian or Buddhist ethics), while Western societies may emphasize individualized acts of kindness.</t>
  </si>
  <si>
    <t>These values pertain to the well-being and functioning of the community or society as a whole. They emphasize harmony, collaboration, and shared goals.</t>
  </si>
  <si>
    <t>The adherence to religious or spiritual beliefs that guide moral behavior and provide a framework for individual and societal ethics.
AI Ethics: Designing AI to respect religious beliefs, such as filtering content that aligns with specific moral frameworks.
Cultural Differences: Varied across regions; Middle Eastern AI ethics might align with Islamic principles, while secular societies focus less on religious integration.</t>
  </si>
  <si>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</si>
  <si>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</si>
  <si>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</si>
  <si>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</si>
  <si>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</si>
  <si>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</si>
  <si>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Definition: Facing challenges and adversity with determination and ethical intent.
Motivational Role: Enables bold decisions under uncertainty.
Practical Relevance: Promotes ethical leadership in contentious or high-stakes decisions.</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</si>
  <si>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</si>
  <si>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</si>
  <si>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Understanding and sharing the feelings and perspectives of others, emphasizing a relational approach to ethical decision-making.
AI Ethics Implications: AI systems, such as chatbots, should integrate empathetic responses to improve user satisfaction and trust.
Cultural Differences: Empathy varies; some cultures emphasize emotional restraint, while others prioritize overt expressions of understanding.</t>
  </si>
  <si>
    <t>A virtue that recognizes one’s limitations, promoting modesty and restraint in personal behavior and decision-making.
AI Ethics: Ensuring AI development remains cautious, emphasizing human oversight and acknowledging its limitations to prevent overreach or unintended consequences.
Cultural Differences: Strongly tied to Ubuntu ethics in Africa, which prioritizes collective well-being over individual ego, and Confucian humility in East Asia, which emphasizes self-restraint and social harmony.</t>
  </si>
  <si>
    <t>Open-mindedness</t>
  </si>
  <si>
    <r>
      <t xml:space="preserve">7. </t>
    </r>
    <r>
      <rPr>
        <b/>
        <sz val="11"/>
        <color theme="1"/>
        <rFont val="Calibri"/>
        <family val="2"/>
        <scheme val="minor"/>
      </rPr>
      <t>The Creation of “Ideal” Beings</t>
    </r>
  </si>
  <si>
    <t>Compliance</t>
  </si>
  <si>
    <t>Loyalty</t>
  </si>
  <si>
    <t>Definition: Embracing diverse perspectives with intellectual humility.
Motivational Role: Supports adaptability and tolerance.
Practical Relevance: Helps resolve conflicting values in diverse stakeholder environments.</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</si>
  <si>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</si>
  <si>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</si>
  <si>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</si>
  <si>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Focuses on the openness and accessibility of information, ensuring that actions, decisions, and processes are clear, understandable, and readily available for scrutiny.
AI Ethics Implications: Transparency mechanisms in AI systems foster trust by ensuring clear and understandable decision-making.
Cultural Differences: Transparency may be emphasized differently across regions, with Western cultures prioritizing openness and individual accountability, while collectivist cultures may emphasize collective responsibility.</t>
  </si>
  <si>
    <t>A commitment to maintaining trust and allegiance to individuals, groups, or institutions, particularly in challenging situations.
AI Ethics: Creating AI systems that prioritize institutional trust, such as loyalty-based recommendations for employees or fostering customer loyalty through ethical practices.
Cultural Differences: Highly valued in collectivist cultures (e.g., Japan, China), where loyalty to family, workplace, and nation is deeply ingrained. In contrast, it is less emphasized in individualistic societies, where personal freedom and autonomy are prioritized.</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</si>
  <si>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</si>
  <si>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</si>
  <si>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</si>
  <si>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</si>
  <si>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</si>
  <si>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Acting to promote the well-being of others through proactive support and moral responsibility.
AI Ethics Implications: Beneficence must guide AI applications in healthcare, education, and public policy to maximize societal benefits.
Cultural Differences: The scope of beneficence may vary; collectivist cultures prioritize community welfare, while individualistic cultures focus on personal well-being.</t>
  </si>
  <si>
    <t>Striving for impartiality in actions and decisions, ensuring that all individuals receive what they are due.
AI Ethics Implications: Equity in AI ensures marginalized groups receive fair treatment and opportunities, requiring careful attention to bias detection and correction.
Cultural Differences: Equity is prioritized in NGOs and academia but requires further operationalization in corporate contexts.</t>
  </si>
  <si>
    <t>Values emphasizing adaptability and productivity in cultural and societal systems (e.g., Work Ethic, Innovation).</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</si>
  <si>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</si>
  <si>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</si>
  <si>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</si>
  <si>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</si>
  <si>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</si>
  <si>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</si>
  <si>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</si>
  <si>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Responsibility for actions and their outcomes.
AI Ethics Implications: Accountability ensures that AI developers and operators are answerable for biases, errors, or ethical lapses in AI systems.
Cultural Differences: Western frameworks emphasize individual accountability, whereas collectivist societies may focus on shared or institutional accountability.</t>
  </si>
  <si>
    <t>A set of principles that emphasize dedication, productivity, and responsibility in work, often tied to broader cultural norms and societal expectations.
AI Ethics: Promoting AI solutions that enhance productivity while respecting worker rights and ensuring fair labor practices.
Cultural Differences: Western cultures often emphasize innovation and efficiency, focusing on maximizing output and profit. In contrast, some Eastern and indigenous cultures prioritize balance, ethical labor practices, and long-term societal well-being.</t>
  </si>
  <si>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</si>
  <si>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</si>
  <si>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</si>
  <si>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</si>
  <si>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</si>
  <si>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</si>
  <si>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</si>
  <si>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</si>
  <si>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</si>
  <si>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Ethical Governance emphasizes the principles of Responsibility and Accountability, ensuring systems and individuals act with foresight and are answerable for their actions. It incorporates flexibility by recognizing that moral decision-making often requires contextual judgment, balancing structured oversight with the dynamic needs of stakeholders and societal conditions. This adaptability ensures governance mechanisms are effective in diverse cultural and ethical landscapes.</t>
  </si>
  <si>
    <t>Adherence to legal frameworks that govern behavior and ensure fairness.
AI Ethics Implications: AI must comply with legal frameworks, such as GDPR or ethical AI standards, to maintain societal trust.
Cultural Differences: Legal compliance is universally valued but interpreted differently—e.g., Western frameworks focus on individual rights, while Eastern societies may prioritize collective harmony.</t>
  </si>
  <si>
    <t>The ability to adapt and respond effectively to changing circumstances, whether in personal, professional, or cultural contexts.
AI Ethics: Adapting AI models for cultural relevance, such as localization of language models or tailoring systems to regional practices.
Cultural Differences: Valued universally but operationalized differently. For example, Western startups may adopt agile methods emphasizing rapid change, while traditional corporate structures in Eastern cultures may focus on gradual, stable adaptations.</t>
  </si>
  <si>
    <t>BEHAVIORAL CONCEPTS</t>
  </si>
  <si>
    <t>Dignity</t>
  </si>
  <si>
    <t>The ability of AI systems to continue functioning properly and securely, even in the face of cyberattacks or other disruptions. Disaster recovery is a part of resilience.</t>
  </si>
  <si>
    <t>Represents the ownership of ethical intent and the proactive fulfillment of obligations to align actions with principles of fairness, inclusivity, and societal benefit. Anchors ethical intent and proactive obligations.
AI Ethics Implications: Requires developers and stakeholders to proactively integrate fairness, risk mitigation, and ethical foresight into all stages of AI design and deployment.
Cultural Differences: Western frameworks emphasize individual responsibility, while collectivist societies prioritize shared or institutional responsibility</t>
  </si>
  <si>
    <t>The belief in the inherent worth and respect due to each person, regardless of their status, background, or circumstances.
AI Ethics Implications: AI systems must ensure that all users are treated with respect and their rights protected, avoiding dehumanization or exploitation.
Cultural Differences: While dignity is a universal value, collectivist societies may view it in the context of communal honor, whereas individualist cultures see it as intrinsic and personal.</t>
  </si>
  <si>
    <t>The process of developing new ideas, technologies, or methods that address societal challenges and improve existing systems.
AI Ethics: Ensuring ethical safeguards are in place while fostering AI advancements to prevent unintended consequences and promote societal benefit.
Cultural Differences: Western cultures (e.g., U.S., Europe) prioritize disruptive innovation, focusing on groundbreaking changes. Eastern cultures (e.g., Japan, South Korea) emphasize incremental improvements that align with existing systems and societal harmony.</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</si>
  <si>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</si>
  <si>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</si>
  <si>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</si>
  <si>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</si>
  <si>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</si>
  <si>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</si>
  <si>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Ensures answerability for actions and outcomes, operationalizing Responsibility through mechanisms for evaluation and verification.
AI Ethics Implications: Embedding audit trails, ethical oversight, and impact assessments ensures accountability in AI systems, maintaining transparency and public trust.
Cultural Differences: Individual accountability is prioritized in Western contexts, while collectivist societies emphasize communal or institutional accountability.</t>
  </si>
  <si>
    <t>The process of acquiring knowledge, skills, and values, often seen as a foundation for personal development and societal progress.
AI Ethics: Leveraging AI for digital literacy, equitable education access, and personalized learning experiences that address diverse learner needs.
Cultural Differences: Universal in importance, but resource allocation differs. For example, developed regions may emphasize technology-driven education, while developing regions prioritize access and inclusivity.</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</si>
  <si>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</si>
  <si>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</si>
  <si>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</si>
  <si>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</si>
  <si>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</si>
  <si>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Unity and mutual support to achieve common goals.
AI Ethics Implications: Solidarity is critical in AI applications such as disaster response and public health, ensuring equitable distribution of resources.
Cultural Differences: Collectivist cultures emphasize solidarity as a societal value, while individualist cultures may see it as situational or goal-oriented.</t>
  </si>
  <si>
    <t>These values focus on the interconnectedness of humans, societies, and the environment, promoting sustainability, respect for nature, and social harmony. They guide actions and policies that balance development with ecological preservation and societal well-being.
Examples: Sustainability, Respect for Nature, Social Harmony.</t>
  </si>
  <si>
    <t>Virtues</t>
  </si>
  <si>
    <t>Refers to the reliance on the integrity, ability, or character of others, forming the foundation of cooperation and mutual respect. Trust builds on honesty but extends beyond it, requiring consistency, reliability, and demonstrated accountability over time.
AI Ethics Implications:
AI systems must foster trust by ensuring transparency, reliability, and explainability. Mechanisms such as accountability structures, algorithmic fairness audits, and consistent performance are critical to building and maintaining user trust.
Cultural Differences:
In Eastern cultures, trust often emerges from relationships, long-term interactions, and communal ties, emphasizing interpersonal or group dynamics. In Western cultures, trust is frequently institutional, grounded in regulatory frameworks, explicit contracts, and system reliability.</t>
  </si>
  <si>
    <t>Fostering cooperation and mutual support within societal groups.
AI Ethics Implications: AI systems must respect and enhance community well-being by addressing social inequalities and promoting inclusivity.
Cultural Differences: Indigenous and collectivist societies often prioritize community welfare, while Western societies tend to focus on individual contributions to the community.</t>
  </si>
  <si>
    <t>Promoting balance and longevity in environmental, social, and economic systems.
AI Ethics Implications: AI systems must incorporate eco-friendly designs and promote resource management informed by communal practices and long-term ecological goals.
Cultural Differences: Strongly prioritized in European frameworks, while some industrialized societies focus more on economic growth over environmental balance.</t>
  </si>
  <si>
    <t>Norms</t>
  </si>
  <si>
    <t>Respect for Nature</t>
  </si>
  <si>
    <t>Ensuring societal benefits and equitable access to opportunities.
AI Ethics Implications: AI systems should be designed to maximize societal benefit, such as AI-driven public services or healthcare improvements.
Cultural Differences: Western frameworks often prioritize efficiency, while collectivist societies may focus on equitable distribution of resources.</t>
  </si>
  <si>
    <t>An ethical principle emphasizing harmony between humans and the natural world, advocating for the protection and preservation of ecosystems.
AI Ethics Implications: AI must enhance ecological monitoring and conservation efforts, integrating tools to reduce environmental harm.
Cultural Differences: Indigenous cultures (e.g., Native American, Maori) emphasize harmony with nature, while industrialized societies often focus on technological advancement.</t>
  </si>
  <si>
    <t>Customs</t>
  </si>
  <si>
    <t>Shared Purpose</t>
  </si>
  <si>
    <t>Social Harmony</t>
  </si>
  <si>
    <t>Promoting a collective sense of direction and shared objectives.
AI Ethics Implications: AI systems should align with societal goals, fostering collaboration among diverse stakeholders.
Cultural Differences: In collectivist societies, shared purpose may align with societal or governmental objectives, while individualist societies may prioritize decentralized approaches.</t>
  </si>
  <si>
    <t>A value that promotes peaceful coexistence, cooperation, and the minimization of conflicts within a society.
AI Ethics: AI governance should prioritize minimizing societal disruptions, ensuring equitable treatment, and fostering trust between different social groups.
Cultural Differences: Strongly emphasized in Confucian-influenced societies (e.g., China, Korea), where harmony is seen as essential for social stability. In contrast, individualistic cultures (e.g., U.S., Northern Europe) may prioritize personal freedoms, sometimes at the expense of societal cohesion.</t>
  </si>
  <si>
    <t>Aspirational Social Values (Goals)</t>
  </si>
  <si>
    <t>Global Impact</t>
  </si>
  <si>
    <t>These values represent the societal ideals and long-term visions that communities strive to achieve, shaping cultural and ethical evolution.</t>
  </si>
  <si>
    <t>Encouraging ethical practices that account for worldwide interconnectedness and shared resources, ensuring long-term ecological, social, and economic stability.
AI Ethics Implications: AI systems must address global challenges like climate change, inequality, and resource depletion through scalable and inclusive solutions.
Cultural Differences: Global impact is prioritized differently; developed nations may emphasize ecological goals, while emerging economies focus on economic development.</t>
  </si>
  <si>
    <t>Rights</t>
  </si>
  <si>
    <t>Encouraging creativity and development to address societal challenges.
AI Ethics Implications: AI innovation should balance technological progress with ethical safeguards like fairness, transparency, and inclusivity.
Cultural Differences: Western societies emphasize disruptive innovation, while Eastern cultures prioritize incremental improvements aligned with existing systems.</t>
  </si>
  <si>
    <t>Fundamental entitlements recognized legally or morally to ensure fair treatment and protection.
AI Ethics Implications: AI systems must respect universal rights such as privacy, non-discrimination, and access to opportunities, embedding these principles into system design.
Cultural Differences: Rights are seen as inalienable in many Western cultures, whereas some collectivist societies may prioritize communal welfare over individual entitlements.</t>
  </si>
  <si>
    <t>Responsibilities</t>
  </si>
  <si>
    <t>Balancing progress with long-term ecological and social stability.
AI Ethics Implications: AI must promote eco-friendly technologies, energy efficiency, and sustainable development practices.
Cultural Differences: European frameworks prioritize sustainability, while growth-focused economies (e.g., Asia) often prioritize rapid development.</t>
  </si>
  <si>
    <t>Duties or obligations arising from ethical, legal, or societal expectations.
AI Ethics Implications: AI developers and operators must uphold responsibilities such as accountability, transparency, and fairness to ensure ethical outcomes.
Cultural Differences: Collectivist societies may emphasize shared responsibilities, while individualistic cultures focus on personal accountability and self-determination.</t>
  </si>
  <si>
    <t>Human Flourishing</t>
  </si>
  <si>
    <t>Enabling individuals and societies to achieve their full potential.
AI Ethics Implications: AI systems should support education, health, and societal well-being, aiming for the holistic development of individuals and communities.
Cultural Differences: Universal in its appeal, human flourishing is interpreted differently—e.g., Western cultures focus on self-actualization, while Eastern cultures emphasize societal harmony.</t>
  </si>
  <si>
    <t>Obligations</t>
  </si>
  <si>
    <t>Promoting harmonious coexistence and resolving conflicts nonviolently. Maps to Contextual and Strategic Planning because peace guides non violent and harmonious applications of AI.</t>
  </si>
  <si>
    <t>Formalized duties requiring individuals to fulfill ethical, legal, or contractual norms.
AI Ethics Implications: Obligations must be codified in AI governance frameworks, ensuring compliance with ethical standards and laws across jurisdictions.
Cultural Differences: Obligations may reflect differing societal priorities; for instance, some cultures prioritize environmental obligations, while others emphasize economic or social duties.</t>
  </si>
  <si>
    <t>Collaborative Creativity</t>
  </si>
  <si>
    <t>Privileges</t>
  </si>
  <si>
    <t>Encouraging innovation while respecting and integrating group norms and shared cultural practices.	
AI Ethics: AI should support group-oriented innovation, such as collaborative tools that align with cultural and organizational practices.	
Cultural Diferences: Eastern cultures often value collaborative approaches to creativity, while Western societies prioritize individualistic innovation.</t>
  </si>
  <si>
    <t>Conditional entitlements granted based on adherence to rights or obligations.
AI Ethics Implications: AI systems must manage privileges equitably, ensuring that access to features or benefits aligns with ethical and regulatory principles.
Cultural Differences: Privileges may be culturally specific; for example, resource allocation might favor communal benefits in some regions, while others prioritize merit-based access.</t>
  </si>
  <si>
    <t>Balanced Autonomy</t>
  </si>
  <si>
    <t>Supporting individual freedom while ensuring that it does not disrupt societal harmony or cultural norms.	
AI Ethics: AI governance should allow flexible configurations to adapt privacy or autonomy to both individualist and collectivist societies.	
Cultural Differences: Western cultures emphasize personal autonomy, whereas Eastern cultures prioritize collective harmony, requiring adaptable approaches in AI systems.</t>
  </si>
  <si>
    <t>These guide decision-making and address moral nuances, adapting actions to specific contexts.</t>
  </si>
  <si>
    <t>Consequences</t>
  </si>
  <si>
    <t>The outcomes of actions, whether positive or negative, evaluated in terms of ethical impact.
AI Ethics Implications: AI systems must evaluate the potential consequences of their decisions, incorporating risk assessments to minimize harm and promote beneficial outcomes.
Cultural Differences: The weight of consequences may differ; for example, some cultures prioritize long-term societal impacts, while others focus on immediate benefits or individual outcomes.</t>
  </si>
  <si>
    <t>Intentions</t>
  </si>
  <si>
    <t>The underlying motivations or reasons behind actions, informing the ethical quality of decisions.
AI Ethics Implications: AI governance should consider the intentions behind design choices, ensuring that systems are aligned with ethical goals and user trust.
Cultural Differences: Intention is often central in Eastern ethics (e.g., Confucianism), while Western ethics may prioritize outcomes over intent.</t>
  </si>
  <si>
    <t>Duty</t>
  </si>
  <si>
    <t>Moral or professional imperatives tied to roles or societal expectations.
AI Ethics Implications: AI developers and stakeholders must uphold duties such as ensuring fairness, protecting privacy, and avoiding bias in system design and deployment.
Cultural Differences: Duty is a cornerstone of Confucian societies, emphasizing familial and societal obligations, whereas Western cultures may frame duty more individualistically.</t>
  </si>
  <si>
    <t>Expectations</t>
  </si>
  <si>
    <t>Social or institutional anticipations about behavior, shaped by cultural norms, laws, or organizational standards.
AI Ethics Implications: AI systems must meet user expectations by ensuring transparency, reliability, and cultural appropriateness.
Cultural Differences: Expectations vary widely; hierarchical cultures may expect deference to authority, while egalitarian societies prioritize mutual respect and openness.</t>
  </si>
  <si>
    <t>Practices</t>
  </si>
  <si>
    <t>Established methods or traditions ensuring consistency within ethical bounds.
AI Ethics Implications: AI systems should adopt consistent practices to ensure fairness, reliability, and scalability in cross-cultural applications.
Cultural Differences: Practices reflect societal norms; for instance, collective decision-making in communal cultures contrasts with individual-driven processes in Western contexts.</t>
  </si>
  <si>
    <t xml:space="preserve">Directives </t>
  </si>
  <si>
    <t>Specific instructions or rules governing immediate actions, often informed by higher-order principles.
AI Ethics Implications: AI systems should be guided by clear directives ensuring alignment with overarching ethical and legal frameworks.
Cultural Differences: Directives may reflect cultural variations; for instance, explicit instructions are preferred in low-context cultures, while high-context cultures may rely on implicit understanding.</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</si>
  <si>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</si>
  <si>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</si>
  <si>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</si>
  <si>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</si>
  <si>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</si>
  <si>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</si>
  <si>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</si>
  <si>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</si>
  <si>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</si>
  <si>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</si>
  <si>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</si>
  <si>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</si>
  <si>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</si>
  <si>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</si>
  <si>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</si>
  <si>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</si>
  <si>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</si>
  <si>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</si>
  <si>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</si>
  <si>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</si>
  <si>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</si>
  <si>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</si>
  <si>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</si>
  <si>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</si>
  <si>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</si>
  <si>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</si>
  <si>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</si>
  <si>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</si>
  <si>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</si>
  <si>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</si>
  <si>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</si>
  <si>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</si>
  <si>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</si>
  <si>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</si>
  <si>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</si>
  <si>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</si>
  <si>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</si>
  <si>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</si>
  <si>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</si>
  <si>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</si>
  <si>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</si>
  <si>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</si>
  <si>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</si>
  <si>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</si>
  <si>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</si>
  <si>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</si>
  <si>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</si>
  <si>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</si>
  <si>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</si>
  <si>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</si>
  <si>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</si>
  <si>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</si>
  <si>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</si>
  <si>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</si>
  <si>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</si>
  <si>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</si>
  <si>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</si>
  <si>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</si>
  <si>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</si>
  <si>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</si>
  <si>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</si>
  <si>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</si>
  <si>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</si>
  <si>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</si>
  <si>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</si>
  <si>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</si>
  <si>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</si>
  <si>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</si>
  <si>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</si>
  <si>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</si>
  <si>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</si>
  <si>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</si>
  <si>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</si>
  <si>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</si>
  <si>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</si>
  <si>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</si>
  <si>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</si>
  <si>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</si>
  <si>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</si>
  <si>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</si>
  <si>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</si>
  <si>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</si>
  <si>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</si>
  <si>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</si>
  <si>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</si>
  <si>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</si>
  <si>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</si>
  <si>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</si>
  <si>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</si>
  <si>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</si>
  <si>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</si>
  <si>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</si>
  <si>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</si>
  <si>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</si>
  <si>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</si>
  <si>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</si>
  <si>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</si>
  <si>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</si>
  <si>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</si>
  <si>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</si>
  <si>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</si>
  <si>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</si>
  <si>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</si>
  <si>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</si>
  <si>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</si>
  <si>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</si>
  <si>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</si>
  <si>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</si>
  <si>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</si>
  <si>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</si>
  <si>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</si>
  <si>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</si>
  <si>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</si>
  <si>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</si>
  <si>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</si>
  <si>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</si>
  <si>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</si>
  <si>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</si>
  <si>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</si>
  <si>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</si>
  <si>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</si>
  <si>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</si>
  <si>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</si>
  <si>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</si>
  <si>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</si>
  <si>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</si>
  <si>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</si>
  <si>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</si>
  <si>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</si>
  <si>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</si>
  <si>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</si>
  <si>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</si>
  <si>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</si>
  <si>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</si>
  <si>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</si>
  <si>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</si>
  <si>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</si>
  <si>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</si>
  <si>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</si>
  <si>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</si>
  <si>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</si>
  <si>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</si>
  <si>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</si>
  <si>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</si>
  <si>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</si>
  <si>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</si>
  <si>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</si>
  <si>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</si>
  <si>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</si>
  <si>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</si>
  <si>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</si>
  <si>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</si>
  <si>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</si>
  <si>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</si>
  <si>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</si>
  <si>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</si>
  <si>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</si>
  <si>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</si>
  <si>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</si>
  <si>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</si>
  <si>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</si>
  <si>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</si>
  <si>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</si>
  <si>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</si>
  <si>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</si>
  <si>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</si>
  <si>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</si>
  <si>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</si>
  <si>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</si>
  <si>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</si>
  <si>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</si>
  <si>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</si>
  <si>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</si>
  <si>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</si>
  <si>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</si>
  <si>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</si>
  <si>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</si>
  <si>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</si>
  <si>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</si>
  <si>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</si>
  <si>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</si>
  <si>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</si>
  <si>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</si>
  <si>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</si>
  <si>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</si>
  <si>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</si>
  <si>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</si>
  <si>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</si>
  <si>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</si>
  <si>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</si>
  <si>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</si>
  <si>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</si>
  <si>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</si>
  <si>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</si>
  <si>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</si>
  <si>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</si>
  <si>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</si>
  <si>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</si>
  <si>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</si>
  <si>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</si>
  <si>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</si>
  <si>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</si>
  <si>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</si>
  <si>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</si>
  <si>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</si>
  <si>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</si>
  <si>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</si>
  <si>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Sustainability ensures that AI actions and systems contribute to the preservation of environmental resources, responsible innovation, and economic stability while safeguarding the ability of future generations to meet their needs. It emphasizes creating solutions that balance technological progress with ethical responsibility, addressing global challenges such as ecological impact, resource scarcity, and systemic resilience.
AI Ethics Implication:
AI systems must prioritize sustainability through energy-efficient designs, resource optimization, and solutions that address long-term societal needs. This includes minimizing ecological harm and ensuring AI applications align with global goals, such as supporting sustainable development and responsible innovation.
Cultural Considerations:
Sustainability is emphasized differently across cultural contexts. European frameworks often prioritize ecological preservation and energy efficiency, reflecting a long-standing commitment to environmental stewardship. In contrast, developing economies may place greater emphasis on technological growth and accessibility, requiring strategies to balance immediate economic needs with sustainable practices.</t>
  </si>
  <si>
    <t>Fairness emphasizes impartiality in decisions and actions, ensuring that individuals and groups are treated equitably in accordance with their circumstances and contributions. It is a foundational principle that seeks to mitigate bias and uphold justice, allowing for the equitable distribution of opportunities, resources, and outcomes across diverse contexts. Fairness acknowledges that equality does not always mean treating everyone the same but instead recognizes the importance of addressing structural inequities and contextual factors to achieve balanced and just outcomes.
AI Ethics Implications:
Fairness in AI systems requires mechanisms to identify, mitigate, and prevent biases that could lead to discriminatory or unjust outcomes. This includes the design of algorithms that ensure equitable treatment in critical applications, such as hiring, lending, healthcare, and predictive analytics. Fairness also demands transparency in decision-making criteria and the inclusion of diverse perspectives in AI development, ensuring that systems reflect the ethical and social complexities of the environments they impact.
Key approaches include:
Bias detection and correction strategies to address disparities in algorithmic decision-making.
The establishment of equitable resource allocation protocols in AI systems, ensuring no group is disproportionately advantaged or disadvantaged.
Accountability mechanisms to review and audit fairness in outcomes, providing clarity and trust in the system’s operations.
Cultural Differences:
Fairness is interpreted differently across cultural contexts, influenced by societal norms, historical experiences, and governance structures. In individualist societies, such as the United States and Western Europe, fairness often emphasizes meritocracy, focusing on providing opportunities based on personal achievement or contribution. In contrast, collectivist cultures, such as those in East Asia or parts of Africa, may prioritize distributive fairness, emphasizing the equitable distribution of resources and opportunities to maintain communal harmony and balance.
For example:
In a meritocratic context, fairness may involve ranking candidates for a job based purely on qualifications and performance.
In a communal context, fairness might entail adjusting opportunities to ensure that marginalized groups receive additional support, fostering inclusivity and social cohesion.
These variations highlight the need for culturally adaptive implementations of fairness in AI systems, ensuring that ethical principles resonate with the societal values and priorities of the communities they serve. Balancing global consistency with localized sensitivity is critical for achieving fairness in AI applications across diverse environments.</t>
  </si>
  <si>
    <t>Transparency embodies openness, clarity, and accessibility in the processes, decisions, and actions of AI systems. It ensures that stakeholders can understand and evaluate how systems operate, fostering accountability and trust. Transparency goes beyond simply providing information; it requires that information is communicated in ways that are meaningful and actionable for diverse audiences.
AI Ethics Implications:
In the context of AI, transparency is essential to address the "black box" nature of algorithmic systems. It ensures that stakeholders, including users, developers, and regulators, can scrutinize decisions, evaluate potential risks, and hold systems accountable.
Key strategies include:
Embedding explainability into AI design, enabling clear insights into how algorithms reach decisions.
Providing accessible documentation that outlines system limitations, data sources, and decision-making criteria.
Ensuring traceability through robust audit mechanisms that link decisions to specific inputs and processes.
Transparency also plays a critical role in preventing unethical practices, such as data manipulation or hidden biases, by creating mechanisms for evaluation and oversight.
Cultural Differences:
Transparency is highly context-dependent, with significant cultural nuances influencing how openness is perceived and practiced. In low-context cultures, such as the United States and Germany, transparency often involves explicit and detailed disclosures, reflecting a preference for directness and individual accountability. In high-context cultures, such as Japan and China, transparency may prioritize relational trust and implicit understanding, where full disclosure might be seen as unnecessary or even counterproductive to maintaining harmony.
These differences have implications for both policy decision-making and security strategies:
Policy Decisions: Global AI frameworks must adapt transparency practices to align with cultural expectations. For example, a one-size-fits-all approach to disclosure could conflict with relational norms in high-context societies, undermining trust.
Hacking and Security Risks: Variations in transparency practices may create vulnerabilities. Systems designed for explicit disclosure could inadvertently expose sensitive information in high-context environments, while minimal disclosure practices might obscure critical details necessary for security audits.
To address these challenges, culturally adaptive transparency mechanisms are essential. For instance:
High-context societies might benefit from trust-building protocols that combine relational communication with selective transparency tailored to stakeholders' needs.
Low-context societies require comprehensive, standardized documentation to ensure consistency and accountability.
By aligning transparency practices with cultural norms, AI systems can foster trust, improve security, and ensure alignment with diverse stakeholder expectations.</t>
  </si>
  <si>
    <t>Non-Maleficence emphasizes the obligation to avoid causing harm, particularly to vulnerable populations and individuals. It serves as a guiding principle for ethical decision-making, focusing on harm prevention as a proactive responsibility. Non-Maleficence not only addresses direct and immediate risks but also provides a foundation for minimizing unintended or systemic consequences that may arise from the deployment of AI technologies.
AI Ethics Implications:
In AI systems, Non-Maleficence requires rigorous safeguards to ensure that technologies do not cause harm, either directly through their design or indirectly through their application. This includes the identification and mitigation of risks at every stage of the AI lifecycle, from development to deployment.
Key responsibilities include:
Rigorous testing and validation to prevent errors or failures in AI systems that could lead to harm.
Implementation of ethical oversight mechanisms to address risks related to bias, misuse, or unintended outcomes.
Monitoring and updating AI systems to ensure ongoing alignment with ethical standards and evolving societal needs.
Non-Maleficence is particularly critical in high-stakes domains such as healthcare, autonomous vehicles, and criminal justice, where AI systems directly impact human lives and safety.
Cultural Differences:
The emphasis on harm prevention varies across cultural contexts, influenced by differing societal priorities and governance structures. In Western societies, Non-Maleficence often aligns with individual rights and safety, emphasizing the prevention of harm to specific individuals. In contrast, many Eastern or collectivist cultures prioritize the minimization of harm to the collective, focusing on maintaining societal harmony and balance.
For example:
In individualistic cultures, AI design might prioritize features that ensure personal safety, such as autonomous vehicle algorithms that avoid risks to pedestrians and passengers alike.
In collectivist cultures, Non-Maleficence may extend to preventing disruptions to social cohesion, such as avoiding biases that disproportionately affect certain communities.
These cultural nuances highlight the need for adaptive approaches to harm prevention, ensuring that Non-Maleficence remains relevant and effective across diverse societal contexts.
Linking Systemic Concerns to Other Values:
While Non-Maleficence focuses on immediate harm prevention, its broader implications intersect with other Core Values:
Fairness: Ensures that harm prevention strategies address systemic biases and inequities.
Example: Bias audits to prevent unfair outcomes in hiring or resource allocation systems.
Sustainability: Extends harm prevention to include long-term ecological and societal impacts.
Example: Minimizing environmental harm caused by energy-intensive AI applications aligns with sustainable practices.
Accountability: Reinforces Non-Maleficence through mechanisms for ethical oversight and responsibility.
Example: Embedding audit trails to track and address potential harm caused by AI systems.
By linking Non-Maleficence to these systemic concerns, its scope is expanded to address both immediate risks and long-term impacts, ensuring a cohesive and comprehensive ethical framework for AI systems.</t>
  </si>
  <si>
    <t>Autonomy safeguards individuals' ability to make informed and independent decisions, ensuring control over interactions with AI systems. It emphasizes self-determination and agency while balancing the benefits of automation with the rights of users to govern their own data, decisions, and lives.
AI Ethics Implications:
Autonomy requires AI systems to prioritize user agency through informed consent, customizability, and safeguards against manipulation. Users must have access to clear, accessible information about data usage and decision-making processes, allowing them to actively choose their engagement. Systems should include customizable settings that empower individuals to adjust preferences and override automated decisions when necessary. Autonomy also demands that AI avoids manipulative practices, such as biased nudging, ensuring that users are not subtly coerced into actions misaligned with their values.
Accountable automation is critical to autonomy, ensuring mechanisms for human oversight, appeals, and interventions in automated decision-making. Contextually adaptive autonomy further ensures that systems respect societal and cultural norms, balancing individual control with collective goals when appropriate.
Cultural Differences:
In individualistic societies, such as the United States and Western Europe, autonomy is closely tied to personal freedom and individual rights, emphasizing informed consent and direct user control. Conversely, in collectivist cultures like Japan and China, autonomy often integrates relational or communal priorities, reflecting a balance between individual agency and societal harmony. These variations necessitate culturally adaptive AI systems to uphold autonomy while respecting diverse societal values.
Comparison to Other Core Values:
Autonomy is deeply interwoven with other Core Values, as it ensures the preservation of individual agency within frameworks that also prioritize fairness, accountability, and transparency. For example, transparency enables informed consent by providing the clarity needed to exercise autonomy effectively. Accountability reinforces autonomy by ensuring systems respect user choices and provide mechanisms for redress when autonomy is compromised. Fairness intersects with autonomy by ensuring equitable access to decision-making opportunities, preventing systemic biases that might undermine individual control. Together, these values create a cohesive ethical foundation that upholds human dignity while balancing individual and collective priorities in the deployment of AI systems.</t>
  </si>
  <si>
    <t>AI Values: trust, fairness, transparency, accountability, and non-maleficence</t>
  </si>
  <si>
    <t>Criminal Behavior</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</si>
  <si>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</si>
  <si>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</si>
  <si>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</si>
  <si>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</si>
  <si>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</si>
  <si>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</si>
  <si>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</si>
  <si>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</si>
  <si>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</si>
  <si>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</si>
  <si>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</si>
  <si>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</si>
  <si>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</si>
  <si>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</si>
  <si>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</si>
  <si>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</si>
  <si>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</si>
  <si>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</si>
  <si>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</si>
  <si>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</si>
  <si>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</si>
  <si>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</si>
  <si>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</si>
  <si>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</si>
  <si>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</si>
  <si>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Operational elements translate foundational principles into actionable and enforceable forms to ensure functionality within specific contexts.</t>
  </si>
  <si>
    <t>Cultural Values - Identity focused</t>
  </si>
  <si>
    <t>Operational Cultural Values</t>
  </si>
  <si>
    <r>
      <t xml:space="preserve">Core Values
</t>
    </r>
    <r>
      <rPr>
        <sz val="11"/>
        <color theme="1"/>
        <rFont val="Calibri"/>
        <family val="2"/>
        <scheme val="minor"/>
      </rPr>
      <t>This category serves as the ethical cornerstone of human behavior, forming the foundation for decision-making, governance, and interpersonal relationships. Integral to developing an AI Moral code, these values are supported by justice, compassion, integrity, and human dignity as universal and contextually adaptable guideposts.</t>
    </r>
  </si>
  <si>
    <t>Contextual Ideals</t>
  </si>
  <si>
    <t>FRAMEWORK</t>
  </si>
  <si>
    <t>Sub category</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</si>
  <si>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</si>
  <si>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</si>
  <si>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</si>
  <si>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</si>
  <si>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</si>
  <si>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</si>
  <si>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</si>
  <si>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</si>
  <si>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</si>
  <si>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</si>
  <si>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</si>
  <si>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</si>
  <si>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</si>
  <si>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</si>
  <si>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</si>
  <si>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</si>
  <si>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</si>
  <si>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</si>
  <si>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</si>
  <si>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</si>
  <si>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</si>
  <si>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</si>
  <si>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</si>
  <si>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</si>
  <si>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</si>
  <si>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</si>
  <si>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</si>
  <si>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</si>
  <si>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</si>
  <si>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</si>
  <si>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</si>
  <si>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</si>
  <si>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</si>
  <si>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</si>
  <si>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</si>
  <si>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</si>
  <si>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</si>
  <si>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</si>
  <si>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</si>
  <si>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</si>
  <si>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</si>
  <si>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</si>
  <si>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</si>
  <si>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</si>
  <si>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</si>
  <si>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</si>
  <si>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</si>
  <si>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</si>
  <si>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</si>
  <si>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</si>
  <si>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</si>
  <si>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</si>
  <si>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</si>
  <si>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</si>
  <si>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</si>
  <si>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</si>
  <si>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</si>
  <si>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</si>
  <si>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</si>
  <si>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</si>
  <si>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</si>
  <si>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</si>
  <si>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</si>
  <si>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</si>
  <si>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</si>
  <si>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</si>
  <si>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</si>
  <si>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</si>
  <si>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</si>
  <si>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</si>
  <si>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</si>
  <si>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</si>
  <si>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</si>
  <si>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</si>
  <si>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</si>
  <si>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</si>
  <si>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</si>
  <si>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</si>
  <si>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</si>
  <si>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</si>
  <si>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</si>
  <si>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</si>
  <si>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</si>
  <si>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</si>
  <si>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</si>
  <si>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</si>
  <si>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</si>
  <si>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</si>
  <si>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</si>
  <si>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</si>
  <si>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</si>
  <si>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</si>
  <si>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</si>
  <si>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</si>
  <si>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</si>
  <si>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</si>
  <si>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</si>
  <si>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</si>
  <si>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</si>
  <si>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</si>
  <si>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</si>
  <si>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</si>
  <si>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</si>
  <si>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</si>
  <si>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</si>
  <si>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</si>
  <si>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</si>
  <si>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</si>
  <si>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</si>
  <si>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</si>
  <si>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</si>
  <si>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</si>
  <si>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</si>
  <si>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</si>
  <si>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</si>
  <si>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</si>
  <si>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</si>
  <si>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</si>
  <si>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</si>
  <si>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</si>
  <si>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</si>
  <si>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</si>
  <si>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</si>
  <si>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</si>
  <si>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</si>
  <si>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</si>
  <si>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</si>
  <si>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</si>
  <si>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</si>
  <si>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</si>
  <si>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</si>
  <si>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</si>
  <si>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</si>
  <si>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</si>
  <si>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</si>
  <si>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</si>
  <si>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</si>
  <si>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</si>
  <si>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</si>
  <si>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</si>
  <si>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</si>
  <si>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</si>
  <si>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</si>
  <si>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</si>
  <si>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</si>
  <si>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</si>
  <si>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</si>
  <si>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</si>
  <si>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</si>
  <si>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</si>
  <si>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</si>
  <si>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</si>
  <si>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</si>
  <si>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</si>
  <si>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</si>
  <si>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</si>
  <si>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</si>
  <si>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</si>
  <si>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</si>
  <si>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</si>
  <si>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</si>
  <si>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</si>
  <si>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</si>
  <si>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</si>
  <si>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</si>
  <si>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</si>
  <si>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</si>
  <si>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</si>
  <si>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</si>
  <si>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Non-maleficence, security, safety, harm, protection, precaution, prevention, integrity (bodily or mental), non-subversion</t>
  </si>
  <si>
    <t>Responsibility, accountability, liability, acting with integrity</t>
  </si>
  <si>
    <t>Privacy</t>
  </si>
  <si>
    <t>47/84</t>
  </si>
  <si>
    <t>Privacy, personal or private information</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</si>
  <si>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</si>
  <si>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</si>
  <si>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</si>
  <si>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</si>
  <si>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</si>
  <si>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</si>
  <si>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</si>
  <si>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</si>
  <si>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</si>
  <si>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</si>
  <si>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Responsibility/(I'm adding Accountability) from the article</t>
  </si>
  <si>
    <t>ChatGPT Frequency Distribution Analysis per Sector Document</t>
  </si>
  <si>
    <t>Safety</t>
  </si>
  <si>
    <t>Fundamental Rights</t>
  </si>
  <si>
    <t>Human Oversight</t>
  </si>
  <si>
    <t>Non-Discrimination</t>
  </si>
  <si>
    <t>Jobin, Hinrichs</t>
  </si>
  <si>
    <t>Jobin</t>
  </si>
  <si>
    <t>Hinrichs</t>
  </si>
  <si>
    <t>ChatGPT</t>
  </si>
  <si>
    <t>Jobin's Docs</t>
  </si>
  <si>
    <t>Name of Document/Website</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</si>
  <si>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</si>
  <si>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</si>
  <si>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</si>
  <si>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</si>
  <si>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</si>
  <si>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</si>
  <si>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</si>
  <si>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</si>
  <si>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</si>
  <si>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</si>
  <si>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</si>
  <si>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</si>
  <si>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</si>
  <si>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</si>
  <si>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</si>
  <si>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</si>
  <si>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</si>
  <si>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</si>
  <si>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</si>
  <si>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</si>
  <si>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</si>
  <si>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</si>
  <si>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</si>
  <si>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</si>
  <si>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</si>
  <si>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</si>
  <si>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</si>
  <si>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</si>
  <si>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</si>
  <si>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</si>
  <si>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</si>
  <si>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</si>
  <si>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</si>
  <si>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</si>
  <si>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</si>
  <si>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</si>
  <si>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</si>
  <si>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</si>
  <si>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</si>
  <si>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</si>
  <si>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</si>
  <si>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</si>
  <si>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</si>
  <si>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</si>
  <si>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</si>
  <si>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</si>
  <si>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</si>
  <si>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</si>
  <si>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</si>
  <si>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</si>
  <si>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</si>
  <si>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</si>
  <si>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</si>
  <si>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</si>
  <si>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</si>
  <si>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</si>
  <si>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</si>
  <si>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</si>
  <si>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</si>
  <si>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</si>
  <si>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</si>
  <si>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</si>
  <si>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</si>
  <si>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</si>
  <si>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</si>
  <si>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</si>
  <si>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</si>
  <si>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</si>
  <si>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</si>
  <si>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</si>
  <si>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</si>
  <si>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</si>
  <si>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</si>
  <si>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</si>
  <si>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</si>
  <si>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</si>
  <si>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</si>
  <si>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</si>
  <si>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</si>
  <si>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</si>
  <si>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</si>
  <si>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</si>
  <si>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</si>
  <si>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</si>
  <si>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</si>
  <si>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</si>
  <si>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</si>
  <si>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</si>
  <si>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</si>
  <si>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</si>
  <si>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</si>
  <si>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</si>
  <si>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</si>
  <si>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</si>
  <si>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</si>
  <si>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</si>
  <si>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</si>
  <si>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</si>
  <si>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</si>
  <si>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</si>
  <si>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</si>
  <si>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</si>
  <si>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</si>
  <si>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</si>
  <si>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</si>
  <si>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</si>
  <si>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</si>
  <si>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</si>
  <si>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</si>
  <si>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</si>
  <si>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</si>
  <si>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</si>
  <si>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</si>
  <si>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</si>
  <si>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</si>
  <si>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</si>
  <si>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</si>
  <si>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</si>
  <si>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</si>
  <si>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</si>
  <si>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</si>
  <si>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</si>
  <si>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</si>
  <si>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</si>
  <si>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</si>
  <si>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</si>
  <si>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</si>
  <si>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</si>
  <si>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</si>
  <si>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</si>
  <si>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</si>
  <si>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</si>
  <si>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</si>
  <si>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</si>
  <si>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</si>
  <si>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</si>
  <si>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</si>
  <si>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</si>
  <si>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</si>
  <si>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</si>
  <si>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</si>
  <si>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</si>
  <si>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</si>
  <si>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</si>
  <si>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</si>
  <si>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</si>
  <si>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</si>
  <si>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</si>
  <si>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</si>
  <si>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</si>
  <si>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</si>
  <si>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</si>
  <si>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</si>
  <si>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</si>
  <si>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</si>
  <si>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</si>
  <si>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</si>
  <si>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</si>
  <si>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</si>
  <si>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</si>
  <si>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</si>
  <si>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</si>
  <si>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</si>
  <si>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</si>
  <si>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</si>
  <si>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</si>
  <si>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</si>
  <si>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</si>
  <si>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</si>
  <si>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</si>
  <si>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</si>
  <si>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</si>
  <si>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</si>
  <si>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</si>
  <si>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</si>
  <si>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</si>
  <si>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</si>
  <si>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</si>
  <si>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</si>
  <si>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</si>
  <si>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</si>
  <si>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</si>
  <si>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</si>
  <si>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</si>
  <si>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</si>
  <si>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</si>
  <si>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</si>
  <si>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</si>
  <si>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</si>
  <si>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</si>
  <si>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</si>
  <si>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</si>
  <si>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</si>
  <si>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</si>
  <si>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</si>
  <si>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</si>
  <si>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</si>
  <si>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</si>
  <si>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</si>
  <si>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</si>
  <si>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</si>
  <si>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</si>
  <si>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</si>
  <si>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</si>
  <si>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</si>
  <si>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</si>
  <si>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</si>
  <si>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</si>
  <si>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</si>
  <si>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</si>
  <si>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</si>
  <si>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</si>
  <si>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</si>
  <si>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</si>
  <si>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</si>
  <si>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</si>
  <si>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</si>
  <si>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</si>
  <si>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</si>
  <si>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</si>
  <si>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</si>
  <si>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</si>
  <si>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</si>
  <si>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</si>
  <si>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</si>
  <si>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</si>
  <si>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</si>
  <si>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</si>
  <si>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</si>
  <si>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</si>
  <si>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</si>
  <si>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</si>
  <si>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</si>
  <si>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</si>
  <si>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</si>
  <si>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</si>
  <si>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</si>
  <si>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</si>
  <si>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</si>
  <si>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</si>
  <si>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</si>
  <si>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</si>
  <si>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</si>
  <si>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</si>
  <si>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</si>
  <si>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</si>
  <si>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</si>
  <si>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</si>
  <si>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</si>
  <si>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</si>
  <si>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</si>
  <si>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</si>
  <si>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</si>
  <si>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</si>
  <si>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</si>
  <si>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</si>
  <si>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</si>
  <si>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</si>
  <si>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</si>
  <si>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</si>
  <si>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</si>
  <si>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</si>
  <si>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</si>
  <si>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</si>
  <si>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</si>
  <si>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</si>
  <si>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</si>
  <si>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</si>
  <si>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</si>
  <si>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</si>
  <si>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</si>
  <si>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</si>
  <si>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</si>
  <si>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</si>
  <si>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</si>
  <si>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</si>
  <si>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</si>
  <si>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</si>
  <si>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</si>
  <si>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</si>
  <si>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</si>
  <si>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</si>
  <si>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</si>
  <si>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</si>
  <si>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</si>
  <si>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</si>
  <si>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</si>
  <si>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</si>
  <si>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</si>
  <si>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</si>
  <si>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</si>
  <si>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</si>
  <si>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</si>
  <si>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</si>
  <si>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</si>
  <si>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</si>
  <si>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</si>
  <si>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</si>
  <si>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</si>
  <si>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</si>
  <si>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</si>
  <si>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</si>
  <si>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</si>
  <si>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</si>
  <si>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</si>
  <si>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</si>
  <si>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</si>
  <si>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</si>
  <si>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</si>
  <si>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</si>
  <si>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</si>
  <si>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</si>
  <si>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</si>
  <si>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</si>
  <si>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</si>
  <si>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</si>
  <si>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</si>
  <si>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</si>
  <si>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</si>
  <si>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</si>
  <si>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</si>
  <si>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</si>
  <si>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</si>
  <si>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</si>
  <si>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</si>
  <si>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</si>
  <si>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Jobin's Ethical principle</t>
  </si>
  <si>
    <t xml:space="preserve">Harvard's </t>
  </si>
  <si>
    <t>Do no harm</t>
  </si>
  <si>
    <t>No discrimination and equality</t>
  </si>
  <si>
    <t>Trust binding through participation</t>
  </si>
  <si>
    <t>Human rights framework</t>
  </si>
  <si>
    <t>Due diligence</t>
  </si>
  <si>
    <t>Harvard emphasizes human rights impact assessments, while Jobin does not explicity include a similar procedural safeguard</t>
  </si>
  <si>
    <t>Harvard advocates for multi-stakeholder involvement, which Jobin does not explicity highlight</t>
  </si>
  <si>
    <t>Sustainability (environmental)</t>
  </si>
  <si>
    <t>Harvard explicity grounds AI ethics in international human rights, law, which encompasess dignity,  whereas Jobin focuses on ethical principles, where dignity is a core principle</t>
  </si>
  <si>
    <t>More human rights oriented</t>
  </si>
  <si>
    <t>More ethical frameworks for AI Governance</t>
  </si>
  <si>
    <t>Emphasizes procedural safeguards</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</si>
  <si>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</si>
  <si>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</si>
  <si>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</si>
  <si>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</si>
  <si>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</si>
  <si>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</si>
  <si>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</si>
  <si>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</si>
  <si>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</si>
  <si>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</si>
  <si>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</si>
  <si>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</si>
  <si>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</si>
  <si>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</si>
  <si>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</si>
  <si>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</si>
  <si>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</si>
  <si>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</si>
  <si>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</si>
  <si>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</si>
  <si>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</si>
  <si>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</si>
  <si>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</si>
  <si>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</si>
  <si>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</si>
  <si>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</si>
  <si>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</si>
  <si>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</si>
  <si>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</si>
  <si>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</si>
  <si>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</si>
  <si>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</si>
  <si>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</si>
  <si>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</si>
  <si>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</si>
  <si>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</si>
  <si>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</si>
  <si>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</si>
  <si>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</si>
  <si>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</si>
  <si>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</si>
  <si>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</si>
  <si>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</si>
  <si>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</si>
  <si>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</si>
  <si>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</si>
  <si>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</si>
  <si>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</si>
  <si>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</si>
  <si>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</si>
  <si>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</si>
  <si>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</si>
  <si>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</si>
  <si>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</si>
  <si>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</si>
  <si>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</si>
  <si>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</si>
  <si>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</si>
  <si>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</si>
  <si>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</si>
  <si>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</si>
  <si>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</si>
  <si>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</si>
  <si>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</si>
  <si>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</si>
  <si>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</si>
  <si>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</si>
  <si>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</si>
  <si>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</si>
  <si>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</si>
  <si>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</si>
  <si>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</si>
  <si>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</si>
  <si>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</si>
  <si>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</si>
  <si>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</si>
  <si>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</si>
  <si>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</si>
  <si>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</si>
  <si>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</si>
  <si>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</si>
  <si>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</si>
  <si>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</si>
  <si>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</si>
  <si>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</si>
  <si>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</si>
  <si>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</si>
  <si>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</si>
  <si>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</si>
  <si>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</si>
  <si>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</si>
  <si>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</si>
  <si>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</si>
  <si>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</si>
  <si>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</si>
  <si>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</si>
  <si>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</si>
  <si>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</si>
  <si>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</si>
  <si>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</si>
  <si>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</si>
  <si>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</si>
  <si>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</si>
  <si>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</si>
  <si>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</si>
  <si>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</si>
  <si>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</si>
  <si>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</si>
  <si>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</si>
  <si>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</si>
  <si>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</si>
  <si>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</si>
  <si>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</si>
  <si>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</si>
  <si>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</si>
  <si>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</si>
  <si>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</si>
  <si>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</si>
  <si>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</si>
  <si>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</si>
  <si>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</si>
  <si>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</si>
  <si>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</si>
  <si>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</si>
  <si>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</si>
  <si>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</si>
  <si>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</si>
  <si>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</si>
  <si>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</si>
  <si>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</si>
  <si>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</si>
  <si>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</si>
  <si>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</si>
  <si>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</si>
  <si>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</si>
  <si>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</si>
  <si>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</si>
  <si>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</si>
  <si>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</si>
  <si>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</si>
  <si>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</si>
  <si>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</si>
  <si>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</si>
  <si>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</si>
  <si>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</si>
  <si>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</si>
  <si>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</si>
  <si>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</si>
  <si>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</si>
  <si>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</si>
  <si>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</si>
  <si>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</si>
  <si>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</si>
  <si>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</si>
  <si>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</si>
  <si>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</si>
  <si>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</si>
  <si>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</si>
  <si>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</si>
  <si>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</si>
  <si>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</si>
  <si>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</si>
  <si>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</si>
  <si>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</si>
  <si>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</si>
  <si>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</si>
  <si>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</si>
  <si>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</si>
  <si>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</si>
  <si>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</si>
  <si>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</si>
  <si>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</si>
  <si>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</si>
  <si>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</si>
  <si>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</si>
  <si>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</si>
  <si>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</si>
  <si>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</si>
  <si>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</si>
  <si>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</si>
  <si>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</si>
  <si>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</si>
  <si>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</si>
  <si>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</si>
  <si>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</si>
  <si>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</si>
  <si>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</si>
  <si>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</si>
  <si>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</si>
  <si>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</si>
  <si>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</si>
  <si>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</si>
  <si>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</si>
  <si>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</si>
  <si>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</si>
  <si>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</si>
  <si>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</si>
  <si>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</si>
  <si>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</si>
  <si>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</si>
  <si>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</si>
  <si>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</si>
  <si>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</si>
  <si>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</si>
  <si>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</si>
  <si>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</si>
  <si>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</si>
  <si>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</si>
  <si>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</si>
  <si>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</si>
  <si>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</si>
  <si>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</si>
  <si>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</si>
  <si>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</si>
  <si>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</si>
  <si>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</si>
  <si>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</si>
  <si>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</si>
  <si>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</si>
  <si>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</si>
  <si>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</si>
  <si>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</si>
  <si>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</si>
  <si>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</si>
  <si>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</si>
  <si>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</si>
  <si>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</si>
  <si>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</si>
  <si>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</si>
  <si>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</si>
  <si>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</si>
  <si>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</si>
  <si>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</si>
  <si>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</si>
  <si>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</si>
  <si>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</si>
  <si>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</si>
  <si>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</si>
  <si>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</si>
  <si>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</si>
  <si>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</si>
  <si>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</si>
  <si>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</si>
  <si>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</si>
  <si>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</si>
  <si>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</si>
  <si>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</si>
  <si>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</si>
  <si>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</si>
  <si>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</si>
  <si>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</si>
  <si>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</si>
  <si>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</si>
  <si>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</si>
  <si>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</si>
  <si>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</si>
  <si>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</si>
  <si>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</si>
  <si>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</si>
  <si>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</si>
  <si>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</si>
  <si>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</si>
  <si>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</si>
  <si>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</si>
  <si>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</si>
  <si>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</si>
  <si>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</si>
  <si>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</si>
  <si>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</si>
  <si>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</si>
  <si>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</si>
  <si>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</si>
  <si>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</si>
  <si>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</si>
  <si>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</si>
  <si>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</si>
  <si>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</si>
  <si>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</si>
  <si>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</si>
  <si>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</si>
  <si>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</si>
  <si>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</si>
  <si>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</si>
  <si>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</si>
  <si>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</si>
  <si>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</si>
  <si>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</si>
  <si>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</si>
  <si>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</si>
  <si>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</si>
  <si>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</si>
  <si>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</si>
  <si>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</si>
  <si>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</si>
  <si>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</si>
  <si>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</si>
  <si>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</si>
  <si>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</si>
  <si>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</si>
  <si>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</si>
  <si>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</si>
  <si>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</si>
  <si>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</si>
  <si>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</si>
  <si>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</si>
  <si>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</si>
  <si>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Education and Research</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</si>
  <si>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</si>
  <si>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</si>
  <si>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</si>
  <si>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</si>
  <si>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</si>
  <si>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</si>
  <si>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</si>
  <si>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</si>
  <si>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</si>
  <si>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</si>
  <si>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</si>
  <si>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</si>
  <si>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</si>
  <si>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</si>
  <si>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</si>
  <si>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</si>
  <si>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</si>
  <si>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</si>
  <si>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</si>
  <si>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</si>
  <si>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</si>
  <si>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</si>
  <si>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</si>
  <si>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</si>
  <si>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</si>
  <si>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</si>
  <si>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</si>
  <si>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</si>
  <si>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</si>
  <si>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</si>
  <si>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</si>
  <si>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</si>
  <si>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</si>
  <si>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</si>
  <si>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</si>
  <si>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</si>
  <si>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</si>
  <si>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</si>
  <si>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</si>
  <si>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</si>
  <si>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</si>
  <si>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</si>
  <si>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</si>
  <si>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</si>
  <si>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</si>
  <si>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</si>
  <si>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</si>
  <si>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</si>
  <si>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</si>
  <si>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</si>
  <si>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</si>
  <si>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</si>
  <si>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</si>
  <si>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</si>
  <si>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</si>
  <si>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</si>
  <si>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</si>
  <si>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</si>
  <si>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</si>
  <si>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</si>
  <si>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</si>
  <si>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</si>
  <si>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</si>
  <si>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</si>
  <si>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</si>
  <si>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</si>
  <si>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</si>
  <si>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</si>
  <si>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</si>
  <si>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</si>
  <si>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</si>
  <si>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</si>
  <si>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</si>
  <si>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</si>
  <si>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</si>
  <si>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</si>
  <si>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</si>
  <si>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</si>
  <si>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</si>
  <si>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</si>
  <si>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</si>
  <si>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</si>
  <si>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</si>
  <si>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</si>
  <si>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</si>
  <si>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</si>
  <si>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</si>
  <si>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</si>
  <si>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</si>
  <si>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</si>
  <si>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</si>
  <si>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</si>
  <si>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</si>
  <si>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</si>
  <si>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</si>
  <si>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</si>
  <si>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</si>
  <si>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</si>
  <si>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</si>
  <si>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</si>
  <si>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</si>
  <si>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</si>
  <si>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</si>
  <si>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</si>
  <si>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</si>
  <si>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</si>
  <si>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</si>
  <si>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</si>
  <si>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</si>
  <si>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</si>
  <si>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</si>
  <si>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</si>
  <si>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</si>
  <si>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</si>
  <si>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</si>
  <si>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</si>
  <si>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</si>
  <si>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</si>
  <si>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</si>
  <si>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</si>
  <si>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</si>
  <si>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</si>
  <si>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</si>
  <si>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</si>
  <si>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</si>
  <si>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</si>
  <si>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</si>
  <si>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</si>
  <si>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</si>
  <si>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</si>
  <si>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</si>
  <si>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</si>
  <si>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</si>
  <si>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</si>
  <si>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</si>
  <si>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</si>
  <si>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</si>
  <si>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</si>
  <si>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</si>
  <si>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</si>
  <si>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</si>
  <si>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</si>
  <si>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</si>
  <si>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</si>
  <si>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</si>
  <si>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</si>
  <si>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</si>
  <si>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</si>
  <si>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</si>
  <si>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</si>
  <si>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</si>
  <si>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</si>
  <si>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</si>
  <si>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</si>
  <si>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</si>
  <si>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</si>
  <si>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</si>
  <si>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</si>
  <si>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</si>
  <si>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</si>
  <si>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</si>
  <si>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</si>
  <si>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</si>
  <si>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</si>
  <si>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</si>
  <si>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</si>
  <si>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</si>
  <si>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</si>
  <si>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</si>
  <si>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</si>
  <si>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</si>
  <si>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</si>
  <si>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</si>
  <si>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</si>
  <si>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</si>
  <si>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</si>
  <si>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</si>
  <si>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</si>
  <si>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</si>
  <si>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</si>
  <si>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</si>
  <si>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</si>
  <si>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</si>
  <si>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</si>
  <si>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</si>
  <si>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</si>
  <si>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</si>
  <si>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</si>
  <si>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</si>
  <si>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</si>
  <si>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</si>
  <si>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</si>
  <si>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</si>
  <si>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</si>
  <si>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</si>
  <si>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</si>
  <si>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</si>
  <si>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</si>
  <si>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</si>
  <si>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</si>
  <si>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</si>
  <si>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</si>
  <si>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</si>
  <si>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</si>
  <si>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</si>
  <si>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</si>
  <si>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</si>
  <si>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</si>
  <si>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</si>
  <si>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</si>
  <si>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</si>
  <si>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</si>
  <si>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</si>
  <si>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</si>
  <si>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</si>
  <si>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</si>
  <si>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</si>
  <si>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</si>
  <si>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</si>
  <si>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</si>
  <si>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</si>
  <si>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</si>
  <si>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</si>
  <si>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</si>
  <si>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</si>
  <si>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</si>
  <si>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</si>
  <si>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</si>
  <si>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</si>
  <si>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</si>
  <si>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</si>
  <si>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</si>
  <si>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</si>
  <si>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</si>
  <si>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</si>
  <si>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</si>
  <si>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</si>
  <si>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</si>
  <si>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</si>
  <si>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</si>
  <si>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</si>
  <si>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</si>
  <si>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</si>
  <si>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</si>
  <si>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</si>
  <si>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</si>
  <si>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</si>
  <si>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</si>
  <si>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</si>
  <si>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</si>
  <si>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</si>
  <si>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</si>
  <si>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</si>
  <si>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</si>
  <si>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</si>
  <si>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</si>
  <si>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</si>
  <si>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</si>
  <si>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</si>
  <si>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</si>
  <si>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</si>
  <si>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</si>
  <si>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</si>
  <si>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</si>
  <si>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</si>
  <si>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</si>
  <si>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</si>
  <si>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</si>
  <si>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</si>
  <si>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</si>
  <si>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</si>
  <si>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</si>
  <si>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</si>
  <si>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</si>
  <si>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</si>
  <si>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</si>
  <si>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</si>
  <si>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</si>
  <si>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</si>
  <si>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</si>
  <si>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</si>
  <si>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</si>
  <si>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</si>
  <si>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</si>
  <si>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</si>
  <si>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</si>
  <si>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</si>
  <si>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</si>
  <si>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</si>
  <si>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</si>
  <si>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</si>
  <si>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</si>
  <si>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</si>
  <si>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</si>
  <si>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</si>
  <si>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</si>
  <si>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</si>
  <si>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</si>
  <si>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</si>
  <si>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</si>
  <si>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</si>
  <si>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</si>
  <si>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</si>
  <si>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</si>
  <si>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</si>
  <si>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</si>
  <si>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</si>
  <si>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</si>
  <si>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</si>
  <si>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</si>
  <si>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</si>
  <si>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</si>
  <si>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</si>
  <si>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</si>
  <si>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</si>
  <si>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</si>
  <si>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</si>
  <si>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</si>
  <si>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</si>
  <si>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</si>
  <si>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</si>
  <si>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</si>
  <si>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</si>
  <si>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</si>
  <si>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</si>
  <si>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</si>
  <si>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</si>
  <si>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</si>
  <si>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</si>
  <si>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</si>
  <si>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</si>
  <si>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</si>
  <si>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</si>
  <si>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</si>
  <si>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</si>
  <si>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</si>
  <si>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</si>
  <si>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</si>
  <si>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</si>
  <si>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</si>
  <si>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</si>
  <si>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</si>
  <si>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</si>
  <si>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</si>
  <si>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</si>
  <si>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</si>
  <si>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</si>
  <si>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</si>
  <si>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</si>
  <si>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</si>
  <si>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</si>
  <si>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</si>
  <si>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</si>
  <si>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</si>
  <si>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</si>
  <si>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</si>
  <si>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</si>
  <si>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</si>
  <si>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</si>
  <si>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</si>
  <si>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</si>
  <si>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</si>
  <si>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</si>
  <si>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</si>
  <si>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</si>
  <si>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</si>
  <si>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</si>
  <si>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</si>
  <si>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</si>
  <si>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</si>
  <si>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</si>
  <si>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</si>
  <si>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</si>
  <si>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</si>
  <si>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</si>
  <si>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</si>
  <si>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</si>
  <si>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</si>
  <si>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</si>
  <si>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</si>
  <si>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</si>
  <si>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</si>
  <si>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</si>
  <si>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</si>
  <si>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</si>
  <si>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</si>
  <si>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</si>
  <si>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</si>
  <si>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</si>
  <si>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</si>
  <si>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</si>
  <si>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</si>
  <si>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</si>
  <si>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</si>
  <si>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</si>
  <si>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</si>
  <si>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</si>
  <si>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</si>
  <si>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</si>
  <si>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</si>
  <si>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</si>
  <si>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Religious Orgnaization</t>
  </si>
  <si>
    <t>Principles and Values: Fairness, Transparency, Accountability, Privacy, Safety and Security, Inclusivity, Human Control, Sustainability, Professional Responsibility, Promotion of Human Values</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</si>
  <si>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</si>
  <si>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</si>
  <si>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</si>
  <si>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</si>
  <si>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</si>
  <si>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</si>
  <si>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</si>
  <si>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</si>
  <si>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</si>
  <si>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</si>
  <si>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</si>
  <si>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</si>
  <si>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</si>
  <si>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</si>
  <si>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</si>
  <si>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</si>
  <si>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</si>
  <si>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</si>
  <si>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</si>
  <si>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</si>
  <si>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</si>
  <si>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</si>
  <si>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</si>
  <si>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</si>
  <si>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http://g7germany.de</t>
  </si>
  <si>
    <t>bis.org</t>
  </si>
  <si>
    <t>G15</t>
  </si>
  <si>
    <t>g15.org</t>
  </si>
  <si>
    <t>g20.org</t>
  </si>
  <si>
    <t>G77</t>
  </si>
  <si>
    <t>g77.org</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</si>
  <si>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</si>
  <si>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</si>
  <si>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</si>
  <si>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</si>
  <si>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</si>
  <si>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</si>
  <si>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</si>
  <si>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</si>
  <si>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</si>
  <si>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</si>
  <si>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</si>
  <si>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</si>
  <si>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</si>
  <si>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</si>
  <si>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</si>
  <si>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</si>
  <si>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</si>
  <si>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</si>
  <si>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</si>
  <si>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</si>
  <si>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</si>
  <si>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</si>
  <si>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</si>
  <si>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</si>
  <si>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</si>
  <si>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</si>
  <si>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</si>
  <si>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</si>
  <si>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</si>
  <si>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</si>
  <si>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</si>
  <si>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</si>
  <si>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</si>
  <si>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</si>
  <si>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</si>
  <si>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</si>
  <si>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</si>
  <si>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</si>
  <si>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</si>
  <si>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</si>
  <si>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</si>
  <si>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</si>
  <si>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</si>
  <si>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</si>
  <si>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</si>
  <si>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</si>
  <si>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</si>
  <si>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</si>
  <si>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</si>
  <si>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</si>
  <si>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</si>
  <si>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</si>
  <si>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</si>
  <si>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</si>
  <si>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</si>
  <si>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</si>
  <si>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</si>
  <si>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</si>
  <si>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</si>
  <si>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</si>
  <si>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</si>
  <si>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</si>
  <si>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</si>
  <si>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</si>
  <si>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</si>
  <si>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</si>
  <si>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</si>
  <si>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</si>
  <si>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</si>
  <si>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</si>
  <si>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</si>
  <si>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</si>
  <si>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</si>
  <si>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</si>
  <si>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</si>
  <si>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</si>
  <si>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</si>
  <si>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</si>
  <si>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</si>
  <si>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</si>
  <si>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</si>
  <si>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</si>
  <si>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</si>
  <si>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</si>
  <si>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</si>
  <si>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</si>
  <si>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</si>
  <si>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</si>
  <si>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</si>
  <si>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</si>
  <si>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</si>
  <si>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</si>
  <si>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</si>
  <si>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</si>
  <si>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</si>
  <si>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</si>
  <si>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</si>
  <si>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</si>
  <si>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</si>
  <si>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</si>
  <si>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</si>
  <si>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</si>
  <si>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</si>
  <si>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</si>
  <si>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</si>
  <si>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</si>
  <si>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</si>
  <si>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</si>
  <si>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</si>
  <si>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</si>
  <si>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</si>
  <si>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</si>
  <si>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</si>
  <si>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</si>
  <si>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</si>
  <si>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</si>
  <si>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</si>
  <si>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</si>
  <si>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</si>
  <si>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</si>
  <si>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</si>
  <si>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</si>
  <si>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</si>
  <si>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</si>
  <si>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</si>
  <si>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</si>
  <si>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</si>
  <si>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</si>
  <si>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</si>
  <si>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</si>
  <si>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</si>
  <si>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</si>
  <si>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</si>
  <si>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</si>
  <si>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</si>
  <si>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</si>
  <si>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</si>
  <si>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</si>
  <si>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</si>
  <si>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</si>
  <si>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</si>
  <si>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</si>
  <si>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</si>
  <si>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</si>
  <si>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</si>
  <si>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</si>
  <si>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</si>
  <si>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</si>
  <si>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</si>
  <si>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</si>
  <si>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</si>
  <si>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</si>
  <si>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</si>
  <si>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</si>
  <si>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</si>
  <si>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</si>
  <si>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</si>
  <si>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</si>
  <si>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</si>
  <si>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</si>
  <si>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</si>
  <si>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</si>
  <si>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</si>
  <si>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</si>
  <si>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</si>
  <si>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</si>
  <si>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</si>
  <si>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</si>
  <si>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</si>
  <si>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</si>
  <si>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</si>
  <si>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</si>
  <si>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</si>
  <si>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</si>
  <si>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</si>
  <si>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</si>
  <si>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</si>
  <si>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</si>
  <si>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</si>
  <si>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</si>
  <si>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</si>
  <si>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</si>
  <si>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</si>
  <si>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</si>
  <si>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</si>
  <si>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</si>
  <si>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</si>
  <si>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</si>
  <si>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</si>
  <si>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</si>
  <si>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</si>
  <si>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</si>
  <si>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</si>
  <si>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</si>
  <si>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</si>
  <si>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</si>
  <si>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</si>
  <si>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</si>
  <si>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</si>
  <si>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</si>
  <si>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</si>
  <si>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Policy &amp; Governance Factors</t>
  </si>
  <si>
    <t>National AI Strategies &amp; Regulation</t>
  </si>
  <si>
    <t>Presence of a National Strategy (Yes or No, URL)</t>
  </si>
  <si>
    <t>Date of Adoption &amp; Last Update</t>
  </si>
  <si>
    <t>Sector AI Regulations (Healthcare, Finance, Military, etc).</t>
  </si>
  <si>
    <t>AI Risk Classification (EU AI Act, NIST Framework, etc.)</t>
  </si>
  <si>
    <t>AI &amp; Human Rights Commitments (UNESCO, OECD, UN)</t>
  </si>
  <si>
    <t>Membership in Global AI Initiatives (OECD, UNESCO, UN)</t>
  </si>
  <si>
    <t>Bilaterial &amp; Multilaterial AI Agreements</t>
  </si>
  <si>
    <t>AI Export Control Policies (Restrictions on AI software, chip exports, etc.</t>
  </si>
  <si>
    <t>AI Economy &amp; Industry Influence</t>
  </si>
  <si>
    <t>AI Investment (Annual government &amp; private sector spendding)</t>
  </si>
  <si>
    <t>AI Market Size (Total AI industry revenue)</t>
  </si>
  <si>
    <t>AI Talent Pool (Researchers, PhDs, engineers)</t>
  </si>
  <si>
    <t>Leading AI Corporation (Google, Tencent, DeepMind, Baidu, OpenAI, etc.)</t>
  </si>
  <si>
    <t>AI startup Ecosystem (Number &amp; funding levels of AI startups)</t>
  </si>
  <si>
    <t>AI Research &amp; Innovation Leadership</t>
  </si>
  <si>
    <t>Number of patents (WIPO, USPTO, EUIPO)</t>
  </si>
  <si>
    <t>AI Research Publications (Scopus, Google Scholar)</t>
  </si>
  <si>
    <t>AI Safety &amp; Alignment Research (AGI safety, interpretability, etc.)</t>
  </si>
  <si>
    <t>Leading AI Research Institutions (Top Universities &amp; government-backed centers)</t>
  </si>
  <si>
    <t>Supercomputing &amp; AI Model Training</t>
  </si>
  <si>
    <t>AI Cloud Services (Government-funded or private AI cloud availability)</t>
  </si>
  <si>
    <t>Supercomputing Resources (Access to high-performance computing for AI training)</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</si>
  <si>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</si>
  <si>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</si>
  <si>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</si>
  <si>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</si>
  <si>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</si>
  <si>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</si>
  <si>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</si>
  <si>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</si>
  <si>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</si>
  <si>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</si>
  <si>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</si>
  <si>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</si>
  <si>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</si>
  <si>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</si>
  <si>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Semiconductor &amp; AI Chip Manufacturing</t>
  </si>
  <si>
    <t>AI Hardware Sovereignty (NVIDIA, TSMC, Huawei, Intel, etc.)</t>
  </si>
  <si>
    <t>National AI Chip Strategy (State investments in semiconductor R&amp;D)</t>
  </si>
  <si>
    <t>6. Public Sentiment &amp; Cultural Attitudes Toward AI</t>
  </si>
  <si>
    <t>Public Trust in AI (Surveys on AI perception &amp; concerns)</t>
  </si>
  <si>
    <t>AI &amp; Cultural Sensitivity Policies (Ethical adaptation to cultural contexts)</t>
  </si>
  <si>
    <t>Religious &amp; Philosophical AI Ethics (Moral debates on AI governance)</t>
  </si>
  <si>
    <t>Digital Rights</t>
  </si>
  <si>
    <t>The Normative, Regulatory, Behavioral, and Conceptual (NBRCs)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Regulatory Concepts operationalize these ideals into governance structures, including laws, standards, and compliance mechanisms. These ensure order, fairness, and accountability, forming the legal and institutional backbone of AI oversight.
Behavioral Concepts address ethics in practice, focusing on how AI systems, developers, and users interact with ethical principles in real-world scenarios. This includes social adaptation, decision-making under uncertainty, and alignment with societal norms.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t>
  </si>
  <si>
    <t xml:space="preserve">Normative concepts establish the foundational ethical beliefs and ideals that shape reasoning, decision-making, and governance frameworks. They reflect universal principles, long-term aspirations, and core values that guide societal structures, individual behavior, and AI system design.
</t>
  </si>
  <si>
    <t>Definition &amp; AI Ethics Implications: Fundamental assumptions that serve as a foundation for values and actions. AI systems must respect diverse beliefs in content moderation, bias detection, and language models, ensuring they do not reinforce cultural hegemony or misinformation.
Cultural &amp; AI Adaptations. AI Governance Impact: Countries with strcit ideological controls (e.g., China's AI censorship) may enforce AI models that align with state beliefs, while liberal democracies (e.g, the U.S.) prioritize diverse belief representation.</t>
  </si>
  <si>
    <t>Definition &amp; AI Ethics Implications: Core ethical ideals derived from beliefs, guiding AI decision-making. Examples: Fairness, privacy, equity, and transparency. AI governance frameworks should be designed to prioritize universal values while allowing regional variation in implementation.	
Cultural &amp; AI Adaptations: AI Alignment: Universal values (e.g., fairness in AI hiring) may require adaptive metrics—what constitutes fairness in Germany’s GDPR may differ from Singapore’s pro-business data policies.</t>
  </si>
  <si>
    <t>Definition &amp; AI Ethics Implications: Actionable ethical guidelines derived from values that shape AI system behavior. Examples: Transparency (open AI decisions), Accountability (clear responsibility structures). These must be embedded into AI system architectures through explainability and auditability measures.	
Cultural &amp; AI Adaptations: AI System Design: Rule-based AI (Japan, EU) prioritizes transparency, whereas high-risk AI sectors (defense AI in the U.S.) may operate under limited transparency for security reasons.</t>
  </si>
  <si>
    <t>Definition &amp; AI Ethics Implications: Aspirational goals representing the highest moral standards that AI and societies should aim for. AI systems should optimize for human flourishing, sustainability, and ethical long-term impact.	
Cultural &amp; AI Adaptations: Global AI Development: Silicon Valley’s AI ideal is technological disruption, whereas EU AI policy prioritizes human rights. This affects the goals embedded in AI-driven decision-making systems.</t>
  </si>
  <si>
    <t>Definition &amp; AI Ethics Implications: Ethical adaptability—how AI frameworks should be tailored for local, legal, and social environments while maintaining core ethical values. AI should allow localized governance models without undermining ethical baselines.
Cultural &amp; AI Adaptations: Example: GDPR-driven AI privacy policies in the EU vs. data-driven AI governance in China. AI must function under different compliance environments while upholding fundamental ethical principles.</t>
  </si>
  <si>
    <t>Definition &amp; AI Ethics Implications: Legally binding frameworks enacted by governments to regulate behavior. AI systems must comply with national and international legal mandates, such as GDPR (privacy), EU AI Act (risk classification), and China’s AI regulations (censorship &amp; control).	
Cultural &amp; AI Governance Adaptations: Legal Diversity: The U.S. follows a sectoral AI approach, regulating industries individually, while the EU enforces comprehensive AI risk categories.</t>
  </si>
  <si>
    <t>Definition &amp; AI Ethics Implications: Institutional and corporate policies that regulate AI behavior at an organizational level. AI systems in workplaces, financial services, or social media platforms must align with internal governance frameworks (e.g., corporate AI ethics policies, company-specific privacy rules).	
Cultural &amp; AI Governance Adaptations: Example: China’s AI content filtering rules are corporate-enforced under state supervision, while U.S. companies self-regulate AI bias and fairness policies.</t>
  </si>
  <si>
    <t>Definition &amp; AI Ethics Implications: Industry-wide benchmarks ensuring AI consistency, fairness, and explainability. AI transparency and bias reduction must align with ISO/IEC AI standards, NIST AI Risk Framework, and IEEE AI Ethics guidelines.
Cultural &amp; AI Governance Adaptations: Regulatory Variations: The EU and Japan require transparency benchmarks, while the U.S. and China favor corporate-led AI auditing approaches.</t>
  </si>
  <si>
    <t>Definition &amp; AI Ethics Implications	: The mechanism for enforcing AI laws, rules, and standards, ensuring alignment with legal and ethical norms through audits, certifications, and accountability reporting. AI compliance programs ensure AI bias testing, algorithm audits, and impact assessments meet regulatory expectations.	
Cultural &amp; AI Governance Adaptations: Example: GDPR requires AI impact assessments before deployment, while China mandates AI security assessments for high-risk applications.</t>
  </si>
  <si>
    <t>Definition &amp; AI Ethics Implications: Rights and privileges legally or ethically guaranteed to individuals in AI interactions. AI systems must safeguard data protection rights, non-discrimination, and access to explanations for automated decisions.	
Cultural &amp; AI Governance Adaptations: Policy Examples: The EU mandates “explainability rights” for AI-based decisions, while U.S. AI systems follow a more decentralized consumer-rights model.</t>
  </si>
  <si>
    <t>Definition &amp; AI Ethics Implications	: AI must protect fundamental rights such as freedom of expression, freedom from AI surveillance, and protection from AI-driven discrimination. AI governance frameworks must balance free speech with ethical concerns, such as AI-generated misinformation.
Cultural &amp; AI Governance Adaptations: Example: The EU enforces strict AI-driven content moderation under the DSA, whereas the U.S. prioritizes free speech protections even for AI-generated content.</t>
  </si>
  <si>
    <t>Definition &amp; AI Ethics Implications: AI systems must integrate cultural and regional considerations while maintaining core ethical principles. AI governance should allow local customization of ethics frameworks while preventing ethical erosion.
Cultural &amp; AI Governance Adaptations:Example: Facial recognition AI is banned in the EU but widely deployed in China for public surveillance. Ethical localization must balance security concerns with privacy protections.</t>
  </si>
  <si>
    <t>Definition &amp; AI Ethics Implications: A branch of philosophy that defines right and wrong, shaping moral guidelines for behavior. AI must navigate ethical dilemmas, ensuring fairness, non-maleficence, and accountability in decision-making.	
Cultural &amp; AI Adaptations: Example: Western AI frameworks emphasize fairness audits, while Asian models may prioritize collective well-being and harmony.</t>
  </si>
  <si>
    <t xml:space="preserve">Morals </t>
  </si>
  <si>
    <t>Definition &amp; AI Ethics Implications: Personal or cultural beliefs about right and wrong, often influenced by religion or philosophy. AI must respect diverse moral frameworks in automated decision-making, content curation, and bias detection. 	: 
Cultural &amp; AI Adaptations: Example: AI-driven content moderation must balance free speech protections in the U.S. with stricter content controls in authoritarian regimes.</t>
  </si>
  <si>
    <t>Definition &amp; AI Ethics Implications	: Personal qualities that foster ethical behavior, such as integrity, compassion, and honesty. AI should model virtues through user-centric design that prioritizes trust, reliability, and equity.	
Cultural &amp; AI Adaptations: Example: Confucian societies emphasize humility and harmony, while Western AI governance prioritizes transparency and autonomy.</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</si>
  <si>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</si>
  <si>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</si>
  <si>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 xml:space="preserve">Normative concepts establish the ethical foundations that guide reasoning, decision-making, and governance. They define universal principles, long-term aspirations, and values that shape both societal expectations and AI system design. These concepts provide the moral justification for laws, regulations, and behavioral norms, ensuring that AI aligns with human-centered ethics and fundamental rights.
Used to estalibhs ethical AI frameworks, AI policy and governance integration. Example of the Governance Mechanisms for Normative Concepts: OECD AI Principles, UNESCO AI Ethics Guidelines.
</t>
  </si>
  <si>
    <t>Regulatory concepts establish the formal structures and governance systems—such as laws, policies, and compliance mechanisms—that shape societal and organizational behavior. These frameworks ensure order, consistency, and fairness in both individual and collective actions, particularly in the ethical oversight of AI systems.
Regulatory Concepts are used to define laws and compliance mechanisms. An Example of Governance Mechanisms include the EU AI Act, GDPR, NIST AI Risk Management</t>
  </si>
  <si>
    <t>Behavioral concepts shape personal and social actions through ethics, morals, and societal expectations. They influence how individuals interact with others, adapt to cultural norms, and uphold ethical standards. In AI systems, behavioral concepts define how technology aligns with human values, mediates between conflicting cultural norms, and ensures responsible interactions in diverse social contexts.
Behavioral Concepts are used to influence AI norms &amp; industry's best practices. Some example governance mechanisms include IEEE Ethically Aligned Design, AI Ethics Committees</t>
  </si>
  <si>
    <t xml:space="preserve">Foundational elements serve as the ethical bedrock for decision-making, underpinning all other moral, regulatory, and behavioral considerations. These elements establish universal principles that guide AI ethics, ensuring fairness, accountability, and alignment with societal values. In AI governance, foundational elements provide the structural integrity necessary for ethical AI deployment, influencing regulatory frameworks, risk assessments, and automated decision-making.
Conceptual ELements guide algorithmic accountability &amp; risk assessment. Some example governance mechanisms include AI Model Audits, Explainability Benchmarks.
</t>
  </si>
  <si>
    <t>Normative Governance (Ethical &amp; Rights Based AI)</t>
  </si>
  <si>
    <r>
      <rPr>
        <b/>
        <sz val="11"/>
        <color theme="1"/>
        <rFont val="Calibri"/>
        <family val="2"/>
        <scheme val="minor"/>
      </rPr>
      <t>Rights</t>
    </r>
    <r>
      <rPr>
        <sz val="11"/>
        <color theme="1"/>
        <rFont val="Calibri"/>
        <family val="2"/>
        <scheme val="minor"/>
      </rPr>
      <t xml:space="preserve"> (A Normative Element) AI Governance Integration requires AI governance must uphold privacy, fairness, and digital rights. Examples in AI Regulation include: GDPR (Data Privacy), AI Bill of Rights (USA)
</t>
    </r>
    <r>
      <rPr>
        <b/>
        <sz val="11"/>
        <color theme="1"/>
        <rFont val="Calibri"/>
        <family val="2"/>
        <scheme val="minor"/>
      </rPr>
      <t xml:space="preserve">Responsibilities </t>
    </r>
    <r>
      <rPr>
        <sz val="11"/>
        <color theme="1"/>
        <rFont val="Calibri"/>
        <family val="2"/>
        <scheme val="minor"/>
      </rPr>
      <t xml:space="preserve">(A Normative Element) AI Governance Integration require AI developers to follow transparency, fairness and accountability principles. Examples in AI Regulation include Algorithmic Accountability Act (US), UK AI Ethics Framework
</t>
    </r>
    <r>
      <rPr>
        <b/>
        <sz val="11"/>
        <color theme="1"/>
        <rFont val="Calibri"/>
        <family val="2"/>
        <scheme val="minor"/>
      </rPr>
      <t>Obligations</t>
    </r>
    <r>
      <rPr>
        <sz val="11"/>
        <color theme="1"/>
        <rFont val="Calibri"/>
        <family val="2"/>
        <scheme val="minor"/>
      </rPr>
      <t xml:space="preserve"> (A Normative Element)  AI Governance Integration requires ethical design must ensure AI aligns with human values. Examples in AI Regulation include OECD AI Principles, UNESCO AI Ethics</t>
    </r>
  </si>
  <si>
    <t>Regulatory Governance (Legal &amp; Compliance-Based AI)</t>
  </si>
  <si>
    <r>
      <rPr>
        <b/>
        <sz val="11"/>
        <color theme="1"/>
        <rFont val="Calibri"/>
        <family val="2"/>
        <scheme val="minor"/>
      </rPr>
      <t>Laws</t>
    </r>
    <r>
      <rPr>
        <sz val="11"/>
        <color theme="1"/>
        <rFont val="Calibri"/>
        <family val="2"/>
        <scheme val="minor"/>
      </rPr>
      <t xml:space="preserve"> (A Regulatory Element) AI Compliance and Enforcement in AI systems must follow global legal standards for ethics &amp; safety. Example in AI Law include the EU AI Act (Risk-Based AI Regulation).
</t>
    </r>
    <r>
      <rPr>
        <b/>
        <sz val="11"/>
        <color theme="1"/>
        <rFont val="Calibri"/>
        <family val="2"/>
        <scheme val="minor"/>
      </rPr>
      <t xml:space="preserve">Rules &amp; Standards </t>
    </r>
    <r>
      <rPr>
        <sz val="11"/>
        <color theme="1"/>
        <rFont val="Calibri"/>
        <family val="2"/>
        <scheme val="minor"/>
      </rPr>
      <t xml:space="preserve">(A Regulatory Element) AI Compliance &amp; Enforcement requies AI must comply with explainability safety, and bias mitigation rules. Examples in AI Low include NIST AI Risk Management Framework.
</t>
    </r>
    <r>
      <rPr>
        <b/>
        <sz val="11"/>
        <color theme="1"/>
        <rFont val="Calibri"/>
        <family val="2"/>
        <scheme val="minor"/>
      </rPr>
      <t xml:space="preserve">Compliance Mechanisms </t>
    </r>
    <r>
      <rPr>
        <sz val="11"/>
        <color theme="1"/>
        <rFont val="Calibri"/>
        <family val="2"/>
        <scheme val="minor"/>
      </rPr>
      <t xml:space="preserve"> (A Regulatory Element) AI Compliance &amp; ENforcement requires AI firms must ensure audits, risk assessments, and regulatory reporting. Examples in AI Law include Algorithmic Bias Testing, AI Model Audits</t>
    </r>
  </si>
  <si>
    <t>Behavioral Governance (AI Industry &amp; Public Accountability)</t>
  </si>
  <si>
    <r>
      <rPr>
        <b/>
        <sz val="11"/>
        <color theme="1"/>
        <rFont val="Calibri"/>
        <family val="2"/>
        <scheme val="minor"/>
      </rPr>
      <t>Ethics</t>
    </r>
    <r>
      <rPr>
        <sz val="11"/>
        <color theme="1"/>
        <rFont val="Calibri"/>
        <family val="2"/>
        <scheme val="minor"/>
      </rPr>
      <t xml:space="preserve"> (A Behavioral Element) AI Industry Practices &amp; Public Expectations insist AI ethics must be embedded in corporate governance and R&amp;D. Examples in AI Best Practices can be seen in IEEE AI Ethics Certification.
</t>
    </r>
    <r>
      <rPr>
        <b/>
        <sz val="11"/>
        <color theme="1"/>
        <rFont val="Calibri"/>
        <family val="2"/>
        <scheme val="minor"/>
      </rPr>
      <t xml:space="preserve">Morals &amp; Virtues </t>
    </r>
    <r>
      <rPr>
        <sz val="11"/>
        <color theme="1"/>
        <rFont val="Calibri"/>
        <family val="2"/>
        <scheme val="minor"/>
      </rPr>
      <t xml:space="preserve">(A Behavioral Element) AI Industry Practices &amp; Public Expectations insist that AI should align with huan-centric &amp; culturally sensitive design. Examples in AI Best Practices is exhibited in AI and Fairness Standards (merit and outcompes based)
</t>
    </r>
    <r>
      <rPr>
        <b/>
        <sz val="11"/>
        <color theme="1"/>
        <rFont val="Calibri"/>
        <family val="2"/>
        <scheme val="minor"/>
      </rPr>
      <t>Norms &amp; Customers</t>
    </r>
    <r>
      <rPr>
        <sz val="11"/>
        <color theme="1"/>
        <rFont val="Calibri"/>
        <family val="2"/>
        <scheme val="minor"/>
      </rPr>
      <t xml:space="preserve"> (A Behavioral Element) AI Industry Practices &amp; PUblic Expectations insist AI adoption must respect regional ethical considerations. Examples in AI Best Practices can be seen in localized AI Governance (China's Social Credit AI, US Fair AI Initiatives).</t>
    </r>
  </si>
  <si>
    <t>Conceptual Governance AI Risk &amp; Algorithmic Decision-Making</t>
  </si>
  <si>
    <r>
      <rPr>
        <b/>
        <sz val="11"/>
        <color theme="1"/>
        <rFont val="Calibri"/>
        <family val="2"/>
        <scheme val="minor"/>
      </rPr>
      <t>Consequences</t>
    </r>
    <r>
      <rPr>
        <sz val="11"/>
        <color theme="1"/>
        <rFont val="Calibri"/>
        <family val="2"/>
        <scheme val="minor"/>
      </rPr>
      <t xml:space="preserve"> (A Conceptual Element) AI Rusk &amp; Policy Oversight demands AI must undergo ethical impact assessments before deployment. Examples IN AI Transparency &amp; Accountability include AI Safety &amp; Alignment Reviews.
</t>
    </r>
    <r>
      <rPr>
        <b/>
        <sz val="11"/>
        <color theme="1"/>
        <rFont val="Calibri"/>
        <family val="2"/>
        <scheme val="minor"/>
      </rPr>
      <t xml:space="preserve">Intentions </t>
    </r>
    <r>
      <rPr>
        <sz val="11"/>
        <color theme="1"/>
        <rFont val="Calibri"/>
        <family val="2"/>
        <scheme val="minor"/>
      </rPr>
      <t xml:space="preserve">(A Conceptual Element) AI Risk &amp; Polichg Oversight demands AI design must ensure algorithmic decisions align with ethical goals. Examples in AI Transparency &amp; Accountability are exhibited in Explain AI (XAI) Requirements
</t>
    </r>
    <r>
      <rPr>
        <b/>
        <sz val="11"/>
        <color theme="1"/>
        <rFont val="Calibri"/>
        <family val="2"/>
        <scheme val="minor"/>
      </rPr>
      <t>Directives</t>
    </r>
    <r>
      <rPr>
        <sz val="11"/>
        <color theme="1"/>
        <rFont val="Calibri"/>
        <family val="2"/>
        <scheme val="minor"/>
      </rPr>
      <t xml:space="preserve"> (A Conceptual Element) AI Risk &amp; Policy Oversight demand AI developers must provide clear guidelines on AI behavior &amp; actions. Examples in AI Transparency &amp; Accountabilility can be see in the EU's AI Risk Classification (HIgh-Risk AI).</t>
    </r>
  </si>
  <si>
    <t>Normative, Regulatory, Behavioral and Conceptual Framework (NBRCs) and 
AI Governance Enforcement Mechanisms</t>
  </si>
  <si>
    <t>AI POLICY ENFORCEMENT MECHANISMS</t>
  </si>
  <si>
    <t>This mapping ensures AI ethics, risk mitigation, and compliance are operationalized into enforceable governance. AI policy must connect ethical principles to actionable laws, industry standards, and compliance oversight.</t>
  </si>
  <si>
    <t>AI Policy Enforcement</t>
  </si>
  <si>
    <t>AI Policy Enforcement Level</t>
  </si>
  <si>
    <r>
      <rPr>
        <b/>
        <sz val="11"/>
        <color theme="1"/>
        <rFont val="Calibri"/>
        <family val="2"/>
        <scheme val="minor"/>
      </rPr>
      <t>Industry</t>
    </r>
    <r>
      <rPr>
        <sz val="11"/>
        <color theme="1"/>
        <rFont val="Calibri"/>
        <family val="2"/>
        <scheme val="minor"/>
      </rPr>
      <t xml:space="preserve"> (Corporate AI Ethics &amp; Risk Governance). Governance Tools IEEE AI Standards, AI Audit Requirements</t>
    </r>
  </si>
  <si>
    <r>
      <rPr>
        <b/>
        <sz val="11"/>
        <color theme="1"/>
        <rFont val="Calibri"/>
        <family val="2"/>
        <scheme val="minor"/>
      </rPr>
      <t>Definition</t>
    </r>
    <r>
      <rPr>
        <sz val="11"/>
        <color theme="1"/>
        <rFont val="Calibri"/>
        <family val="2"/>
        <scheme val="minor"/>
      </rPr>
      <t xml:space="preserve">: Mandated by national or regional law; non-compliance leads to formal legal consequences.
</t>
    </r>
    <r>
      <rPr>
        <b/>
        <sz val="11"/>
        <color theme="1"/>
        <rFont val="Calibri"/>
        <family val="2"/>
        <scheme val="minor"/>
      </rPr>
      <t>Examples:</t>
    </r>
    <r>
      <rPr>
        <sz val="11"/>
        <color theme="1"/>
        <rFont val="Calibri"/>
        <family val="2"/>
        <scheme val="minor"/>
      </rPr>
      <t xml:space="preserve">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t>
    </r>
    <r>
      <rPr>
        <b/>
        <sz val="11"/>
        <color theme="1"/>
        <rFont val="Calibri"/>
        <family val="2"/>
        <scheme val="minor"/>
      </rPr>
      <t>Enforcement Tools:</t>
    </r>
    <r>
      <rPr>
        <sz val="11"/>
        <color theme="1"/>
        <rFont val="Calibri"/>
        <family val="2"/>
        <scheme val="minor"/>
      </rPr>
      <t xml:space="preserve"> Legislation, sanctions, fines, criminal or civil liability.</t>
    </r>
  </si>
  <si>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</si>
  <si>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</si>
  <si>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</si>
  <si>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1 Legal and Regulatory Enforcement</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</si>
  <si>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t>
    </r>
  </si>
  <si>
    <r>
      <t>National</t>
    </r>
    <r>
      <rPr>
        <sz val="11"/>
        <color theme="1"/>
        <rFont val="Calibri"/>
        <family val="2"/>
        <scheme val="minor"/>
      </rPr>
      <t xml:space="preserve"> (AI Regulations &amp; Compliance Laws. 
Governance Tools: EU AI ACT, NIST AI Framework, GDPR</t>
    </r>
    <r>
      <rPr>
        <b/>
        <sz val="11"/>
        <color theme="1"/>
        <rFont val="Calibri"/>
        <family val="2"/>
        <scheme val="minor"/>
      </rPr>
      <t xml:space="preserve">. </t>
    </r>
  </si>
  <si>
    <r>
      <rPr>
        <b/>
        <sz val="11"/>
        <color theme="1"/>
        <rFont val="Calibri"/>
        <family val="2"/>
        <scheme val="minor"/>
      </rPr>
      <t>Organizational</t>
    </r>
    <r>
      <rPr>
        <sz val="11"/>
        <color theme="1"/>
        <rFont val="Calibri"/>
        <family val="2"/>
        <scheme val="minor"/>
      </rPr>
      <t xml:space="preserve"> (Internal AI Risk &amp; Compliance: 
Governance Tools: AI Fairness Audits (as in merit and outcome performance), Model Bias Testing</t>
    </r>
  </si>
  <si>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</si>
  <si>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</si>
  <si>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t>
    </r>
  </si>
  <si>
    <r>
      <rPr>
        <b/>
        <sz val="11"/>
        <color theme="1"/>
        <rFont val="Calibri"/>
        <family val="2"/>
        <scheme val="minor"/>
      </rPr>
      <t>Definition</t>
    </r>
    <r>
      <rPr>
        <sz val="11"/>
        <color theme="1"/>
        <rFont val="Calibri"/>
        <family val="2"/>
        <scheme val="minor"/>
      </rPr>
      <t xml:space="preserve">: Relying on public opinion, norms, and media exposure to compel compliance.
</t>
    </r>
    <r>
      <rPr>
        <b/>
        <sz val="11"/>
        <color theme="1"/>
        <rFont val="Calibri"/>
        <family val="2"/>
        <scheme val="minor"/>
      </rPr>
      <t>Examples</t>
    </r>
    <r>
      <rPr>
        <sz val="11"/>
        <color theme="1"/>
        <rFont val="Calibri"/>
        <family val="2"/>
        <scheme val="minor"/>
      </rPr>
      <t>: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</si>
  <si>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</si>
  <si>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</si>
  <si>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</si>
  <si>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</si>
  <si>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</si>
  <si>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</si>
  <si>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beneficence</t>
  </si>
  <si>
    <t>non-maleficence</t>
  </si>
  <si>
    <t>autonomy</t>
  </si>
  <si>
    <t>justice</t>
  </si>
  <si>
    <t>explainability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</si>
</sst>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b/>
      <sz val="10"/>
      <color theme="0"/>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s>
  <fills count="15">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2">
    <xf numFmtId="0" fontId="0" fillId="0" borderId="0"/>
    <xf numFmtId="0" fontId="12" fillId="0" borderId="0" applyNumberFormat="0" applyFill="0" applyBorder="0" applyAlignment="0" applyProtection="0"/>
  </cellStyleXfs>
  <cellXfs count="101">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6" fillId="0" borderId="0" xfId="0" applyFont="1" applyAlignment="1">
      <alignment vertical="top" wrapText="1"/>
    </xf>
    <xf numFmtId="0" fontId="4" fillId="3" borderId="0" xfId="0" applyFont="1" applyFill="1" applyAlignment="1">
      <alignmen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2" fillId="5" borderId="0" xfId="0" applyFont="1" applyFill="1" applyAlignment="1">
      <alignment vertical="center"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6" fillId="6" borderId="0" xfId="0" applyFont="1" applyFill="1" applyAlignment="1">
      <alignment vertical="top" wrapText="1"/>
    </xf>
    <xf numFmtId="0" fontId="9"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11" fillId="2" borderId="0" xfId="0" applyFont="1" applyFill="1" applyAlignment="1">
      <alignment vertical="top" wrapText="1"/>
    </xf>
    <xf numFmtId="0" fontId="0" fillId="7" borderId="0" xfId="0" applyFill="1"/>
    <xf numFmtId="0" fontId="12" fillId="0" borderId="0" xfId="1" applyAlignment="1">
      <alignment wrapText="1"/>
    </xf>
    <xf numFmtId="0" fontId="12" fillId="0" borderId="0" xfId="1"/>
    <xf numFmtId="0" fontId="0" fillId="9" borderId="0" xfId="0" applyFill="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6" fillId="0" borderId="0" xfId="0" applyFont="1" applyAlignment="1">
      <alignment vertical="center" wrapText="1"/>
    </xf>
    <xf numFmtId="0" fontId="17"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2" fillId="0" borderId="0" xfId="1" applyAlignment="1">
      <alignment horizontal="left" vertical="top" wrapText="1"/>
    </xf>
    <xf numFmtId="0" fontId="12" fillId="10" borderId="0" xfId="1" applyFill="1" applyAlignment="1">
      <alignment horizontal="left" vertical="top" wrapText="1"/>
    </xf>
    <xf numFmtId="0" fontId="12"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0" fontId="12" fillId="12" borderId="0" xfId="1" applyFill="1" applyAlignment="1">
      <alignment horizontal="left" vertical="top" wrapText="1"/>
    </xf>
    <xf numFmtId="0" fontId="0" fillId="12" borderId="0" xfId="0" applyFill="1" applyAlignment="1">
      <alignment horizontal="left" vertical="top" wrapText="1"/>
    </xf>
    <xf numFmtId="1" fontId="1" fillId="0" borderId="0" xfId="0" applyNumberFormat="1" applyFont="1" applyAlignment="1">
      <alignment horizontal="left" vertical="top" wrapText="1"/>
    </xf>
    <xf numFmtId="0" fontId="1" fillId="12" borderId="0" xfId="0" applyFont="1" applyFill="1" applyAlignment="1">
      <alignment horizontal="left" vertical="top" wrapText="1"/>
    </xf>
    <xf numFmtId="0" fontId="1" fillId="11" borderId="0" xfId="0" applyFont="1" applyFill="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5"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3" borderId="0" xfId="0" applyFont="1" applyFill="1" applyAlignment="1">
      <alignment horizontal="center" vertical="center" wrapText="1"/>
    </xf>
    <xf numFmtId="0" fontId="1" fillId="14" borderId="0" xfId="0" applyFont="1" applyFill="1" applyAlignment="1">
      <alignment horizontal="center" vertical="center" wrapText="1"/>
    </xf>
    <xf numFmtId="0" fontId="0" fillId="13" borderId="0" xfId="0" applyFill="1" applyAlignment="1">
      <alignment horizontal="center" vertical="center" wrapText="1"/>
    </xf>
    <xf numFmtId="0" fontId="0" fillId="6" borderId="0" xfId="0" applyFill="1" applyAlignment="1">
      <alignment horizontal="center" vertical="center" wrapText="1"/>
    </xf>
    <xf numFmtId="0" fontId="0" fillId="9" borderId="0" xfId="0" applyFill="1" applyAlignment="1">
      <alignment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1" fillId="1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papers.ssrn.com/sol3/papers.cfm?abstract_id=3518482"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hyperlink" Target="http://g7germany.de/" TargetMode="Externa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vmlDrawing" Target="../drawings/vmlDrawing2.v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96" Type="http://schemas.openxmlformats.org/officeDocument/2006/relationships/comments" Target="../comments2.xm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J190"/>
  <sheetViews>
    <sheetView topLeftCell="E2" workbookViewId="0">
      <selection activeCell="H6" sqref="H6"/>
    </sheetView>
  </sheetViews>
  <sheetFormatPr defaultRowHeight="30" customHeight="1" x14ac:dyDescent="0.3"/>
  <cols>
    <col min="1" max="1" width="38.6640625" customWidth="1"/>
    <col min="2" max="6" width="38.6640625" style="1" customWidth="1"/>
    <col min="7" max="7" width="1.6640625" customWidth="1"/>
    <col min="8" max="8" width="50.6640625" customWidth="1"/>
    <col min="9" max="9" width="1.6640625" customWidth="1"/>
    <col min="10" max="10" width="67.6640625" customWidth="1"/>
    <col min="11" max="11" width="1.6640625" customWidth="1"/>
    <col min="12" max="12" width="67.6640625" customWidth="1"/>
    <col min="13" max="13" width="1.6640625" customWidth="1"/>
    <col min="14" max="14" width="67.6640625" customWidth="1"/>
    <col min="15" max="15" width="1.6640625" customWidth="1"/>
    <col min="16" max="16" width="67.6640625" customWidth="1"/>
    <col min="17" max="17" width="1.6640625" customWidth="1"/>
    <col min="18" max="18" width="61.109375" customWidth="1"/>
    <col min="19" max="19" width="1.6640625" customWidth="1"/>
    <col min="20" max="20" width="50.6640625" customWidth="1"/>
    <col min="21" max="21" width="1.6640625" customWidth="1"/>
    <col min="22" max="22" width="50.664062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8.88671875" customWidth="1"/>
  </cols>
  <sheetData>
    <row r="1" spans="1:36" ht="73.2" customHeight="1" thickBot="1" x14ac:dyDescent="0.35">
      <c r="A1" s="11" t="s">
        <v>2000</v>
      </c>
      <c r="B1" s="11" t="s">
        <v>2010</v>
      </c>
      <c r="C1" s="11" t="s">
        <v>1871</v>
      </c>
      <c r="D1" s="11" t="s">
        <v>2034</v>
      </c>
      <c r="E1" s="11" t="s">
        <v>2043</v>
      </c>
      <c r="F1" s="11" t="s">
        <v>2051</v>
      </c>
      <c r="G1" s="34"/>
      <c r="H1" s="11" t="s">
        <v>2088</v>
      </c>
      <c r="I1" s="34"/>
      <c r="J1" s="11" t="s">
        <v>528</v>
      </c>
      <c r="K1" s="34"/>
      <c r="L1" s="11" t="s">
        <v>27</v>
      </c>
      <c r="M1" s="34"/>
      <c r="N1" s="11" t="s">
        <v>526</v>
      </c>
      <c r="O1" s="34"/>
      <c r="P1" s="11" t="s">
        <v>28</v>
      </c>
      <c r="Q1" s="34"/>
      <c r="R1" s="14" t="s">
        <v>498</v>
      </c>
      <c r="S1" s="34"/>
      <c r="T1" s="14" t="s">
        <v>29</v>
      </c>
      <c r="U1" s="34"/>
      <c r="V1" s="14" t="s">
        <v>517</v>
      </c>
      <c r="W1" s="34"/>
      <c r="X1" s="14" t="s">
        <v>30</v>
      </c>
      <c r="Y1" s="34"/>
      <c r="Z1" s="14" t="s">
        <v>31</v>
      </c>
      <c r="AA1" s="34"/>
      <c r="AB1" s="30" t="s">
        <v>32</v>
      </c>
      <c r="AC1" s="34"/>
      <c r="AD1" s="14" t="s">
        <v>501</v>
      </c>
      <c r="AE1" s="34"/>
      <c r="AF1" s="14" t="s">
        <v>33</v>
      </c>
      <c r="AG1" s="34"/>
      <c r="AH1" s="14" t="s">
        <v>34</v>
      </c>
      <c r="AI1" s="34"/>
      <c r="AJ1" s="14" t="s">
        <v>35</v>
      </c>
    </row>
    <row r="2" spans="1:36" ht="408" customHeight="1" thickBot="1" x14ac:dyDescent="0.35">
      <c r="A2" s="98" t="s">
        <v>2001</v>
      </c>
      <c r="B2" s="98" t="s">
        <v>2011</v>
      </c>
      <c r="C2" s="98" t="s">
        <v>2031</v>
      </c>
      <c r="D2" s="98" t="s">
        <v>2035</v>
      </c>
      <c r="E2" s="1" t="s">
        <v>2044</v>
      </c>
      <c r="F2" s="1" t="s">
        <v>2052</v>
      </c>
      <c r="G2" s="35"/>
      <c r="H2" s="10" t="s">
        <v>2056</v>
      </c>
      <c r="I2" s="35"/>
      <c r="J2" s="19" t="s">
        <v>36</v>
      </c>
      <c r="K2" s="35"/>
      <c r="L2" s="8" t="s">
        <v>37</v>
      </c>
      <c r="M2" s="35"/>
      <c r="N2" s="10" t="s">
        <v>38</v>
      </c>
      <c r="O2" s="35"/>
      <c r="P2" s="10" t="s">
        <v>39</v>
      </c>
      <c r="Q2" s="35"/>
      <c r="R2" s="10" t="s">
        <v>40</v>
      </c>
      <c r="S2" s="35"/>
      <c r="T2" s="10" t="s">
        <v>41</v>
      </c>
      <c r="U2" s="35"/>
      <c r="V2" s="10" t="s">
        <v>622</v>
      </c>
      <c r="W2" s="35"/>
      <c r="X2" s="10" t="s">
        <v>42</v>
      </c>
      <c r="Y2" s="35"/>
      <c r="Z2" s="10" t="s">
        <v>43</v>
      </c>
      <c r="AA2" s="35"/>
      <c r="AB2" s="10" t="s">
        <v>44</v>
      </c>
      <c r="AC2" s="35"/>
      <c r="AD2" s="10" t="s">
        <v>502</v>
      </c>
      <c r="AE2" s="35"/>
      <c r="AF2" s="10" t="s">
        <v>45</v>
      </c>
      <c r="AG2" s="35"/>
      <c r="AH2" s="10" t="s">
        <v>46</v>
      </c>
      <c r="AI2" s="35"/>
    </row>
    <row r="3" spans="1:36" ht="184.2" customHeight="1" x14ac:dyDescent="0.3">
      <c r="A3" t="s">
        <v>7</v>
      </c>
      <c r="B3" s="1" t="s">
        <v>2012</v>
      </c>
      <c r="C3" s="1" t="s">
        <v>2032</v>
      </c>
      <c r="D3" s="1" t="s">
        <v>2036</v>
      </c>
      <c r="E3" s="1" t="s">
        <v>2045</v>
      </c>
      <c r="F3" s="1" t="s">
        <v>2053</v>
      </c>
      <c r="G3" s="36"/>
      <c r="H3" s="18" t="s">
        <v>2076</v>
      </c>
      <c r="I3" s="36"/>
      <c r="J3" s="18" t="s">
        <v>47</v>
      </c>
      <c r="K3" s="36"/>
      <c r="L3" s="18" t="s">
        <v>48</v>
      </c>
      <c r="M3" s="36"/>
      <c r="N3" s="18" t="s">
        <v>48</v>
      </c>
      <c r="O3" s="36"/>
      <c r="P3" s="10"/>
      <c r="Q3" s="36"/>
      <c r="R3" s="10"/>
      <c r="S3" s="36"/>
      <c r="T3" s="10"/>
      <c r="U3" s="36"/>
      <c r="V3" s="9" t="s">
        <v>518</v>
      </c>
      <c r="W3" s="36"/>
      <c r="X3" s="10"/>
      <c r="Y3" s="36"/>
      <c r="Z3" s="10"/>
      <c r="AA3" s="36"/>
      <c r="AB3" s="10"/>
      <c r="AC3" s="36"/>
      <c r="AD3" s="16" t="s">
        <v>503</v>
      </c>
      <c r="AE3" s="36"/>
      <c r="AF3" s="10"/>
      <c r="AG3" s="36"/>
      <c r="AH3" s="10"/>
      <c r="AI3" s="36"/>
    </row>
    <row r="4" spans="1:36" ht="129.6" x14ac:dyDescent="0.3">
      <c r="A4" t="s">
        <v>17</v>
      </c>
      <c r="B4" s="1" t="s">
        <v>2013</v>
      </c>
      <c r="C4" s="1" t="s">
        <v>2033</v>
      </c>
      <c r="D4" s="1" t="s">
        <v>2037</v>
      </c>
      <c r="E4" s="1" t="s">
        <v>2046</v>
      </c>
      <c r="F4" s="1" t="s">
        <v>2054</v>
      </c>
      <c r="G4" s="37"/>
      <c r="H4" s="33" t="s">
        <v>2057</v>
      </c>
      <c r="I4" s="37"/>
      <c r="J4" s="33" t="s">
        <v>49</v>
      </c>
      <c r="K4" s="37"/>
      <c r="L4" s="33" t="s">
        <v>50</v>
      </c>
      <c r="M4" s="37"/>
      <c r="N4" s="33" t="s">
        <v>51</v>
      </c>
      <c r="O4" s="37"/>
      <c r="P4" s="21" t="s">
        <v>23</v>
      </c>
      <c r="Q4" s="37"/>
      <c r="R4" s="16" t="s">
        <v>1</v>
      </c>
      <c r="S4" s="37"/>
      <c r="T4" s="16" t="s">
        <v>52</v>
      </c>
      <c r="U4" s="37"/>
      <c r="V4" s="10"/>
      <c r="W4" s="37"/>
      <c r="X4" s="10" t="s">
        <v>53</v>
      </c>
      <c r="Y4" s="37"/>
      <c r="Z4" s="10" t="s">
        <v>54</v>
      </c>
      <c r="AA4" s="37"/>
      <c r="AB4" s="10" t="s">
        <v>55</v>
      </c>
      <c r="AC4" s="37"/>
      <c r="AD4" s="10" t="s">
        <v>504</v>
      </c>
      <c r="AE4" s="37"/>
      <c r="AF4" s="10" t="s">
        <v>56</v>
      </c>
      <c r="AG4" s="37"/>
      <c r="AH4" s="29" t="s">
        <v>57</v>
      </c>
      <c r="AI4" s="37"/>
    </row>
    <row r="5" spans="1:36" ht="30" customHeight="1" x14ac:dyDescent="0.3">
      <c r="A5" t="s">
        <v>8</v>
      </c>
      <c r="B5" s="1" t="s">
        <v>2014</v>
      </c>
      <c r="C5" s="98" t="s">
        <v>2048</v>
      </c>
      <c r="D5" s="1" t="s">
        <v>2038</v>
      </c>
      <c r="E5" s="1" t="s">
        <v>2047</v>
      </c>
      <c r="G5" s="35"/>
      <c r="H5" s="31" t="s">
        <v>2080</v>
      </c>
      <c r="I5" s="35"/>
      <c r="J5" s="31" t="s">
        <v>7</v>
      </c>
      <c r="K5" s="35"/>
      <c r="L5" s="7" t="s">
        <v>10</v>
      </c>
      <c r="M5" s="35"/>
      <c r="N5" s="50" t="s">
        <v>59</v>
      </c>
      <c r="O5" s="35"/>
      <c r="P5" s="13" t="s">
        <v>60</v>
      </c>
      <c r="Q5" s="35"/>
      <c r="R5" s="10" t="s">
        <v>61</v>
      </c>
      <c r="S5" s="35"/>
      <c r="T5" s="10" t="s">
        <v>62</v>
      </c>
      <c r="U5" s="35"/>
      <c r="V5" s="9" t="s">
        <v>519</v>
      </c>
      <c r="W5" s="35"/>
      <c r="X5" s="10" t="s">
        <v>63</v>
      </c>
      <c r="Y5" s="35"/>
      <c r="Z5" s="10" t="s">
        <v>64</v>
      </c>
      <c r="AA5" s="35"/>
      <c r="AB5" s="1" t="s">
        <v>65</v>
      </c>
      <c r="AC5" s="35"/>
      <c r="AD5" s="16" t="s">
        <v>505</v>
      </c>
      <c r="AE5" s="35"/>
      <c r="AF5" s="10" t="s">
        <v>66</v>
      </c>
      <c r="AG5" s="35"/>
      <c r="AH5" s="27" t="s">
        <v>67</v>
      </c>
      <c r="AI5" s="35"/>
      <c r="AJ5" s="10" t="s">
        <v>68</v>
      </c>
    </row>
    <row r="6" spans="1:36" ht="196.2" customHeight="1" x14ac:dyDescent="0.3">
      <c r="A6" t="s">
        <v>3</v>
      </c>
      <c r="B6" s="1" t="s">
        <v>2015</v>
      </c>
      <c r="C6" s="1" t="s">
        <v>2049</v>
      </c>
      <c r="D6" s="1" t="s">
        <v>2039</v>
      </c>
      <c r="G6" s="37"/>
      <c r="H6" s="10" t="s">
        <v>2081</v>
      </c>
      <c r="I6" s="37"/>
      <c r="J6" s="8" t="s">
        <v>69</v>
      </c>
      <c r="K6" s="37"/>
      <c r="L6" s="8" t="s">
        <v>70</v>
      </c>
      <c r="M6" s="37"/>
      <c r="N6" s="49"/>
      <c r="O6" s="37"/>
      <c r="P6" s="21" t="s">
        <v>17</v>
      </c>
      <c r="Q6" s="37"/>
      <c r="R6" s="9" t="s">
        <v>71</v>
      </c>
      <c r="S6" s="37"/>
      <c r="T6" s="16" t="s">
        <v>72</v>
      </c>
      <c r="U6" s="37"/>
      <c r="V6" s="10"/>
      <c r="W6" s="37"/>
      <c r="X6" s="10" t="s">
        <v>73</v>
      </c>
      <c r="Y6" s="37"/>
      <c r="Z6" s="9" t="s">
        <v>74</v>
      </c>
      <c r="AA6" s="37"/>
      <c r="AB6" s="10" t="s">
        <v>75</v>
      </c>
      <c r="AC6" s="37"/>
      <c r="AD6" s="1" t="s">
        <v>506</v>
      </c>
      <c r="AE6" s="37"/>
      <c r="AF6" s="1" t="s">
        <v>76</v>
      </c>
      <c r="AG6" s="37"/>
      <c r="AH6" s="1" t="s">
        <v>77</v>
      </c>
      <c r="AI6" s="37"/>
    </row>
    <row r="7" spans="1:36" ht="19.8" customHeight="1" x14ac:dyDescent="0.3">
      <c r="A7" t="s">
        <v>2</v>
      </c>
      <c r="B7" s="1" t="s">
        <v>2016</v>
      </c>
      <c r="C7" s="1" t="s">
        <v>2050</v>
      </c>
      <c r="D7" s="98" t="s">
        <v>2040</v>
      </c>
      <c r="G7" s="35"/>
      <c r="H7" s="9" t="s">
        <v>58</v>
      </c>
      <c r="I7" s="35"/>
      <c r="J7" s="7" t="s">
        <v>3</v>
      </c>
      <c r="K7" s="35"/>
      <c r="L7" s="7" t="s">
        <v>19</v>
      </c>
      <c r="M7" s="35"/>
      <c r="N7" s="9" t="s">
        <v>79</v>
      </c>
      <c r="O7" s="35"/>
      <c r="P7" s="13" t="s">
        <v>80</v>
      </c>
      <c r="Q7" s="35"/>
      <c r="R7" s="10" t="s">
        <v>81</v>
      </c>
      <c r="S7" s="35"/>
      <c r="T7" s="10" t="s">
        <v>82</v>
      </c>
      <c r="U7" s="35"/>
      <c r="V7" s="9" t="s">
        <v>520</v>
      </c>
      <c r="W7" s="35"/>
      <c r="X7" s="10" t="s">
        <v>83</v>
      </c>
      <c r="Y7" s="35"/>
      <c r="Z7" s="10" t="s">
        <v>84</v>
      </c>
      <c r="AA7" s="35"/>
      <c r="AB7" s="10" t="s">
        <v>85</v>
      </c>
      <c r="AC7" s="35"/>
      <c r="AD7" s="16" t="s">
        <v>507</v>
      </c>
      <c r="AE7" s="35"/>
      <c r="AF7" s="10" t="s">
        <v>86</v>
      </c>
      <c r="AG7" s="35"/>
      <c r="AH7" s="29" t="s">
        <v>87</v>
      </c>
      <c r="AI7" s="35"/>
    </row>
    <row r="8" spans="1:36" ht="147.6" customHeight="1" x14ac:dyDescent="0.3">
      <c r="A8" t="s">
        <v>1</v>
      </c>
      <c r="B8" s="98" t="s">
        <v>1815</v>
      </c>
      <c r="D8" s="1" t="s">
        <v>2041</v>
      </c>
      <c r="G8" s="37"/>
      <c r="H8" s="10" t="s">
        <v>2058</v>
      </c>
      <c r="I8" s="37"/>
      <c r="J8" s="8" t="s">
        <v>494</v>
      </c>
      <c r="K8" s="37"/>
      <c r="L8" s="8" t="s">
        <v>88</v>
      </c>
      <c r="M8" s="37"/>
      <c r="N8" s="8" t="s">
        <v>89</v>
      </c>
      <c r="O8" s="37"/>
      <c r="P8" s="21" t="s">
        <v>15</v>
      </c>
      <c r="Q8" s="37"/>
      <c r="R8" s="15" t="s">
        <v>90</v>
      </c>
      <c r="S8" s="37"/>
      <c r="T8" s="16" t="s">
        <v>2</v>
      </c>
      <c r="U8" s="37"/>
      <c r="V8" s="10"/>
      <c r="W8" s="37"/>
      <c r="X8" s="10" t="s">
        <v>91</v>
      </c>
      <c r="Y8" s="37"/>
      <c r="Z8" s="10" t="s">
        <v>92</v>
      </c>
      <c r="AA8" s="37"/>
      <c r="AC8" s="37"/>
      <c r="AD8" s="10" t="s">
        <v>508</v>
      </c>
      <c r="AE8" s="37"/>
      <c r="AF8" s="1"/>
      <c r="AG8" s="37"/>
      <c r="AH8" s="27" t="s">
        <v>93</v>
      </c>
      <c r="AI8" s="37"/>
      <c r="AJ8" s="1" t="s">
        <v>94</v>
      </c>
    </row>
    <row r="9" spans="1:36" ht="19.2" customHeight="1" x14ac:dyDescent="0.3">
      <c r="A9" s="98" t="s">
        <v>2002</v>
      </c>
      <c r="B9" s="1" t="s">
        <v>2017</v>
      </c>
      <c r="D9" s="1" t="s">
        <v>2042</v>
      </c>
      <c r="G9" s="35"/>
      <c r="H9" s="9" t="s">
        <v>78</v>
      </c>
      <c r="I9" s="35"/>
      <c r="J9" s="7" t="s">
        <v>96</v>
      </c>
      <c r="K9" s="35"/>
      <c r="L9" s="7" t="s">
        <v>13</v>
      </c>
      <c r="M9" s="35"/>
      <c r="N9" s="7" t="s">
        <v>97</v>
      </c>
      <c r="O9" s="35"/>
      <c r="P9" s="13" t="s">
        <v>98</v>
      </c>
      <c r="Q9" s="35"/>
      <c r="R9" s="10" t="s">
        <v>99</v>
      </c>
      <c r="S9" s="35"/>
      <c r="T9" s="10" t="s">
        <v>100</v>
      </c>
      <c r="U9" s="35"/>
      <c r="V9" s="9" t="s">
        <v>2</v>
      </c>
      <c r="W9" s="35"/>
      <c r="X9" s="10" t="s">
        <v>101</v>
      </c>
      <c r="Y9" s="35"/>
      <c r="Z9" s="10" t="s">
        <v>102</v>
      </c>
      <c r="AA9" s="35"/>
      <c r="AC9" s="35"/>
      <c r="AD9" s="9" t="s">
        <v>509</v>
      </c>
      <c r="AE9" s="35"/>
      <c r="AF9" s="10" t="s">
        <v>499</v>
      </c>
      <c r="AG9" s="35"/>
      <c r="AH9" s="27" t="s">
        <v>103</v>
      </c>
      <c r="AI9" s="35"/>
    </row>
    <row r="10" spans="1:36" ht="149.4" customHeight="1" x14ac:dyDescent="0.3">
      <c r="A10" t="s">
        <v>10</v>
      </c>
      <c r="B10" s="1" t="s">
        <v>2018</v>
      </c>
      <c r="G10" s="37"/>
      <c r="H10" s="10" t="s">
        <v>2059</v>
      </c>
      <c r="I10" s="37"/>
      <c r="J10" s="8" t="s">
        <v>104</v>
      </c>
      <c r="K10" s="37"/>
      <c r="L10" s="8" t="s">
        <v>105</v>
      </c>
      <c r="M10" s="37"/>
      <c r="N10" s="8" t="s">
        <v>106</v>
      </c>
      <c r="O10" s="37"/>
      <c r="P10" s="21" t="s">
        <v>107</v>
      </c>
      <c r="Q10" s="37"/>
      <c r="R10" s="16" t="s">
        <v>25</v>
      </c>
      <c r="S10" s="37"/>
      <c r="U10" s="37"/>
      <c r="V10" s="10"/>
      <c r="W10" s="37"/>
      <c r="X10" s="10" t="s">
        <v>108</v>
      </c>
      <c r="Y10" s="37"/>
      <c r="Z10" s="10" t="s">
        <v>109</v>
      </c>
      <c r="AA10" s="37"/>
      <c r="AC10" s="37"/>
      <c r="AD10" s="10" t="s">
        <v>510</v>
      </c>
      <c r="AE10" s="37"/>
      <c r="AG10" s="37"/>
      <c r="AH10" s="29" t="s">
        <v>110</v>
      </c>
      <c r="AI10" s="37"/>
    </row>
    <row r="11" spans="1:36" ht="15.6" customHeight="1" x14ac:dyDescent="0.3">
      <c r="A11" t="s">
        <v>2003</v>
      </c>
      <c r="B11" s="1" t="s">
        <v>2019</v>
      </c>
      <c r="G11" s="35"/>
      <c r="H11" s="9" t="s">
        <v>95</v>
      </c>
      <c r="I11" s="35"/>
      <c r="J11" s="7" t="s">
        <v>112</v>
      </c>
      <c r="K11" s="35"/>
      <c r="L11" s="9" t="s">
        <v>113</v>
      </c>
      <c r="M11" s="35"/>
      <c r="N11" s="7" t="s">
        <v>114</v>
      </c>
      <c r="O11" s="35"/>
      <c r="P11" s="13" t="s">
        <v>115</v>
      </c>
      <c r="Q11" s="35"/>
      <c r="R11" s="10" t="s">
        <v>116</v>
      </c>
      <c r="S11" s="35"/>
      <c r="U11" s="35"/>
      <c r="V11" s="9" t="s">
        <v>521</v>
      </c>
      <c r="W11" s="35"/>
      <c r="Y11" s="35"/>
      <c r="AA11" s="35"/>
      <c r="AC11" s="35"/>
      <c r="AD11" s="16" t="s">
        <v>511</v>
      </c>
      <c r="AE11" s="35"/>
      <c r="AG11" s="35"/>
      <c r="AH11" s="28" t="s">
        <v>117</v>
      </c>
      <c r="AI11" s="35"/>
      <c r="AJ11" s="1" t="s">
        <v>118</v>
      </c>
    </row>
    <row r="12" spans="1:36" ht="163.19999999999999" customHeight="1" x14ac:dyDescent="0.3">
      <c r="A12" t="s">
        <v>718</v>
      </c>
      <c r="B12" s="98" t="s">
        <v>2020</v>
      </c>
      <c r="G12" s="36"/>
      <c r="H12" s="10" t="s">
        <v>2060</v>
      </c>
      <c r="I12" s="36"/>
      <c r="J12" s="8" t="s">
        <v>119</v>
      </c>
      <c r="K12" s="36"/>
      <c r="L12" s="8" t="s">
        <v>120</v>
      </c>
      <c r="M12" s="36"/>
      <c r="N12" s="8" t="s">
        <v>121</v>
      </c>
      <c r="O12" s="36"/>
      <c r="P12" s="21" t="s">
        <v>6</v>
      </c>
      <c r="Q12" s="36"/>
      <c r="R12" s="9" t="s">
        <v>14</v>
      </c>
      <c r="S12" s="36"/>
      <c r="U12" s="36"/>
      <c r="W12" s="36"/>
      <c r="Y12" s="36"/>
      <c r="AA12" s="36"/>
      <c r="AC12" s="36"/>
      <c r="AD12" s="10" t="s">
        <v>512</v>
      </c>
      <c r="AE12" s="36"/>
      <c r="AG12" s="36"/>
      <c r="AH12" s="28" t="s">
        <v>122</v>
      </c>
      <c r="AI12" s="36"/>
    </row>
    <row r="13" spans="1:36" ht="18.600000000000001" customHeight="1" x14ac:dyDescent="0.3">
      <c r="A13" t="s">
        <v>224</v>
      </c>
      <c r="B13" s="1" t="s">
        <v>2021</v>
      </c>
      <c r="C13" s="97"/>
      <c r="D13" s="97"/>
      <c r="G13" s="37"/>
      <c r="H13" s="9" t="s">
        <v>111</v>
      </c>
      <c r="I13" s="37"/>
      <c r="J13" s="7" t="s">
        <v>20</v>
      </c>
      <c r="K13" s="37"/>
      <c r="L13" s="9" t="s">
        <v>123</v>
      </c>
      <c r="M13" s="37"/>
      <c r="N13" s="9" t="s">
        <v>124</v>
      </c>
      <c r="O13" s="37"/>
      <c r="P13" s="13" t="s">
        <v>125</v>
      </c>
      <c r="Q13" s="37"/>
      <c r="R13" s="10"/>
      <c r="S13" s="37"/>
      <c r="U13" s="37"/>
      <c r="V13" s="9" t="s">
        <v>211</v>
      </c>
      <c r="W13" s="37"/>
      <c r="Y13" s="37"/>
      <c r="AA13" s="37"/>
      <c r="AC13" s="37"/>
      <c r="AD13" s="16" t="s">
        <v>513</v>
      </c>
      <c r="AE13" s="37"/>
      <c r="AG13" s="37"/>
      <c r="AH13" s="29" t="s">
        <v>126</v>
      </c>
      <c r="AI13" s="37"/>
    </row>
    <row r="14" spans="1:36" ht="138" customHeight="1" x14ac:dyDescent="0.3">
      <c r="A14" t="s">
        <v>2004</v>
      </c>
      <c r="B14" s="1" t="s">
        <v>2022</v>
      </c>
      <c r="G14" s="35"/>
      <c r="H14" s="10" t="s">
        <v>2061</v>
      </c>
      <c r="I14" s="35"/>
      <c r="J14" s="8" t="s">
        <v>127</v>
      </c>
      <c r="K14" s="35"/>
      <c r="L14" s="8" t="s">
        <v>128</v>
      </c>
      <c r="M14" s="35"/>
      <c r="N14" s="8" t="s">
        <v>129</v>
      </c>
      <c r="O14" s="35"/>
      <c r="P14" s="21" t="s">
        <v>130</v>
      </c>
      <c r="Q14" s="35"/>
      <c r="R14" s="9" t="s">
        <v>21</v>
      </c>
      <c r="S14" s="35"/>
      <c r="U14" s="35"/>
      <c r="W14" s="35"/>
      <c r="Y14" s="35"/>
      <c r="AA14" s="35"/>
      <c r="AC14" s="35"/>
      <c r="AD14" s="10" t="s">
        <v>514</v>
      </c>
      <c r="AE14" s="35"/>
      <c r="AG14" s="35"/>
      <c r="AH14" s="23" t="s">
        <v>131</v>
      </c>
      <c r="AI14" s="35"/>
      <c r="AJ14" s="1" t="s">
        <v>132</v>
      </c>
    </row>
    <row r="15" spans="1:36" ht="16.2" customHeight="1" x14ac:dyDescent="0.3">
      <c r="A15" t="s">
        <v>2005</v>
      </c>
      <c r="B15" s="1" t="s">
        <v>2023</v>
      </c>
      <c r="G15" s="37"/>
      <c r="H15" s="9" t="s">
        <v>529</v>
      </c>
      <c r="I15" s="37"/>
      <c r="J15" s="18" t="s">
        <v>134</v>
      </c>
      <c r="K15" s="37"/>
      <c r="L15" s="48" t="s">
        <v>135</v>
      </c>
      <c r="M15" s="37"/>
      <c r="N15" s="18" t="s">
        <v>136</v>
      </c>
      <c r="O15" s="37"/>
      <c r="P15" s="13" t="s">
        <v>137</v>
      </c>
      <c r="Q15" s="37"/>
      <c r="R15" s="10" t="s">
        <v>138</v>
      </c>
      <c r="S15" s="37"/>
      <c r="U15" s="37"/>
      <c r="W15" s="37"/>
      <c r="Y15" s="37"/>
      <c r="AA15" s="37"/>
      <c r="AC15" s="37"/>
      <c r="AE15" s="37"/>
      <c r="AG15" s="37"/>
      <c r="AH15" s="28" t="s">
        <v>139</v>
      </c>
      <c r="AI15" s="37"/>
    </row>
    <row r="16" spans="1:36" ht="153.6" customHeight="1" x14ac:dyDescent="0.3">
      <c r="A16" s="98" t="s">
        <v>2006</v>
      </c>
      <c r="B16" s="1" t="s">
        <v>2024</v>
      </c>
      <c r="G16" s="35"/>
      <c r="H16" s="10" t="s">
        <v>2062</v>
      </c>
      <c r="I16" s="35"/>
      <c r="J16" s="33" t="s">
        <v>140</v>
      </c>
      <c r="K16" s="35"/>
      <c r="L16" s="46" t="s">
        <v>141</v>
      </c>
      <c r="M16" s="35"/>
      <c r="N16" s="33" t="s">
        <v>142</v>
      </c>
      <c r="O16" s="35"/>
      <c r="P16" s="21" t="s">
        <v>143</v>
      </c>
      <c r="Q16" s="35"/>
      <c r="R16" s="16" t="s">
        <v>144</v>
      </c>
      <c r="S16" s="35"/>
      <c r="U16" s="35"/>
      <c r="W16" s="35"/>
      <c r="Y16" s="35"/>
      <c r="AA16" s="35"/>
      <c r="AC16" s="35"/>
      <c r="AE16" s="35"/>
      <c r="AG16" s="35"/>
      <c r="AH16" s="29" t="s">
        <v>145</v>
      </c>
      <c r="AI16" s="35"/>
    </row>
    <row r="17" spans="1:36" ht="16.2" customHeight="1" x14ac:dyDescent="0.3">
      <c r="A17" t="s">
        <v>2007</v>
      </c>
      <c r="B17" s="1" t="s">
        <v>2025</v>
      </c>
      <c r="G17" s="37"/>
      <c r="H17" s="18" t="s">
        <v>133</v>
      </c>
      <c r="I17" s="37"/>
      <c r="J17" s="7" t="s">
        <v>147</v>
      </c>
      <c r="K17" s="37"/>
      <c r="L17" s="47" t="s">
        <v>148</v>
      </c>
      <c r="M17" s="37"/>
      <c r="N17" s="9" t="s">
        <v>149</v>
      </c>
      <c r="O17" s="37"/>
      <c r="P17" s="8" t="s">
        <v>150</v>
      </c>
      <c r="Q17" s="37"/>
      <c r="R17" s="10" t="s">
        <v>151</v>
      </c>
      <c r="S17" s="37"/>
      <c r="U17" s="37"/>
      <c r="W17" s="37"/>
      <c r="Y17" s="37"/>
      <c r="AA17" s="37"/>
      <c r="AC17" s="37"/>
      <c r="AE17" s="37"/>
      <c r="AG17" s="37"/>
      <c r="AH17" s="23" t="s">
        <v>152</v>
      </c>
      <c r="AI17" s="37"/>
      <c r="AJ17" s="1" t="s">
        <v>153</v>
      </c>
    </row>
    <row r="18" spans="1:36" ht="174.6" customHeight="1" x14ac:dyDescent="0.3">
      <c r="A18" t="s">
        <v>2008</v>
      </c>
      <c r="B18" s="98" t="s">
        <v>2026</v>
      </c>
      <c r="G18" s="35"/>
      <c r="H18" s="33" t="s">
        <v>2077</v>
      </c>
      <c r="I18" s="35"/>
      <c r="J18" s="8" t="s">
        <v>154</v>
      </c>
      <c r="K18" s="35"/>
      <c r="L18" s="46" t="s">
        <v>155</v>
      </c>
      <c r="M18" s="35"/>
      <c r="N18" s="8" t="s">
        <v>156</v>
      </c>
      <c r="O18" s="35"/>
      <c r="P18" s="21" t="s">
        <v>13</v>
      </c>
      <c r="Q18" s="35"/>
      <c r="R18" s="16" t="s">
        <v>157</v>
      </c>
      <c r="S18" s="35"/>
      <c r="U18" s="35"/>
      <c r="W18" s="35"/>
      <c r="Y18" s="35"/>
      <c r="AA18" s="35"/>
      <c r="AC18" s="35"/>
      <c r="AE18" s="35"/>
      <c r="AG18" s="35"/>
      <c r="AH18" s="28" t="s">
        <v>158</v>
      </c>
      <c r="AI18" s="35"/>
    </row>
    <row r="19" spans="1:36" ht="16.2" customHeight="1" x14ac:dyDescent="0.3">
      <c r="A19" t="s">
        <v>59</v>
      </c>
      <c r="B19" s="1" t="s">
        <v>2027</v>
      </c>
      <c r="G19" s="37"/>
      <c r="H19" s="31" t="s">
        <v>2082</v>
      </c>
      <c r="I19" s="37"/>
      <c r="J19" s="7" t="s">
        <v>13</v>
      </c>
      <c r="K19" s="37"/>
      <c r="L19" s="18" t="s">
        <v>160</v>
      </c>
      <c r="M19" s="37"/>
      <c r="N19" s="9" t="s">
        <v>161</v>
      </c>
      <c r="O19" s="37"/>
      <c r="P19" s="13" t="s">
        <v>162</v>
      </c>
      <c r="Q19" s="37"/>
      <c r="R19" s="10" t="s">
        <v>163</v>
      </c>
      <c r="S19" s="37"/>
      <c r="U19" s="37"/>
      <c r="W19" s="37"/>
      <c r="Y19" s="37"/>
      <c r="AA19" s="37"/>
      <c r="AC19" s="37"/>
      <c r="AE19" s="37"/>
      <c r="AG19" s="37"/>
      <c r="AH19" s="29" t="s">
        <v>164</v>
      </c>
      <c r="AI19" s="37"/>
    </row>
    <row r="20" spans="1:36" ht="177.6" customHeight="1" x14ac:dyDescent="0.3">
      <c r="A20" s="98" t="s">
        <v>2009</v>
      </c>
      <c r="B20" s="1" t="s">
        <v>2028</v>
      </c>
      <c r="G20" s="35"/>
      <c r="H20" s="10" t="s">
        <v>2083</v>
      </c>
      <c r="I20" s="35"/>
      <c r="J20" s="8" t="s">
        <v>165</v>
      </c>
      <c r="K20" s="35"/>
      <c r="L20" s="33" t="s">
        <v>166</v>
      </c>
      <c r="M20" s="35"/>
      <c r="N20" s="8" t="s">
        <v>167</v>
      </c>
      <c r="O20" s="35"/>
      <c r="P20" s="21" t="s">
        <v>168</v>
      </c>
      <c r="Q20" s="35"/>
      <c r="R20" s="9" t="s">
        <v>15</v>
      </c>
      <c r="S20" s="35"/>
      <c r="U20" s="35"/>
      <c r="W20" s="35"/>
      <c r="Y20" s="35"/>
      <c r="AA20" s="35"/>
      <c r="AC20" s="35"/>
      <c r="AE20" s="35"/>
      <c r="AG20" s="35"/>
      <c r="AH20" s="27" t="s">
        <v>169</v>
      </c>
      <c r="AI20" s="35"/>
      <c r="AJ20" s="1" t="s">
        <v>170</v>
      </c>
    </row>
    <row r="21" spans="1:36" ht="19.2" customHeight="1" x14ac:dyDescent="0.3">
      <c r="A21" t="s">
        <v>23</v>
      </c>
      <c r="B21" s="1" t="s">
        <v>1829</v>
      </c>
      <c r="G21" s="35"/>
      <c r="H21" s="9" t="s">
        <v>146</v>
      </c>
      <c r="I21" s="35"/>
      <c r="J21" s="7" t="s">
        <v>172</v>
      </c>
      <c r="K21" s="35"/>
      <c r="L21" s="7" t="s">
        <v>7</v>
      </c>
      <c r="M21" s="35"/>
      <c r="N21" s="16" t="s">
        <v>173</v>
      </c>
      <c r="O21" s="35"/>
      <c r="P21" s="13" t="s">
        <v>174</v>
      </c>
      <c r="Q21" s="35"/>
      <c r="R21" s="10" t="s">
        <v>175</v>
      </c>
      <c r="S21" s="35"/>
      <c r="U21" s="35"/>
      <c r="W21" s="35"/>
      <c r="Y21" s="35"/>
      <c r="AA21" s="35"/>
      <c r="AC21" s="35"/>
      <c r="AE21" s="35"/>
      <c r="AG21" s="35"/>
      <c r="AH21" s="27" t="s">
        <v>176</v>
      </c>
      <c r="AI21" s="35"/>
    </row>
    <row r="22" spans="1:36" ht="156.6" customHeight="1" x14ac:dyDescent="0.3">
      <c r="A22" t="s">
        <v>6</v>
      </c>
      <c r="B22" s="1" t="s">
        <v>2029</v>
      </c>
      <c r="G22" s="35"/>
      <c r="H22" s="10" t="s">
        <v>2063</v>
      </c>
      <c r="I22" s="35"/>
      <c r="J22" s="8" t="s">
        <v>177</v>
      </c>
      <c r="K22" s="35"/>
      <c r="L22" s="46" t="s">
        <v>69</v>
      </c>
      <c r="M22" s="35"/>
      <c r="N22" s="8" t="s">
        <v>178</v>
      </c>
      <c r="O22" s="35"/>
      <c r="P22" s="21" t="s">
        <v>179</v>
      </c>
      <c r="Q22" s="35"/>
      <c r="R22" s="10" t="s">
        <v>3</v>
      </c>
      <c r="S22" s="35"/>
      <c r="U22" s="35"/>
      <c r="W22" s="35"/>
      <c r="Y22" s="35"/>
      <c r="AA22" s="35"/>
      <c r="AC22" s="35"/>
      <c r="AE22" s="35"/>
      <c r="AG22" s="35"/>
      <c r="AH22" s="29" t="s">
        <v>180</v>
      </c>
      <c r="AI22" s="35"/>
    </row>
    <row r="23" spans="1:36" ht="18.600000000000001" customHeight="1" x14ac:dyDescent="0.3">
      <c r="A23" t="s">
        <v>2055</v>
      </c>
      <c r="B23" s="1" t="s">
        <v>2030</v>
      </c>
      <c r="G23" s="37"/>
      <c r="H23" s="9" t="s">
        <v>159</v>
      </c>
      <c r="I23" s="37"/>
      <c r="J23" s="7" t="s">
        <v>8</v>
      </c>
      <c r="K23" s="37"/>
      <c r="L23" s="47" t="s">
        <v>2</v>
      </c>
      <c r="M23" s="37"/>
      <c r="N23" s="16" t="s">
        <v>182</v>
      </c>
      <c r="O23" s="37"/>
      <c r="P23" s="13" t="s">
        <v>183</v>
      </c>
      <c r="Q23" s="37"/>
      <c r="R23" s="10" t="s">
        <v>184</v>
      </c>
      <c r="S23" s="37"/>
      <c r="U23" s="37"/>
      <c r="W23" s="37"/>
      <c r="Y23" s="37"/>
      <c r="AA23" s="37"/>
      <c r="AC23" s="37"/>
      <c r="AE23" s="37"/>
      <c r="AG23" s="37"/>
      <c r="AH23" s="27" t="s">
        <v>185</v>
      </c>
      <c r="AI23" s="37"/>
      <c r="AJ23" s="1" t="s">
        <v>186</v>
      </c>
    </row>
    <row r="24" spans="1:36" ht="160.19999999999999" customHeight="1" x14ac:dyDescent="0.3">
      <c r="G24" s="35"/>
      <c r="H24" s="10" t="s">
        <v>2064</v>
      </c>
      <c r="I24" s="35"/>
      <c r="J24" s="8" t="s">
        <v>496</v>
      </c>
      <c r="K24" s="35"/>
      <c r="L24" s="46" t="s">
        <v>187</v>
      </c>
      <c r="M24" s="35"/>
      <c r="N24" s="8" t="s">
        <v>188</v>
      </c>
      <c r="O24" s="35"/>
      <c r="P24" s="38" t="s">
        <v>189</v>
      </c>
      <c r="Q24" s="35"/>
      <c r="R24" s="9" t="s">
        <v>17</v>
      </c>
      <c r="S24" s="35"/>
      <c r="U24" s="35"/>
      <c r="W24" s="35"/>
      <c r="Y24" s="35"/>
      <c r="AA24" s="35"/>
      <c r="AC24" s="35"/>
      <c r="AE24" s="35"/>
      <c r="AG24" s="35"/>
      <c r="AH24" s="27" t="s">
        <v>190</v>
      </c>
      <c r="AI24" s="35"/>
    </row>
    <row r="25" spans="1:36" ht="20.399999999999999" customHeight="1" x14ac:dyDescent="0.3">
      <c r="G25" s="36"/>
      <c r="H25" s="9" t="s">
        <v>171</v>
      </c>
      <c r="I25" s="36"/>
      <c r="J25" s="31" t="s">
        <v>5</v>
      </c>
      <c r="K25" s="36"/>
      <c r="L25" s="7" t="s">
        <v>16</v>
      </c>
      <c r="M25" s="36"/>
      <c r="N25" s="18" t="s">
        <v>527</v>
      </c>
      <c r="O25" s="36"/>
      <c r="P25" s="13"/>
      <c r="Q25" s="36"/>
      <c r="R25" s="10" t="s">
        <v>192</v>
      </c>
      <c r="S25" s="36"/>
      <c r="U25" s="36"/>
      <c r="W25" s="36"/>
      <c r="Y25" s="36"/>
      <c r="AA25" s="36"/>
      <c r="AC25" s="36"/>
      <c r="AE25" s="36"/>
      <c r="AG25" s="36"/>
      <c r="AH25" s="29" t="s">
        <v>193</v>
      </c>
      <c r="AI25" s="36"/>
    </row>
    <row r="26" spans="1:36" ht="18.600000000000001" customHeight="1" x14ac:dyDescent="0.3">
      <c r="G26" s="37"/>
      <c r="H26" s="10" t="s">
        <v>2065</v>
      </c>
      <c r="I26" s="37"/>
      <c r="J26" s="8" t="s">
        <v>194</v>
      </c>
      <c r="K26" s="37"/>
      <c r="L26" s="8" t="s">
        <v>195</v>
      </c>
      <c r="M26" s="37"/>
      <c r="N26" s="33" t="s">
        <v>196</v>
      </c>
      <c r="O26" s="37"/>
      <c r="P26" s="13"/>
      <c r="Q26" s="37"/>
      <c r="R26" s="16" t="s">
        <v>197</v>
      </c>
      <c r="S26" s="37"/>
      <c r="U26" s="37"/>
      <c r="W26" s="37"/>
      <c r="Y26" s="37"/>
      <c r="AA26" s="37"/>
      <c r="AC26" s="37"/>
      <c r="AE26" s="37"/>
      <c r="AG26" s="37"/>
      <c r="AH26" s="27" t="s">
        <v>198</v>
      </c>
      <c r="AI26" s="37"/>
      <c r="AJ26" s="1" t="s">
        <v>199</v>
      </c>
    </row>
    <row r="27" spans="1:36" ht="18" customHeight="1" x14ac:dyDescent="0.3">
      <c r="G27" s="35"/>
      <c r="H27" s="9" t="s">
        <v>181</v>
      </c>
      <c r="I27" s="35"/>
      <c r="J27" s="31" t="s">
        <v>23</v>
      </c>
      <c r="K27" s="35"/>
      <c r="L27" s="7" t="s">
        <v>1</v>
      </c>
      <c r="M27" s="35"/>
      <c r="N27" s="7" t="s">
        <v>201</v>
      </c>
      <c r="O27" s="35"/>
      <c r="P27" s="13"/>
      <c r="Q27" s="35"/>
      <c r="R27" s="20" t="s">
        <v>202</v>
      </c>
      <c r="S27" s="35"/>
      <c r="U27" s="35"/>
      <c r="W27" s="35"/>
      <c r="Y27" s="35"/>
      <c r="AA27" s="35"/>
      <c r="AC27" s="35"/>
      <c r="AE27" s="35"/>
      <c r="AG27" s="35"/>
      <c r="AH27" s="27" t="s">
        <v>203</v>
      </c>
      <c r="AI27" s="35"/>
    </row>
    <row r="28" spans="1:36" ht="165" customHeight="1" x14ac:dyDescent="0.3">
      <c r="G28" s="37"/>
      <c r="H28" s="10" t="s">
        <v>2066</v>
      </c>
      <c r="I28" s="37"/>
      <c r="J28" s="8" t="s">
        <v>497</v>
      </c>
      <c r="K28" s="37"/>
      <c r="L28" s="8" t="s">
        <v>204</v>
      </c>
      <c r="M28" s="37"/>
      <c r="N28" s="8" t="s">
        <v>205</v>
      </c>
      <c r="O28" s="37"/>
      <c r="P28" s="13"/>
      <c r="Q28" s="37"/>
      <c r="R28" s="9" t="s">
        <v>206</v>
      </c>
      <c r="S28" s="37"/>
      <c r="U28" s="37"/>
      <c r="W28" s="37"/>
      <c r="Y28" s="37"/>
      <c r="AA28" s="37"/>
      <c r="AC28" s="37"/>
      <c r="AE28" s="37"/>
      <c r="AG28" s="37"/>
      <c r="AH28" s="27" t="s">
        <v>207</v>
      </c>
      <c r="AI28" s="37"/>
    </row>
    <row r="29" spans="1:36" ht="16.8" customHeight="1" x14ac:dyDescent="0.3">
      <c r="G29" s="35"/>
      <c r="H29" s="9" t="s">
        <v>191</v>
      </c>
      <c r="I29" s="35"/>
      <c r="J29" s="18" t="s">
        <v>209</v>
      </c>
      <c r="K29" s="35"/>
      <c r="L29" s="7" t="s">
        <v>210</v>
      </c>
      <c r="M29" s="35"/>
      <c r="N29" s="15" t="s">
        <v>211</v>
      </c>
      <c r="O29" s="35"/>
      <c r="P29" s="13"/>
      <c r="Q29" s="35"/>
      <c r="R29" s="10" t="s">
        <v>212</v>
      </c>
      <c r="S29" s="35"/>
      <c r="U29" s="35"/>
      <c r="W29" s="35"/>
      <c r="Y29" s="35"/>
      <c r="AA29" s="35"/>
      <c r="AC29" s="35"/>
      <c r="AE29" s="35"/>
      <c r="AG29" s="35"/>
      <c r="AH29" s="10" t="s">
        <v>213</v>
      </c>
      <c r="AI29" s="35"/>
      <c r="AJ29" s="1" t="s">
        <v>214</v>
      </c>
    </row>
    <row r="30" spans="1:36" ht="153" customHeight="1" x14ac:dyDescent="0.3">
      <c r="G30" s="37"/>
      <c r="H30" s="10" t="s">
        <v>2067</v>
      </c>
      <c r="I30" s="37"/>
      <c r="J30" s="33" t="s">
        <v>215</v>
      </c>
      <c r="K30" s="37"/>
      <c r="L30" s="8" t="s">
        <v>216</v>
      </c>
      <c r="M30" s="37"/>
      <c r="N30" s="1" t="s">
        <v>217</v>
      </c>
      <c r="O30" s="37"/>
      <c r="P30" s="13"/>
      <c r="Q30" s="37"/>
      <c r="R30" s="9" t="s">
        <v>18</v>
      </c>
      <c r="S30" s="37"/>
      <c r="U30" s="37"/>
      <c r="W30" s="37"/>
      <c r="Y30" s="37"/>
      <c r="AA30" s="37"/>
      <c r="AC30" s="37"/>
      <c r="AE30" s="37"/>
      <c r="AG30" s="37"/>
      <c r="AI30" s="37"/>
    </row>
    <row r="31" spans="1:36" ht="19.8" customHeight="1" x14ac:dyDescent="0.3">
      <c r="G31" s="35"/>
      <c r="H31" s="9" t="s">
        <v>200</v>
      </c>
      <c r="I31" s="35"/>
      <c r="J31" s="7" t="s">
        <v>6</v>
      </c>
      <c r="K31" s="35"/>
      <c r="L31" s="48" t="s">
        <v>219</v>
      </c>
      <c r="M31" s="35"/>
      <c r="N31" s="7" t="s">
        <v>24</v>
      </c>
      <c r="O31" s="35"/>
      <c r="P31" s="13"/>
      <c r="Q31" s="35"/>
      <c r="R31" s="10" t="s">
        <v>220</v>
      </c>
      <c r="S31" s="35"/>
      <c r="U31" s="35"/>
      <c r="W31" s="35"/>
      <c r="Y31" s="35"/>
      <c r="AA31" s="35"/>
      <c r="AC31" s="35"/>
      <c r="AE31" s="35"/>
      <c r="AG31" s="35"/>
      <c r="AI31" s="35"/>
    </row>
    <row r="32" spans="1:36" ht="163.80000000000001" customHeight="1" x14ac:dyDescent="0.3">
      <c r="G32" s="37"/>
      <c r="H32" s="10" t="s">
        <v>2068</v>
      </c>
      <c r="I32" s="37"/>
      <c r="J32" s="8" t="s">
        <v>221</v>
      </c>
      <c r="K32" s="37"/>
      <c r="L32" s="46" t="s">
        <v>222</v>
      </c>
      <c r="M32" s="37"/>
      <c r="N32" s="8" t="s">
        <v>223</v>
      </c>
      <c r="O32" s="37"/>
      <c r="P32" s="13"/>
      <c r="Q32" s="37"/>
      <c r="R32" s="9" t="s">
        <v>224</v>
      </c>
      <c r="S32" s="37"/>
      <c r="U32" s="37"/>
      <c r="W32" s="37"/>
      <c r="Y32" s="37"/>
      <c r="AA32" s="37"/>
      <c r="AC32" s="37"/>
      <c r="AE32" s="37"/>
      <c r="AG32" s="37"/>
      <c r="AI32" s="37"/>
    </row>
    <row r="33" spans="7:35" ht="15.6" customHeight="1" x14ac:dyDescent="0.3">
      <c r="G33" s="35"/>
      <c r="H33" s="9" t="s">
        <v>208</v>
      </c>
      <c r="I33" s="35"/>
      <c r="J33" s="47" t="s">
        <v>226</v>
      </c>
      <c r="K33" s="35"/>
      <c r="L33" s="18" t="s">
        <v>227</v>
      </c>
      <c r="M33" s="35"/>
      <c r="N33" s="7" t="s">
        <v>228</v>
      </c>
      <c r="O33" s="35"/>
      <c r="P33" s="13"/>
      <c r="Q33" s="35"/>
      <c r="R33" s="10" t="s">
        <v>229</v>
      </c>
      <c r="S33" s="35"/>
      <c r="U33" s="35"/>
      <c r="W33" s="35"/>
      <c r="Y33" s="35"/>
      <c r="AA33" s="35"/>
      <c r="AC33" s="35"/>
      <c r="AE33" s="35"/>
      <c r="AG33" s="35"/>
      <c r="AI33" s="35"/>
    </row>
    <row r="34" spans="7:35" ht="138.6" customHeight="1" x14ac:dyDescent="0.3">
      <c r="G34" s="37"/>
      <c r="H34" s="10" t="s">
        <v>2069</v>
      </c>
      <c r="I34" s="37"/>
      <c r="J34" s="46" t="s">
        <v>230</v>
      </c>
      <c r="K34" s="37"/>
      <c r="L34" s="33" t="s">
        <v>166</v>
      </c>
      <c r="M34" s="37"/>
      <c r="N34" s="8" t="s">
        <v>231</v>
      </c>
      <c r="O34" s="37"/>
      <c r="P34" s="9"/>
      <c r="Q34" s="37"/>
      <c r="R34" s="16" t="s">
        <v>2</v>
      </c>
      <c r="S34" s="37"/>
      <c r="U34" s="37"/>
      <c r="W34" s="37"/>
      <c r="Y34" s="37"/>
      <c r="AA34" s="37"/>
      <c r="AC34" s="37"/>
      <c r="AE34" s="37"/>
      <c r="AG34" s="37"/>
      <c r="AI34" s="37"/>
    </row>
    <row r="35" spans="7:35" ht="16.2" customHeight="1" x14ac:dyDescent="0.3">
      <c r="G35" s="35"/>
      <c r="H35" s="18" t="s">
        <v>218</v>
      </c>
      <c r="I35" s="35"/>
      <c r="J35" s="18" t="s">
        <v>233</v>
      </c>
      <c r="K35" s="35"/>
      <c r="L35" s="7" t="s">
        <v>234</v>
      </c>
      <c r="M35" s="35"/>
      <c r="N35" s="18" t="s">
        <v>235</v>
      </c>
      <c r="O35" s="35"/>
      <c r="P35" s="8"/>
      <c r="Q35" s="35"/>
      <c r="R35" s="10" t="s">
        <v>236</v>
      </c>
      <c r="S35" s="35"/>
      <c r="U35" s="35"/>
      <c r="W35" s="35"/>
      <c r="Y35" s="35"/>
      <c r="AA35" s="35"/>
      <c r="AC35" s="35"/>
      <c r="AE35" s="35"/>
      <c r="AG35" s="35"/>
      <c r="AI35" s="35"/>
    </row>
    <row r="36" spans="7:35" ht="192.6" customHeight="1" x14ac:dyDescent="0.3">
      <c r="G36" s="36"/>
      <c r="H36" s="33" t="s">
        <v>2078</v>
      </c>
      <c r="I36" s="36"/>
      <c r="J36" s="33"/>
      <c r="K36" s="36"/>
      <c r="L36" s="8" t="s">
        <v>237</v>
      </c>
      <c r="M36" s="36"/>
      <c r="N36" s="33" t="s">
        <v>238</v>
      </c>
      <c r="O36" s="36"/>
      <c r="P36" s="12"/>
      <c r="Q36" s="36"/>
      <c r="R36" s="17"/>
      <c r="S36" s="36"/>
      <c r="U36" s="36"/>
      <c r="W36" s="36"/>
      <c r="Y36" s="36"/>
      <c r="AA36" s="36"/>
      <c r="AC36" s="36"/>
      <c r="AE36" s="36"/>
      <c r="AG36" s="36"/>
      <c r="AI36" s="36"/>
    </row>
    <row r="37" spans="7:35" ht="28.8" customHeight="1" x14ac:dyDescent="0.3">
      <c r="G37" s="32"/>
      <c r="H37" s="31" t="s">
        <v>2084</v>
      </c>
      <c r="I37" s="32"/>
      <c r="J37" s="7" t="s">
        <v>10</v>
      </c>
      <c r="K37" s="32"/>
      <c r="L37" s="7" t="s">
        <v>97</v>
      </c>
      <c r="M37" s="32"/>
      <c r="N37" s="7" t="s">
        <v>4</v>
      </c>
      <c r="O37" s="32"/>
      <c r="P37" s="13"/>
      <c r="Q37" s="32"/>
      <c r="R37" s="17"/>
      <c r="S37" s="32"/>
      <c r="U37" s="32"/>
      <c r="W37" s="32"/>
      <c r="Y37" s="32"/>
      <c r="AA37" s="32"/>
      <c r="AC37" s="32"/>
      <c r="AE37" s="32"/>
      <c r="AG37" s="32"/>
      <c r="AI37" s="32"/>
    </row>
    <row r="38" spans="7:35" ht="207.6" customHeight="1" x14ac:dyDescent="0.3">
      <c r="G38" s="33"/>
      <c r="H38" s="10" t="s">
        <v>2085</v>
      </c>
      <c r="I38" s="33"/>
      <c r="J38" s="8" t="s">
        <v>240</v>
      </c>
      <c r="K38" s="33"/>
      <c r="L38" s="8" t="s">
        <v>241</v>
      </c>
      <c r="M38" s="33"/>
      <c r="N38" s="8" t="s">
        <v>242</v>
      </c>
      <c r="O38" s="33"/>
      <c r="P38" s="12"/>
      <c r="Q38" s="33"/>
      <c r="R38" s="17"/>
      <c r="S38" s="33"/>
      <c r="U38" s="33"/>
      <c r="W38" s="33"/>
      <c r="Y38" s="33"/>
      <c r="AA38" s="33"/>
      <c r="AC38" s="33"/>
      <c r="AE38" s="33"/>
      <c r="AG38" s="33"/>
      <c r="AI38" s="33"/>
    </row>
    <row r="39" spans="7:35" ht="14.4" customHeight="1" x14ac:dyDescent="0.3">
      <c r="G39" s="37"/>
      <c r="H39" s="9" t="s">
        <v>225</v>
      </c>
      <c r="I39" s="37"/>
      <c r="J39" s="7" t="s">
        <v>2</v>
      </c>
      <c r="K39" s="37"/>
      <c r="L39" s="9" t="s">
        <v>26</v>
      </c>
      <c r="M39" s="37"/>
      <c r="N39" s="7" t="s">
        <v>244</v>
      </c>
      <c r="O39" s="37"/>
      <c r="P39" s="13"/>
      <c r="Q39" s="37"/>
      <c r="R39" s="17"/>
      <c r="S39" s="37"/>
      <c r="U39" s="37"/>
      <c r="W39" s="37"/>
      <c r="Y39" s="37"/>
      <c r="AA39" s="37"/>
      <c r="AC39" s="37"/>
      <c r="AE39" s="37"/>
      <c r="AG39" s="37"/>
      <c r="AI39" s="37"/>
    </row>
    <row r="40" spans="7:35" ht="133.19999999999999" customHeight="1" x14ac:dyDescent="0.3">
      <c r="G40" s="35"/>
      <c r="H40" s="10" t="s">
        <v>2070</v>
      </c>
      <c r="I40" s="35"/>
      <c r="J40" s="8" t="s">
        <v>495</v>
      </c>
      <c r="K40" s="35"/>
      <c r="L40" s="10" t="s">
        <v>245</v>
      </c>
      <c r="M40" s="35"/>
      <c r="N40" s="8" t="s">
        <v>246</v>
      </c>
      <c r="O40" s="35"/>
      <c r="P40" s="12"/>
      <c r="Q40" s="35"/>
      <c r="R40" s="17"/>
      <c r="S40" s="35"/>
      <c r="U40" s="35"/>
      <c r="W40" s="35"/>
      <c r="Y40" s="35"/>
      <c r="AA40" s="35"/>
      <c r="AC40" s="35"/>
      <c r="AE40" s="35"/>
      <c r="AG40" s="35"/>
      <c r="AI40" s="35"/>
    </row>
    <row r="41" spans="7:35" ht="16.8" customHeight="1" x14ac:dyDescent="0.3">
      <c r="G41" s="37"/>
      <c r="H41" s="9" t="s">
        <v>2071</v>
      </c>
      <c r="I41" s="37"/>
      <c r="J41" s="18" t="s">
        <v>4</v>
      </c>
      <c r="K41" s="37"/>
      <c r="L41" s="47" t="s">
        <v>248</v>
      </c>
      <c r="M41" s="37"/>
      <c r="N41" s="7" t="s">
        <v>249</v>
      </c>
      <c r="O41" s="37"/>
      <c r="P41" s="13"/>
      <c r="Q41" s="37"/>
      <c r="R41" s="17"/>
      <c r="S41" s="37"/>
      <c r="U41" s="37"/>
      <c r="W41" s="37"/>
      <c r="Y41" s="37"/>
      <c r="AA41" s="37"/>
      <c r="AC41" s="37"/>
      <c r="AE41" s="37"/>
      <c r="AG41" s="37"/>
      <c r="AI41" s="37"/>
    </row>
    <row r="42" spans="7:35" ht="121.8" customHeight="1" x14ac:dyDescent="0.3">
      <c r="G42" s="35"/>
      <c r="H42" s="10" t="s">
        <v>2072</v>
      </c>
      <c r="I42" s="35"/>
      <c r="J42" s="7" t="s">
        <v>4</v>
      </c>
      <c r="K42" s="35"/>
      <c r="L42" s="46" t="s">
        <v>250</v>
      </c>
      <c r="M42" s="35"/>
      <c r="N42" s="8" t="s">
        <v>251</v>
      </c>
      <c r="O42" s="35"/>
      <c r="P42" s="12"/>
      <c r="Q42" s="35"/>
      <c r="R42" s="17"/>
      <c r="S42" s="35"/>
      <c r="U42" s="35"/>
      <c r="W42" s="35"/>
      <c r="Y42" s="35"/>
      <c r="AA42" s="35"/>
      <c r="AC42" s="35"/>
      <c r="AE42" s="35"/>
      <c r="AG42" s="35"/>
      <c r="AI42" s="35"/>
    </row>
    <row r="43" spans="7:35" ht="16.2" customHeight="1" x14ac:dyDescent="0.3">
      <c r="G43" s="32"/>
      <c r="H43" s="9" t="s">
        <v>239</v>
      </c>
      <c r="I43" s="32"/>
      <c r="J43" s="8" t="s">
        <v>493</v>
      </c>
      <c r="K43" s="32"/>
      <c r="L43" s="18" t="s">
        <v>252</v>
      </c>
      <c r="M43" s="32"/>
      <c r="N43" s="38" t="s">
        <v>189</v>
      </c>
      <c r="O43" s="32"/>
      <c r="P43" s="13"/>
      <c r="Q43" s="32"/>
      <c r="R43" s="17"/>
      <c r="S43" s="32"/>
      <c r="U43" s="32"/>
      <c r="W43" s="32"/>
      <c r="Y43" s="32"/>
      <c r="AA43" s="32"/>
      <c r="AC43" s="32"/>
      <c r="AE43" s="32"/>
      <c r="AG43" s="32"/>
      <c r="AI43" s="32"/>
    </row>
    <row r="44" spans="7:35" ht="30" customHeight="1" x14ac:dyDescent="0.3">
      <c r="G44" s="33"/>
      <c r="H44" s="10" t="s">
        <v>2073</v>
      </c>
      <c r="I44" s="33"/>
      <c r="J44" s="7" t="s">
        <v>253</v>
      </c>
      <c r="K44" s="33"/>
      <c r="L44" s="33" t="s">
        <v>254</v>
      </c>
      <c r="M44" s="33"/>
      <c r="N44" s="9"/>
      <c r="O44" s="33"/>
      <c r="P44" s="12"/>
      <c r="Q44" s="33"/>
      <c r="R44" s="17"/>
      <c r="S44" s="33"/>
      <c r="U44" s="33"/>
      <c r="W44" s="33"/>
      <c r="Y44" s="33"/>
      <c r="AA44" s="33"/>
      <c r="AC44" s="33"/>
      <c r="AE44" s="33"/>
      <c r="AG44" s="33"/>
      <c r="AI44" s="33"/>
    </row>
    <row r="45" spans="7:35" ht="18" customHeight="1" x14ac:dyDescent="0.3">
      <c r="G45" s="37"/>
      <c r="H45" s="9" t="s">
        <v>243</v>
      </c>
      <c r="I45" s="37"/>
      <c r="J45" s="8" t="s">
        <v>255</v>
      </c>
      <c r="K45" s="37"/>
      <c r="L45" s="7" t="s">
        <v>24</v>
      </c>
      <c r="M45" s="37"/>
      <c r="N45" s="8"/>
      <c r="O45" s="37"/>
      <c r="P45" s="13"/>
      <c r="Q45" s="37"/>
      <c r="R45" s="17"/>
      <c r="S45" s="37"/>
      <c r="U45" s="37"/>
      <c r="W45" s="37"/>
      <c r="Y45" s="37"/>
      <c r="AA45" s="37"/>
      <c r="AC45" s="37"/>
      <c r="AE45" s="37"/>
      <c r="AG45" s="37"/>
      <c r="AI45" s="37"/>
    </row>
    <row r="46" spans="7:35" ht="131.4" customHeight="1" x14ac:dyDescent="0.3">
      <c r="G46" s="35"/>
      <c r="H46" s="10" t="s">
        <v>2074</v>
      </c>
      <c r="I46" s="35"/>
      <c r="J46" s="38" t="s">
        <v>189</v>
      </c>
      <c r="K46" s="35"/>
      <c r="L46" s="8" t="s">
        <v>257</v>
      </c>
      <c r="M46" s="35"/>
      <c r="N46" s="9"/>
      <c r="O46" s="35"/>
      <c r="P46" s="12"/>
      <c r="Q46" s="35"/>
      <c r="R46" s="17"/>
      <c r="S46" s="35"/>
      <c r="U46" s="35"/>
      <c r="W46" s="35"/>
      <c r="Y46" s="35"/>
      <c r="AA46" s="35"/>
      <c r="AC46" s="35"/>
      <c r="AE46" s="35"/>
      <c r="AG46" s="35"/>
      <c r="AI46" s="35"/>
    </row>
    <row r="47" spans="7:35" ht="30" customHeight="1" x14ac:dyDescent="0.3">
      <c r="G47" s="37"/>
      <c r="H47" s="9" t="s">
        <v>247</v>
      </c>
      <c r="I47" s="37"/>
      <c r="J47" s="10"/>
      <c r="K47" s="37"/>
      <c r="L47" s="7" t="s">
        <v>4</v>
      </c>
      <c r="M47" s="37"/>
      <c r="N47" s="8"/>
      <c r="O47" s="37"/>
      <c r="P47" s="13"/>
      <c r="Q47" s="37"/>
      <c r="R47" s="17"/>
      <c r="S47" s="37"/>
      <c r="U47" s="37"/>
      <c r="W47" s="37"/>
      <c r="Y47" s="37"/>
      <c r="AA47" s="37"/>
      <c r="AC47" s="37"/>
      <c r="AE47" s="37"/>
      <c r="AG47" s="37"/>
      <c r="AI47" s="37"/>
    </row>
    <row r="48" spans="7:35" ht="30" customHeight="1" x14ac:dyDescent="0.3">
      <c r="G48" s="35"/>
      <c r="H48" s="10" t="s">
        <v>2075</v>
      </c>
      <c r="I48" s="35"/>
      <c r="J48" s="10"/>
      <c r="K48" s="35"/>
      <c r="L48" s="8" t="s">
        <v>260</v>
      </c>
      <c r="M48" s="35"/>
      <c r="N48" s="10"/>
      <c r="O48" s="35"/>
      <c r="P48" s="12"/>
      <c r="Q48" s="35"/>
      <c r="R48" s="17"/>
      <c r="S48" s="35"/>
      <c r="U48" s="35"/>
      <c r="W48" s="35"/>
      <c r="Y48" s="35"/>
      <c r="AA48" s="35"/>
      <c r="AC48" s="35"/>
      <c r="AE48" s="35"/>
      <c r="AG48" s="35"/>
      <c r="AI48" s="35"/>
    </row>
    <row r="49" spans="7:35" ht="30" customHeight="1" x14ac:dyDescent="0.3">
      <c r="G49" s="32"/>
      <c r="H49" s="60" t="s">
        <v>500</v>
      </c>
      <c r="I49" s="32"/>
      <c r="J49" s="10"/>
      <c r="K49" s="32"/>
      <c r="L49" s="7" t="s">
        <v>262</v>
      </c>
      <c r="M49" s="32"/>
      <c r="N49" s="10"/>
      <c r="O49" s="32"/>
      <c r="P49" s="13"/>
      <c r="Q49" s="32"/>
      <c r="R49" s="17"/>
      <c r="S49" s="32"/>
      <c r="U49" s="32"/>
      <c r="W49" s="32"/>
      <c r="Y49" s="32"/>
      <c r="AA49" s="32"/>
      <c r="AC49" s="32"/>
      <c r="AE49" s="32"/>
      <c r="AG49" s="32"/>
      <c r="AI49" s="32"/>
    </row>
    <row r="50" spans="7:35" ht="30" customHeight="1" x14ac:dyDescent="0.3">
      <c r="G50" s="33"/>
      <c r="H50" s="32" t="s">
        <v>522</v>
      </c>
      <c r="I50" s="33"/>
      <c r="J50" s="10"/>
      <c r="K50" s="33"/>
      <c r="L50" s="8" t="s">
        <v>263</v>
      </c>
      <c r="M50" s="33"/>
      <c r="N50" s="10"/>
      <c r="O50" s="33"/>
      <c r="P50" s="12"/>
      <c r="Q50" s="33"/>
      <c r="R50" s="17"/>
      <c r="S50" s="33"/>
      <c r="U50" s="33"/>
      <c r="W50" s="33"/>
      <c r="Y50" s="33"/>
      <c r="AA50" s="33"/>
      <c r="AC50" s="33"/>
      <c r="AE50" s="33"/>
      <c r="AG50" s="33"/>
      <c r="AI50" s="33"/>
    </row>
    <row r="51" spans="7:35" ht="30" customHeight="1" x14ac:dyDescent="0.3">
      <c r="G51" s="37"/>
      <c r="H51" s="33" t="s">
        <v>2079</v>
      </c>
      <c r="I51" s="37"/>
      <c r="J51" s="10"/>
      <c r="K51" s="37"/>
      <c r="L51" s="47" t="s">
        <v>9</v>
      </c>
      <c r="M51" s="37"/>
      <c r="N51" s="10"/>
      <c r="O51" s="37"/>
      <c r="P51" s="13"/>
      <c r="Q51" s="37"/>
      <c r="R51" s="17"/>
      <c r="S51" s="37"/>
      <c r="U51" s="37"/>
      <c r="W51" s="37"/>
      <c r="Y51" s="37"/>
      <c r="AA51" s="37"/>
      <c r="AC51" s="37"/>
      <c r="AE51" s="37"/>
      <c r="AG51" s="37"/>
      <c r="AI51" s="37"/>
    </row>
    <row r="52" spans="7:35" ht="30" customHeight="1" x14ac:dyDescent="0.3">
      <c r="G52" s="35"/>
      <c r="H52" s="31" t="s">
        <v>2086</v>
      </c>
      <c r="I52" s="35"/>
      <c r="J52" s="10"/>
      <c r="K52" s="35"/>
      <c r="L52" s="46" t="s">
        <v>265</v>
      </c>
      <c r="M52" s="35"/>
      <c r="N52" s="10"/>
      <c r="O52" s="35"/>
      <c r="P52" s="12"/>
      <c r="Q52" s="35"/>
      <c r="R52" s="17"/>
      <c r="S52" s="35"/>
      <c r="U52" s="35"/>
      <c r="W52" s="35"/>
      <c r="Y52" s="35"/>
      <c r="AA52" s="35"/>
      <c r="AC52" s="35"/>
      <c r="AE52" s="35"/>
      <c r="AG52" s="35"/>
      <c r="AI52" s="35"/>
    </row>
    <row r="53" spans="7:35" ht="30" customHeight="1" x14ac:dyDescent="0.3">
      <c r="G53" s="37"/>
      <c r="H53" s="10" t="s">
        <v>2087</v>
      </c>
      <c r="I53" s="37"/>
      <c r="J53" s="10"/>
      <c r="K53" s="37"/>
      <c r="L53" s="47" t="s">
        <v>267</v>
      </c>
      <c r="M53" s="37"/>
      <c r="N53" s="10"/>
      <c r="O53" s="37"/>
      <c r="P53" s="13"/>
      <c r="Q53" s="37"/>
      <c r="R53" s="17"/>
      <c r="S53" s="37"/>
      <c r="U53" s="37"/>
      <c r="W53" s="37"/>
      <c r="Y53" s="37"/>
      <c r="AA53" s="37"/>
      <c r="AC53" s="37"/>
      <c r="AE53" s="37"/>
      <c r="AG53" s="37"/>
      <c r="AI53" s="37"/>
    </row>
    <row r="54" spans="7:35" ht="30" customHeight="1" x14ac:dyDescent="0.3">
      <c r="G54" s="35"/>
      <c r="H54" s="9" t="s">
        <v>256</v>
      </c>
      <c r="I54" s="35"/>
      <c r="J54" s="10"/>
      <c r="K54" s="35"/>
      <c r="L54" s="46" t="s">
        <v>269</v>
      </c>
      <c r="M54" s="35"/>
      <c r="N54" s="10"/>
      <c r="O54" s="35"/>
      <c r="P54" s="9"/>
      <c r="Q54" s="35"/>
      <c r="R54" s="17"/>
      <c r="S54" s="35"/>
      <c r="U54" s="35"/>
      <c r="W54" s="35"/>
      <c r="Y54" s="35"/>
      <c r="AA54" s="35"/>
      <c r="AC54" s="35"/>
      <c r="AE54" s="35"/>
      <c r="AG54" s="35"/>
      <c r="AI54" s="35"/>
    </row>
    <row r="55" spans="7:35" ht="30" customHeight="1" x14ac:dyDescent="0.3">
      <c r="G55" s="32"/>
      <c r="H55" s="10" t="s">
        <v>258</v>
      </c>
      <c r="I55" s="32"/>
      <c r="J55" s="10"/>
      <c r="K55" s="32"/>
      <c r="L55" s="47" t="s">
        <v>271</v>
      </c>
      <c r="M55" s="32"/>
      <c r="N55" s="10"/>
      <c r="O55" s="32"/>
      <c r="P55" s="8"/>
      <c r="Q55" s="32"/>
      <c r="R55" s="17"/>
      <c r="S55" s="32"/>
      <c r="U55" s="32"/>
      <c r="W55" s="32"/>
      <c r="Y55" s="32"/>
      <c r="AA55" s="32"/>
      <c r="AC55" s="32"/>
      <c r="AE55" s="32"/>
      <c r="AG55" s="32"/>
      <c r="AI55" s="32"/>
    </row>
    <row r="56" spans="7:35" ht="30" customHeight="1" x14ac:dyDescent="0.3">
      <c r="G56" s="33"/>
      <c r="H56" s="9" t="s">
        <v>259</v>
      </c>
      <c r="I56" s="33"/>
      <c r="J56" s="10"/>
      <c r="K56" s="33"/>
      <c r="L56" s="46" t="s">
        <v>272</v>
      </c>
      <c r="M56" s="33"/>
      <c r="N56" s="10"/>
      <c r="O56" s="33"/>
      <c r="P56" s="12"/>
      <c r="Q56" s="33"/>
      <c r="R56" s="17"/>
      <c r="S56" s="33"/>
      <c r="U56" s="33"/>
      <c r="W56" s="33"/>
      <c r="Y56" s="33"/>
      <c r="AA56" s="33"/>
      <c r="AC56" s="33"/>
      <c r="AE56" s="33"/>
      <c r="AG56" s="33"/>
      <c r="AI56" s="33"/>
    </row>
    <row r="57" spans="7:35" ht="30" customHeight="1" x14ac:dyDescent="0.3">
      <c r="G57" s="37"/>
      <c r="H57" s="10" t="s">
        <v>261</v>
      </c>
      <c r="I57" s="37"/>
      <c r="J57" s="10"/>
      <c r="K57" s="37"/>
      <c r="L57" s="38" t="s">
        <v>189</v>
      </c>
      <c r="M57" s="37"/>
      <c r="N57" s="10"/>
      <c r="O57" s="37"/>
      <c r="P57" s="13"/>
      <c r="Q57" s="37"/>
      <c r="R57" s="17"/>
      <c r="S57" s="37"/>
      <c r="U57" s="37"/>
      <c r="W57" s="37"/>
      <c r="Y57" s="37"/>
      <c r="AA57" s="37"/>
      <c r="AC57" s="37"/>
      <c r="AE57" s="37"/>
      <c r="AG57" s="37"/>
      <c r="AI57" s="37"/>
    </row>
    <row r="58" spans="7:35" ht="30" customHeight="1" x14ac:dyDescent="0.3">
      <c r="G58" s="35"/>
      <c r="H58" s="18" t="s">
        <v>523</v>
      </c>
      <c r="I58" s="35"/>
      <c r="J58" s="10"/>
      <c r="K58" s="35"/>
      <c r="L58" s="10"/>
      <c r="M58" s="35"/>
      <c r="N58" s="10"/>
      <c r="O58" s="35"/>
      <c r="P58" s="9"/>
      <c r="Q58" s="35"/>
      <c r="R58" s="17"/>
      <c r="S58" s="35"/>
      <c r="U58" s="35"/>
      <c r="W58" s="35"/>
      <c r="Y58" s="35"/>
      <c r="AA58" s="35"/>
      <c r="AC58" s="35"/>
      <c r="AE58" s="35"/>
      <c r="AG58" s="35"/>
      <c r="AI58" s="35"/>
    </row>
    <row r="59" spans="7:35" ht="30" customHeight="1" x14ac:dyDescent="0.3">
      <c r="G59" s="37"/>
      <c r="H59" s="33" t="s">
        <v>525</v>
      </c>
      <c r="I59" s="37"/>
      <c r="J59" s="10"/>
      <c r="K59" s="37"/>
      <c r="L59" s="10"/>
      <c r="M59" s="37"/>
      <c r="N59" s="10"/>
      <c r="O59" s="37"/>
      <c r="P59" s="8"/>
      <c r="Q59" s="37"/>
      <c r="R59" s="17"/>
      <c r="S59" s="37"/>
      <c r="U59" s="37"/>
      <c r="W59" s="37"/>
      <c r="Y59" s="37"/>
      <c r="AA59" s="37"/>
      <c r="AC59" s="37"/>
      <c r="AE59" s="37"/>
      <c r="AG59" s="37"/>
      <c r="AI59" s="37"/>
    </row>
    <row r="60" spans="7:35" ht="30" customHeight="1" x14ac:dyDescent="0.3">
      <c r="G60" s="35"/>
      <c r="H60" s="9" t="s">
        <v>264</v>
      </c>
      <c r="I60" s="35"/>
      <c r="J60" s="10"/>
      <c r="K60" s="35"/>
      <c r="L60" s="10"/>
      <c r="M60" s="35"/>
      <c r="N60" s="10"/>
      <c r="O60" s="35"/>
      <c r="P60" s="12"/>
      <c r="Q60" s="35"/>
      <c r="R60" s="17"/>
      <c r="S60" s="35"/>
      <c r="U60" s="35"/>
      <c r="W60" s="35"/>
      <c r="Y60" s="35"/>
      <c r="AA60" s="35"/>
      <c r="AC60" s="35"/>
      <c r="AE60" s="35"/>
      <c r="AG60" s="35"/>
      <c r="AI60" s="35"/>
    </row>
    <row r="61" spans="7:35" ht="30" customHeight="1" x14ac:dyDescent="0.3">
      <c r="G61" s="37"/>
      <c r="H61" s="10" t="s">
        <v>266</v>
      </c>
      <c r="I61" s="37"/>
      <c r="J61" s="10"/>
      <c r="K61" s="37"/>
      <c r="L61" s="10"/>
      <c r="M61" s="37"/>
      <c r="N61" s="10"/>
      <c r="O61" s="37"/>
      <c r="P61" s="13"/>
      <c r="Q61" s="37"/>
      <c r="R61" s="17"/>
      <c r="S61" s="37"/>
      <c r="U61" s="37"/>
      <c r="W61" s="37"/>
      <c r="Y61" s="37"/>
      <c r="AA61" s="37"/>
      <c r="AC61" s="37"/>
      <c r="AE61" s="37"/>
      <c r="AG61" s="37"/>
      <c r="AI61" s="37"/>
    </row>
    <row r="62" spans="7:35" ht="30" customHeight="1" x14ac:dyDescent="0.3">
      <c r="G62" s="35"/>
      <c r="H62" s="9" t="s">
        <v>268</v>
      </c>
      <c r="I62" s="35"/>
      <c r="J62" s="10"/>
      <c r="K62" s="35"/>
      <c r="L62" s="10"/>
      <c r="M62" s="35"/>
      <c r="N62" s="10"/>
      <c r="O62" s="35"/>
      <c r="P62" s="12"/>
      <c r="Q62" s="35"/>
      <c r="R62" s="17"/>
      <c r="S62" s="35"/>
      <c r="U62" s="35"/>
      <c r="W62" s="35"/>
      <c r="Y62" s="35"/>
      <c r="AA62" s="35"/>
      <c r="AC62" s="35"/>
      <c r="AE62" s="35"/>
      <c r="AG62" s="35"/>
      <c r="AI62" s="35"/>
    </row>
    <row r="63" spans="7:35" ht="30" customHeight="1" x14ac:dyDescent="0.3">
      <c r="G63" s="37"/>
      <c r="H63" s="10" t="s">
        <v>270</v>
      </c>
      <c r="I63" s="37"/>
      <c r="J63" s="10"/>
      <c r="K63" s="37"/>
      <c r="L63" s="10"/>
      <c r="M63" s="9"/>
      <c r="N63" s="10"/>
      <c r="O63" s="37"/>
      <c r="P63" s="13"/>
      <c r="Q63" s="37"/>
      <c r="R63" s="17"/>
      <c r="S63" s="37"/>
      <c r="U63" s="37"/>
      <c r="W63" s="37"/>
      <c r="Y63" s="37"/>
      <c r="AA63" s="37"/>
      <c r="AC63" s="37"/>
      <c r="AE63" s="37"/>
      <c r="AG63" s="37"/>
      <c r="AI63" s="37"/>
    </row>
    <row r="64" spans="7:35" ht="30" customHeight="1" x14ac:dyDescent="0.3">
      <c r="G64" s="35"/>
      <c r="H64" s="18" t="s">
        <v>524</v>
      </c>
      <c r="I64" s="35"/>
      <c r="J64" s="10"/>
      <c r="K64" s="35"/>
      <c r="L64" s="10"/>
      <c r="M64" s="10"/>
      <c r="N64" s="10"/>
      <c r="O64" s="35"/>
      <c r="P64" s="10"/>
      <c r="Q64" s="35"/>
      <c r="R64" s="17"/>
      <c r="S64" s="35"/>
      <c r="U64" s="35"/>
      <c r="W64" s="35"/>
      <c r="Y64" s="35"/>
      <c r="AA64" s="35"/>
      <c r="AC64" s="35"/>
      <c r="AE64" s="35"/>
      <c r="AG64" s="35"/>
      <c r="AI64" s="35"/>
    </row>
    <row r="65" spans="7:35" ht="30" customHeight="1" x14ac:dyDescent="0.3">
      <c r="G65" s="35"/>
      <c r="H65" s="33" t="s">
        <v>273</v>
      </c>
      <c r="I65" s="35"/>
      <c r="J65" s="10"/>
      <c r="K65" s="10"/>
      <c r="L65" s="10"/>
      <c r="M65" s="10"/>
      <c r="N65" s="10"/>
      <c r="O65" s="35"/>
      <c r="P65" s="10"/>
      <c r="Q65" s="35"/>
      <c r="R65" s="17"/>
      <c r="S65" s="35"/>
      <c r="U65" s="35"/>
      <c r="W65" s="35"/>
      <c r="Y65" s="35"/>
      <c r="AA65" s="35"/>
      <c r="AC65" s="35"/>
      <c r="AE65" s="35"/>
      <c r="AG65" s="35"/>
      <c r="AI65" s="35"/>
    </row>
    <row r="66" spans="7:35" ht="30" customHeight="1" x14ac:dyDescent="0.3">
      <c r="G66" s="10"/>
      <c r="H66" s="9" t="s">
        <v>274</v>
      </c>
      <c r="I66" s="10"/>
      <c r="J66" s="10"/>
      <c r="K66" s="10"/>
      <c r="L66" s="10"/>
      <c r="M66" s="10"/>
      <c r="N66" s="10"/>
      <c r="O66" s="35"/>
      <c r="P66" s="10"/>
      <c r="Q66" s="35"/>
      <c r="R66" s="17"/>
      <c r="S66" s="35"/>
      <c r="U66" s="35"/>
      <c r="W66" s="35"/>
      <c r="Y66" s="35"/>
      <c r="AA66" s="35"/>
      <c r="AC66" s="35"/>
      <c r="AE66" s="35"/>
      <c r="AG66" s="35"/>
      <c r="AI66" s="35"/>
    </row>
    <row r="67" spans="7:35" ht="30" customHeight="1" x14ac:dyDescent="0.3">
      <c r="G67" s="10"/>
      <c r="H67" s="10" t="s">
        <v>275</v>
      </c>
      <c r="I67" s="10"/>
      <c r="J67" s="10"/>
      <c r="K67" s="10"/>
      <c r="L67" s="10"/>
      <c r="M67" s="10"/>
      <c r="N67" s="10"/>
      <c r="O67" s="35"/>
      <c r="P67" s="10"/>
      <c r="Q67" s="35"/>
      <c r="R67" s="17"/>
      <c r="S67" s="35"/>
      <c r="U67" s="35"/>
      <c r="W67" s="35"/>
      <c r="Y67" s="35"/>
      <c r="AA67" s="35"/>
      <c r="AC67" s="35"/>
      <c r="AE67" s="35"/>
      <c r="AG67" s="35"/>
      <c r="AI67" s="35"/>
    </row>
    <row r="68" spans="7:35" ht="30" customHeight="1" x14ac:dyDescent="0.3">
      <c r="G68" s="10"/>
      <c r="H68" s="9" t="s">
        <v>276</v>
      </c>
      <c r="I68" s="10"/>
      <c r="J68" s="10"/>
      <c r="K68" s="10"/>
      <c r="L68" s="10"/>
      <c r="M68" s="10"/>
      <c r="N68" s="10"/>
      <c r="O68" s="35"/>
      <c r="P68" s="10"/>
      <c r="Q68" s="35"/>
      <c r="R68" s="17"/>
      <c r="S68" s="35"/>
      <c r="U68" s="35"/>
      <c r="W68" s="35"/>
      <c r="Y68" s="35"/>
      <c r="AA68" s="35"/>
      <c r="AC68" s="35"/>
      <c r="AE68" s="35"/>
      <c r="AG68" s="35"/>
      <c r="AI68" s="35"/>
    </row>
    <row r="69" spans="7:35" ht="30" customHeight="1" x14ac:dyDescent="0.3">
      <c r="G69" s="10"/>
      <c r="H69" s="10" t="s">
        <v>277</v>
      </c>
      <c r="I69" s="10"/>
      <c r="J69" s="10"/>
      <c r="K69" s="10"/>
      <c r="L69" s="10"/>
      <c r="M69" s="10"/>
      <c r="N69" s="10"/>
      <c r="O69" s="35"/>
      <c r="P69" s="10"/>
      <c r="Q69" s="35"/>
      <c r="R69" s="17"/>
      <c r="S69" s="35"/>
      <c r="U69" s="35"/>
      <c r="W69" s="35"/>
      <c r="Y69" s="35"/>
      <c r="AA69" s="35"/>
      <c r="AC69" s="35"/>
      <c r="AE69" s="35"/>
      <c r="AG69" s="35"/>
      <c r="AI69" s="35"/>
    </row>
    <row r="70" spans="7:35" ht="30" customHeight="1" x14ac:dyDescent="0.3">
      <c r="G70" s="10"/>
      <c r="H70" s="9" t="s">
        <v>278</v>
      </c>
      <c r="I70" s="10"/>
      <c r="J70" s="10"/>
      <c r="K70" s="10"/>
      <c r="L70" s="10"/>
      <c r="M70" s="10"/>
      <c r="N70" s="10"/>
      <c r="O70" s="35"/>
      <c r="P70" s="10"/>
      <c r="Q70" s="35"/>
      <c r="R70" s="17"/>
      <c r="S70" s="35"/>
      <c r="U70" s="35"/>
      <c r="W70" s="35"/>
      <c r="Y70" s="35"/>
      <c r="AA70" s="35"/>
      <c r="AC70" s="35"/>
      <c r="AE70" s="35"/>
      <c r="AG70" s="35"/>
      <c r="AI70" s="35"/>
    </row>
    <row r="71" spans="7:35" ht="30" customHeight="1" x14ac:dyDescent="0.3">
      <c r="G71" s="10"/>
      <c r="H71" s="10" t="s">
        <v>279</v>
      </c>
      <c r="I71" s="10"/>
      <c r="J71" s="10"/>
      <c r="K71" s="10"/>
      <c r="L71" s="10"/>
      <c r="M71" s="10"/>
      <c r="N71" s="10"/>
      <c r="O71" s="35"/>
      <c r="P71" s="10"/>
      <c r="Q71" s="35"/>
      <c r="R71" s="17"/>
      <c r="S71" s="35"/>
      <c r="U71" s="35"/>
      <c r="W71" s="35"/>
      <c r="Y71" s="35"/>
      <c r="AA71" s="35"/>
      <c r="AC71" s="35"/>
      <c r="AE71" s="35"/>
      <c r="AG71" s="35"/>
      <c r="AI71" s="35"/>
    </row>
    <row r="72" spans="7:35" ht="30" customHeight="1" x14ac:dyDescent="0.3">
      <c r="G72" s="10"/>
      <c r="H72" s="9" t="s">
        <v>280</v>
      </c>
      <c r="I72" s="10"/>
      <c r="J72" s="10"/>
      <c r="K72" s="10"/>
      <c r="L72" s="10"/>
      <c r="M72" s="10"/>
      <c r="N72" s="10"/>
      <c r="O72" s="35"/>
      <c r="P72" s="10"/>
      <c r="Q72" s="35"/>
      <c r="R72" s="17"/>
      <c r="S72" s="35"/>
      <c r="U72" s="35"/>
      <c r="W72" s="35"/>
      <c r="Y72" s="35"/>
      <c r="AA72" s="35"/>
      <c r="AC72" s="35"/>
      <c r="AE72" s="35"/>
      <c r="AG72" s="35"/>
      <c r="AI72" s="35"/>
    </row>
    <row r="73" spans="7:35" ht="30" customHeight="1" x14ac:dyDescent="0.3">
      <c r="G73" s="10"/>
      <c r="H73" s="10" t="s">
        <v>281</v>
      </c>
      <c r="I73" s="10"/>
      <c r="J73" s="10"/>
      <c r="K73" s="10"/>
      <c r="L73" s="10"/>
      <c r="M73" s="10"/>
      <c r="N73" s="10"/>
      <c r="O73" s="35"/>
      <c r="P73" s="10"/>
      <c r="Q73" s="35"/>
      <c r="R73" s="17"/>
      <c r="S73" s="35"/>
      <c r="U73" s="35"/>
      <c r="W73" s="35"/>
      <c r="Y73" s="35"/>
      <c r="AA73" s="35"/>
      <c r="AC73" s="35"/>
      <c r="AE73" s="35"/>
      <c r="AG73" s="35"/>
      <c r="AI73" s="35"/>
    </row>
    <row r="74" spans="7:35" ht="30" customHeight="1" x14ac:dyDescent="0.3">
      <c r="G74" s="10"/>
      <c r="H74" s="9" t="s">
        <v>282</v>
      </c>
      <c r="I74" s="10"/>
      <c r="J74" s="10"/>
      <c r="K74" s="10"/>
      <c r="L74" s="10"/>
      <c r="M74" s="10"/>
      <c r="N74" s="10"/>
      <c r="O74" s="35"/>
      <c r="P74" s="10"/>
      <c r="Q74" s="35"/>
      <c r="R74" s="17"/>
      <c r="S74" s="35"/>
      <c r="U74" s="35"/>
      <c r="W74" s="35"/>
      <c r="Y74" s="35"/>
      <c r="AA74" s="35"/>
      <c r="AC74" s="35"/>
      <c r="AE74" s="35"/>
      <c r="AG74" s="35"/>
      <c r="AI74" s="35"/>
    </row>
    <row r="75" spans="7:35" ht="30" customHeight="1" x14ac:dyDescent="0.3">
      <c r="G75" s="10"/>
      <c r="H75" s="10" t="s">
        <v>283</v>
      </c>
      <c r="I75" s="10"/>
      <c r="J75" s="10"/>
      <c r="K75" s="10"/>
      <c r="L75" s="10"/>
      <c r="M75" s="10"/>
      <c r="N75" s="10"/>
      <c r="O75" s="35"/>
      <c r="P75" s="10"/>
      <c r="Q75" s="35"/>
      <c r="R75" s="17"/>
      <c r="S75" s="35"/>
      <c r="U75" s="35"/>
      <c r="W75" s="35"/>
      <c r="Y75" s="35"/>
      <c r="AA75" s="35"/>
      <c r="AC75" s="35"/>
      <c r="AE75" s="35"/>
      <c r="AG75" s="35"/>
      <c r="AI75" s="35"/>
    </row>
    <row r="76" spans="7:35" ht="30" customHeight="1" x14ac:dyDescent="0.3">
      <c r="G76" s="10"/>
      <c r="H76" s="9" t="s">
        <v>284</v>
      </c>
      <c r="I76" s="10"/>
      <c r="J76" s="10"/>
      <c r="K76" s="10"/>
      <c r="L76" s="10"/>
      <c r="M76" s="10"/>
      <c r="N76" s="10"/>
      <c r="O76" s="35"/>
      <c r="P76" s="10"/>
      <c r="Q76" s="35"/>
      <c r="R76" s="17"/>
      <c r="S76" s="35"/>
      <c r="U76" s="35"/>
      <c r="W76" s="35"/>
      <c r="Y76" s="35"/>
      <c r="AA76" s="35"/>
      <c r="AC76" s="35"/>
      <c r="AE76" s="35"/>
      <c r="AG76" s="35"/>
      <c r="AI76" s="35"/>
    </row>
    <row r="77" spans="7:35" ht="30" customHeight="1" x14ac:dyDescent="0.3">
      <c r="G77" s="10"/>
      <c r="H77" s="10" t="s">
        <v>285</v>
      </c>
      <c r="I77" s="10"/>
      <c r="J77" s="10"/>
      <c r="K77" s="10"/>
      <c r="L77" s="10"/>
      <c r="M77" s="10"/>
      <c r="N77" s="10"/>
      <c r="O77" s="35"/>
      <c r="P77" s="10"/>
      <c r="Q77" s="35"/>
      <c r="R77" s="17"/>
      <c r="S77" s="35"/>
      <c r="U77" s="35"/>
      <c r="W77" s="35"/>
      <c r="Y77" s="35"/>
      <c r="AA77" s="35"/>
      <c r="AC77" s="35"/>
      <c r="AE77" s="35"/>
      <c r="AG77" s="35"/>
      <c r="AI77" s="35"/>
    </row>
    <row r="78" spans="7:35" ht="30" customHeight="1" x14ac:dyDescent="0.3">
      <c r="G78" s="35"/>
      <c r="H78" s="18" t="s">
        <v>2089</v>
      </c>
      <c r="I78" s="35"/>
      <c r="J78" s="10"/>
      <c r="K78" s="10"/>
      <c r="L78" s="10"/>
      <c r="M78" s="10"/>
      <c r="N78" s="10"/>
      <c r="O78" s="35"/>
      <c r="P78" s="10"/>
      <c r="Q78" s="35"/>
      <c r="R78" s="17"/>
      <c r="S78" s="35"/>
      <c r="U78" s="35"/>
      <c r="W78" s="35"/>
      <c r="Y78" s="35"/>
      <c r="AA78" s="35"/>
      <c r="AC78" s="35"/>
      <c r="AE78" s="35"/>
      <c r="AG78" s="35"/>
      <c r="AI78" s="35"/>
    </row>
    <row r="79" spans="7:35" ht="60.6" customHeight="1" x14ac:dyDescent="0.3">
      <c r="G79" s="36"/>
      <c r="H79" s="33" t="s">
        <v>2090</v>
      </c>
      <c r="I79" s="36"/>
      <c r="J79" s="10"/>
      <c r="K79" s="10"/>
      <c r="L79" s="10"/>
      <c r="M79" s="10"/>
      <c r="N79" s="10"/>
      <c r="O79" s="35"/>
      <c r="P79" s="10"/>
      <c r="Q79" s="35"/>
      <c r="R79" s="17"/>
      <c r="S79" s="35"/>
      <c r="U79" s="35"/>
      <c r="W79" s="35"/>
      <c r="Y79" s="35"/>
      <c r="AA79" s="35"/>
      <c r="AC79" s="35"/>
      <c r="AE79" s="35"/>
      <c r="AG79" s="35"/>
      <c r="AI79" s="35"/>
    </row>
    <row r="80" spans="7:35" ht="30" customHeight="1" x14ac:dyDescent="0.3">
      <c r="G80" s="10"/>
      <c r="H80" s="31" t="s">
        <v>2092</v>
      </c>
      <c r="I80" s="10"/>
      <c r="J80" s="10"/>
      <c r="K80" s="10"/>
      <c r="L80" s="10"/>
      <c r="M80" s="10"/>
      <c r="N80" s="10"/>
      <c r="O80" s="35"/>
      <c r="P80" s="10"/>
      <c r="Q80" s="35"/>
      <c r="R80" s="17"/>
      <c r="S80" s="35"/>
      <c r="U80" s="35"/>
      <c r="W80" s="35"/>
      <c r="Y80" s="35"/>
      <c r="AA80" s="35"/>
      <c r="AC80" s="35"/>
      <c r="AE80" s="35"/>
      <c r="AG80" s="35"/>
      <c r="AI80" s="35"/>
    </row>
    <row r="81" spans="7:36" ht="48.6" customHeight="1" x14ac:dyDescent="0.3">
      <c r="G81" s="10"/>
      <c r="H81" s="99" t="s">
        <v>2099</v>
      </c>
      <c r="I81" s="10"/>
      <c r="J81" s="10"/>
      <c r="K81" s="10"/>
      <c r="L81" s="10"/>
      <c r="M81" s="10"/>
      <c r="N81" s="10"/>
      <c r="O81" s="35"/>
      <c r="P81" s="10"/>
      <c r="Q81" s="35"/>
      <c r="R81" s="17"/>
      <c r="S81" s="35"/>
      <c r="U81" s="35"/>
      <c r="W81" s="35"/>
      <c r="Y81" s="35"/>
      <c r="AA81" s="35"/>
      <c r="AC81" s="35"/>
      <c r="AE81" s="35"/>
      <c r="AG81" s="35"/>
      <c r="AI81" s="35"/>
    </row>
    <row r="82" spans="7:36" ht="30" customHeight="1" x14ac:dyDescent="0.3">
      <c r="G82" s="10"/>
      <c r="H82" s="99" t="s">
        <v>2100</v>
      </c>
      <c r="I82" s="10"/>
      <c r="J82" s="10"/>
      <c r="K82" s="10"/>
      <c r="L82" s="10"/>
      <c r="M82" s="10"/>
      <c r="N82" s="10"/>
      <c r="O82" s="35"/>
      <c r="P82" s="10"/>
      <c r="Q82" s="35"/>
      <c r="R82" s="17"/>
      <c r="S82" s="35"/>
      <c r="U82" s="35"/>
      <c r="W82" s="35"/>
      <c r="Y82" s="35"/>
      <c r="AA82" s="35"/>
      <c r="AC82" s="35"/>
      <c r="AE82" s="35"/>
      <c r="AG82" s="35"/>
      <c r="AI82" s="35"/>
    </row>
    <row r="83" spans="7:36" ht="30" customHeight="1" x14ac:dyDescent="0.3">
      <c r="G83" s="10"/>
      <c r="H83" s="72" t="s">
        <v>2093</v>
      </c>
      <c r="I83" s="10"/>
      <c r="J83" s="10"/>
      <c r="K83" s="10"/>
      <c r="L83" s="10"/>
      <c r="M83" s="10"/>
      <c r="N83" s="10"/>
      <c r="O83" s="35"/>
      <c r="P83" s="10"/>
      <c r="Q83" s="35"/>
      <c r="R83" s="17"/>
      <c r="S83" s="35"/>
      <c r="U83" s="35"/>
      <c r="W83" s="35"/>
      <c r="Y83" s="35"/>
      <c r="AA83" s="35"/>
      <c r="AC83" s="35"/>
      <c r="AE83" s="35"/>
      <c r="AG83" s="35"/>
      <c r="AI83" s="35"/>
    </row>
    <row r="84" spans="7:36" ht="48.6" customHeight="1" x14ac:dyDescent="0.3">
      <c r="G84" s="10"/>
      <c r="H84" s="72" t="s">
        <v>2101</v>
      </c>
      <c r="I84" s="10"/>
      <c r="J84" s="10"/>
      <c r="K84" s="10"/>
      <c r="L84" s="10"/>
      <c r="M84" s="10"/>
      <c r="N84" s="10"/>
      <c r="O84" s="35"/>
      <c r="P84" s="10"/>
      <c r="Q84" s="35"/>
      <c r="R84" s="17"/>
      <c r="S84" s="35"/>
      <c r="U84" s="35"/>
      <c r="W84" s="35"/>
      <c r="Y84" s="35"/>
      <c r="AA84" s="35"/>
      <c r="AC84" s="35"/>
      <c r="AE84" s="35"/>
      <c r="AG84" s="35"/>
      <c r="AI84" s="35"/>
    </row>
    <row r="85" spans="7:36" ht="30" customHeight="1" x14ac:dyDescent="0.3">
      <c r="G85" s="10"/>
      <c r="H85" s="31" t="s">
        <v>2091</v>
      </c>
      <c r="I85" s="10"/>
      <c r="J85" s="10"/>
      <c r="K85" s="10"/>
      <c r="L85" s="10"/>
      <c r="M85" s="10"/>
      <c r="N85" s="10"/>
      <c r="O85" s="35"/>
      <c r="P85" s="10"/>
      <c r="Q85" s="35"/>
      <c r="R85" s="17"/>
      <c r="S85" s="35"/>
      <c r="U85" s="35"/>
      <c r="W85" s="35"/>
      <c r="Y85" s="35"/>
      <c r="AA85" s="35"/>
      <c r="AC85" s="35"/>
      <c r="AE85" s="35"/>
      <c r="AG85" s="35"/>
      <c r="AI85" s="35"/>
    </row>
    <row r="86" spans="7:36" ht="17.399999999999999" customHeight="1" x14ac:dyDescent="0.3">
      <c r="G86" s="10"/>
      <c r="H86" s="100" t="s">
        <v>2098</v>
      </c>
      <c r="I86" s="10"/>
      <c r="J86" s="10"/>
      <c r="K86" s="10"/>
      <c r="L86" s="10"/>
      <c r="M86" s="10"/>
      <c r="N86" s="10"/>
      <c r="O86" s="35"/>
      <c r="P86" s="10"/>
      <c r="Q86" s="35"/>
      <c r="R86" s="17"/>
      <c r="S86" s="35"/>
      <c r="U86" s="35"/>
      <c r="W86" s="35"/>
      <c r="Y86" s="35"/>
      <c r="AA86" s="35"/>
      <c r="AC86" s="35"/>
      <c r="AE86" s="35"/>
      <c r="AG86" s="35"/>
      <c r="AI86" s="35"/>
    </row>
    <row r="87" spans="7:36" ht="177" customHeight="1" x14ac:dyDescent="0.3">
      <c r="G87" s="10"/>
      <c r="H87" s="72" t="s">
        <v>2094</v>
      </c>
      <c r="I87" s="10"/>
      <c r="J87" s="10"/>
      <c r="K87" s="10"/>
      <c r="L87" s="10"/>
      <c r="M87" s="10"/>
      <c r="N87" s="10"/>
      <c r="O87" s="35"/>
      <c r="P87" s="10"/>
      <c r="Q87" s="35"/>
      <c r="R87" s="17"/>
      <c r="S87" s="35"/>
      <c r="U87" s="35"/>
      <c r="W87" s="35"/>
      <c r="Y87" s="35"/>
      <c r="AA87" s="35"/>
      <c r="AC87" s="35"/>
      <c r="AE87" s="35"/>
      <c r="AG87" s="35"/>
      <c r="AI87" s="35"/>
    </row>
    <row r="88" spans="7:36" ht="19.8" customHeight="1" x14ac:dyDescent="0.3">
      <c r="G88" s="10"/>
      <c r="H88" s="100" t="s">
        <v>2097</v>
      </c>
      <c r="I88" s="10"/>
      <c r="J88" s="10"/>
      <c r="K88" s="10"/>
      <c r="L88" s="10"/>
      <c r="M88" s="10"/>
      <c r="N88" s="10"/>
      <c r="O88" s="35"/>
      <c r="P88" s="10"/>
      <c r="Q88" s="35"/>
      <c r="R88" s="17"/>
      <c r="S88" s="35"/>
      <c r="U88" s="35"/>
      <c r="W88" s="35"/>
      <c r="Y88" s="35"/>
      <c r="AA88" s="35"/>
      <c r="AC88" s="35"/>
      <c r="AE88" s="35"/>
      <c r="AG88" s="35"/>
      <c r="AI88" s="35"/>
    </row>
    <row r="89" spans="7:36" ht="198.6" customHeight="1" x14ac:dyDescent="0.3">
      <c r="G89" s="10"/>
      <c r="H89" s="72" t="s">
        <v>2095</v>
      </c>
      <c r="I89" s="10"/>
      <c r="J89" s="10"/>
      <c r="K89" s="10"/>
      <c r="L89" s="10"/>
      <c r="M89" s="10"/>
      <c r="N89" s="10"/>
      <c r="O89" s="35"/>
      <c r="P89" s="10"/>
      <c r="Q89" s="35"/>
      <c r="R89" s="17"/>
      <c r="S89" s="35"/>
      <c r="U89" s="35"/>
      <c r="W89" s="35"/>
      <c r="Y89" s="35"/>
      <c r="AA89" s="35"/>
      <c r="AC89" s="35"/>
      <c r="AE89" s="35"/>
      <c r="AG89" s="35"/>
      <c r="AI89" s="35"/>
    </row>
    <row r="90" spans="7:36" ht="30" customHeight="1" x14ac:dyDescent="0.3">
      <c r="G90" s="10"/>
      <c r="H90" s="100" t="s">
        <v>2096</v>
      </c>
      <c r="I90" s="10"/>
      <c r="J90" s="10"/>
      <c r="K90" s="10"/>
      <c r="L90" s="10"/>
      <c r="M90" s="10"/>
      <c r="N90" s="10"/>
      <c r="O90" s="35"/>
      <c r="P90" s="10"/>
      <c r="Q90" s="35"/>
      <c r="R90" s="17"/>
      <c r="S90" s="35"/>
      <c r="U90" s="35"/>
      <c r="W90" s="35"/>
      <c r="Y90" s="35"/>
      <c r="AA90" s="35"/>
      <c r="AC90" s="35"/>
      <c r="AE90" s="35"/>
      <c r="AG90" s="35"/>
      <c r="AI90" s="35"/>
    </row>
    <row r="91" spans="7:36" ht="162" customHeight="1" x14ac:dyDescent="0.3">
      <c r="G91" s="10"/>
      <c r="H91" s="72" t="s">
        <v>2103</v>
      </c>
      <c r="I91" s="10"/>
      <c r="J91" s="10"/>
      <c r="K91" s="10"/>
      <c r="L91" s="10"/>
      <c r="M91" s="10"/>
      <c r="N91" s="10"/>
      <c r="O91" s="35"/>
      <c r="P91" s="10"/>
      <c r="Q91" s="35"/>
      <c r="R91" s="17"/>
      <c r="S91" s="35"/>
      <c r="U91" s="35"/>
      <c r="W91" s="35"/>
      <c r="Y91" s="35"/>
      <c r="AA91" s="35"/>
      <c r="AC91" s="35"/>
      <c r="AE91" s="35"/>
      <c r="AG91" s="35"/>
      <c r="AI91" s="35"/>
    </row>
    <row r="92" spans="7:36" ht="30" customHeight="1" x14ac:dyDescent="0.3">
      <c r="G92" s="10"/>
      <c r="H92" s="100" t="s">
        <v>2102</v>
      </c>
      <c r="I92" s="10"/>
      <c r="J92" s="10"/>
      <c r="K92" s="10"/>
      <c r="L92" s="10"/>
      <c r="M92" s="10"/>
      <c r="N92" s="10"/>
      <c r="O92" s="35"/>
      <c r="P92" s="10"/>
      <c r="Q92" s="35"/>
      <c r="R92" s="17"/>
      <c r="S92" s="35"/>
      <c r="U92" s="35"/>
      <c r="W92" s="35"/>
      <c r="Y92" s="35"/>
      <c r="AA92" s="35"/>
      <c r="AC92" s="35"/>
      <c r="AE92" s="35"/>
      <c r="AG92" s="35"/>
      <c r="AI92" s="35"/>
    </row>
    <row r="93" spans="7:36" ht="172.8" x14ac:dyDescent="0.3">
      <c r="G93" s="10"/>
      <c r="H93" s="72" t="s">
        <v>2104</v>
      </c>
      <c r="I93" s="10"/>
      <c r="J93" s="10"/>
      <c r="K93" s="10"/>
      <c r="L93" s="10"/>
      <c r="M93" s="10"/>
      <c r="N93" s="10"/>
      <c r="O93" s="35"/>
      <c r="P93" s="10"/>
      <c r="Q93" s="35"/>
      <c r="R93" s="17"/>
      <c r="S93" s="35"/>
      <c r="U93" s="35"/>
      <c r="W93" s="35"/>
      <c r="Y93" s="35"/>
      <c r="AA93" s="35"/>
      <c r="AC93" s="35"/>
      <c r="AE93" s="35"/>
      <c r="AG93" s="35"/>
      <c r="AI93" s="35"/>
    </row>
    <row r="94" spans="7:36" ht="168.6" customHeight="1" x14ac:dyDescent="0.3">
      <c r="G94" s="10"/>
      <c r="H94" s="72" t="s">
        <v>2105</v>
      </c>
      <c r="I94" s="10"/>
      <c r="J94" s="10"/>
      <c r="K94" s="10"/>
      <c r="L94" s="10"/>
      <c r="M94" s="10"/>
      <c r="N94" s="10"/>
      <c r="O94" s="35"/>
      <c r="P94" s="10"/>
      <c r="Q94" s="35"/>
      <c r="R94" s="17"/>
      <c r="S94" s="35"/>
      <c r="U94" s="35"/>
      <c r="W94" s="35"/>
      <c r="Y94" s="35"/>
      <c r="AA94" s="35"/>
      <c r="AC94" s="35"/>
      <c r="AE94" s="35"/>
      <c r="AG94" s="35"/>
      <c r="AI94" s="35"/>
    </row>
    <row r="95" spans="7:36" ht="30" customHeight="1" x14ac:dyDescent="0.3">
      <c r="G95" s="10"/>
      <c r="H95" s="100" t="s">
        <v>2107</v>
      </c>
      <c r="I95" s="10"/>
      <c r="J95" s="10"/>
      <c r="K95" s="10"/>
      <c r="L95" s="10"/>
      <c r="M95" s="10"/>
      <c r="N95" s="10"/>
      <c r="O95" s="35"/>
      <c r="P95" s="10"/>
      <c r="Q95" s="35"/>
      <c r="R95" s="17"/>
      <c r="S95" s="35"/>
      <c r="U95" s="35"/>
      <c r="W95" s="35"/>
      <c r="Y95" s="35"/>
      <c r="AA95" s="35"/>
      <c r="AC95" s="35"/>
      <c r="AE95" s="35"/>
      <c r="AG95" s="35"/>
      <c r="AI95" s="35"/>
    </row>
    <row r="96" spans="7:36" ht="161.4" customHeight="1" x14ac:dyDescent="0.3">
      <c r="G96" s="10"/>
      <c r="H96" s="99" t="s">
        <v>2108</v>
      </c>
      <c r="I96" s="10"/>
      <c r="J96" s="10"/>
      <c r="K96" s="45"/>
      <c r="L96" s="10"/>
      <c r="M96" s="38"/>
      <c r="N96" s="10"/>
      <c r="O96" s="38"/>
      <c r="P96" s="10"/>
      <c r="Q96" s="38"/>
      <c r="R96" s="17"/>
      <c r="S96" s="38"/>
      <c r="T96" s="38" t="s">
        <v>189</v>
      </c>
      <c r="U96" s="38"/>
      <c r="V96" s="38"/>
      <c r="W96" s="38"/>
      <c r="X96" s="38" t="s">
        <v>189</v>
      </c>
      <c r="Y96" s="38"/>
      <c r="Z96" s="38" t="s">
        <v>189</v>
      </c>
      <c r="AA96" s="38"/>
      <c r="AB96" s="38" t="s">
        <v>189</v>
      </c>
      <c r="AC96" s="38"/>
      <c r="AD96" s="38"/>
      <c r="AE96" s="38"/>
      <c r="AF96" s="38" t="s">
        <v>189</v>
      </c>
      <c r="AG96" s="38" t="s">
        <v>286</v>
      </c>
      <c r="AH96" s="38" t="s">
        <v>189</v>
      </c>
      <c r="AI96" s="38" t="s">
        <v>286</v>
      </c>
      <c r="AJ96" s="38" t="s">
        <v>189</v>
      </c>
    </row>
    <row r="97" spans="7:35" ht="30" customHeight="1" x14ac:dyDescent="0.3">
      <c r="G97" s="10"/>
      <c r="H97" s="100" t="s">
        <v>2106</v>
      </c>
      <c r="I97" s="10"/>
      <c r="J97" s="10"/>
      <c r="K97" s="10"/>
      <c r="L97" s="10"/>
      <c r="M97" s="10"/>
      <c r="N97" s="10"/>
      <c r="O97" s="10"/>
      <c r="P97" s="10"/>
      <c r="Q97" s="10"/>
      <c r="R97" s="17"/>
      <c r="S97" s="10"/>
      <c r="U97" s="10"/>
      <c r="W97" s="10"/>
      <c r="Y97" s="10"/>
      <c r="AA97" s="10"/>
      <c r="AC97" s="10"/>
      <c r="AE97" s="10"/>
      <c r="AG97" s="10"/>
      <c r="AI97" s="10"/>
    </row>
    <row r="98" spans="7:35" ht="166.2" customHeight="1" x14ac:dyDescent="0.3">
      <c r="G98" s="45"/>
      <c r="H98" s="99" t="s">
        <v>2109</v>
      </c>
      <c r="I98" s="45"/>
      <c r="J98" s="10"/>
      <c r="K98" s="10"/>
      <c r="L98" s="10"/>
      <c r="M98" s="10"/>
      <c r="N98" s="10"/>
      <c r="O98" s="10"/>
      <c r="P98" s="10"/>
      <c r="Q98" s="10"/>
      <c r="R98" s="17"/>
      <c r="S98" s="10"/>
      <c r="U98" s="10"/>
      <c r="W98" s="10"/>
      <c r="Y98" s="10"/>
      <c r="AA98" s="10"/>
      <c r="AC98" s="10"/>
      <c r="AE98" s="10"/>
      <c r="AG98" s="10"/>
      <c r="AI98" s="10"/>
    </row>
    <row r="99" spans="7:35" ht="30" customHeight="1" x14ac:dyDescent="0.3">
      <c r="G99" s="10"/>
      <c r="H99" s="38" t="s">
        <v>189</v>
      </c>
      <c r="I99" s="10"/>
      <c r="J99" s="10"/>
      <c r="K99" s="10"/>
      <c r="L99" s="10"/>
      <c r="M99" s="10"/>
      <c r="N99" s="10"/>
      <c r="O99" s="10"/>
      <c r="P99" s="10"/>
      <c r="Q99" s="10"/>
      <c r="R99" s="17"/>
      <c r="S99" s="10"/>
      <c r="U99" s="10"/>
      <c r="W99" s="10"/>
      <c r="Y99" s="10"/>
      <c r="AA99" s="10"/>
      <c r="AC99" s="10"/>
      <c r="AE99" s="10"/>
      <c r="AG99" s="10"/>
      <c r="AI99" s="10"/>
    </row>
    <row r="100" spans="7:35" ht="30" customHeight="1" x14ac:dyDescent="0.3">
      <c r="G100" s="10"/>
      <c r="H100" s="10"/>
      <c r="I100" s="10"/>
      <c r="J100" s="10"/>
      <c r="K100" s="10"/>
      <c r="L100" s="10"/>
      <c r="M100" s="10"/>
      <c r="N100" s="10"/>
      <c r="O100" s="10"/>
      <c r="P100" s="10"/>
      <c r="Q100" s="10"/>
      <c r="R100" s="17"/>
      <c r="S100" s="10"/>
      <c r="U100" s="10"/>
      <c r="W100" s="10"/>
      <c r="Y100" s="10"/>
      <c r="AA100" s="10"/>
      <c r="AC100" s="10"/>
      <c r="AE100" s="10"/>
      <c r="AG100" s="10"/>
      <c r="AI100" s="10"/>
    </row>
    <row r="101" spans="7:35" ht="30" customHeight="1" x14ac:dyDescent="0.3">
      <c r="G101" s="10"/>
      <c r="H101" s="10"/>
      <c r="I101" s="10"/>
      <c r="J101" s="10"/>
      <c r="K101" s="10"/>
      <c r="L101" s="10"/>
      <c r="M101" s="10"/>
      <c r="N101" s="10"/>
      <c r="O101" s="10"/>
      <c r="P101" s="10"/>
      <c r="Q101" s="10"/>
      <c r="R101" s="17"/>
      <c r="S101" s="10"/>
      <c r="U101" s="10"/>
      <c r="W101" s="10"/>
      <c r="Y101" s="10"/>
      <c r="AA101" s="10"/>
      <c r="AC101" s="10"/>
      <c r="AE101" s="10"/>
      <c r="AG101" s="10"/>
      <c r="AI101" s="10"/>
    </row>
    <row r="102" spans="7:35" ht="30" customHeight="1" x14ac:dyDescent="0.3">
      <c r="G102" s="10"/>
      <c r="H102" s="10"/>
      <c r="I102" s="10"/>
      <c r="J102" s="10"/>
      <c r="K102" s="10"/>
      <c r="L102" s="10"/>
      <c r="M102" s="10"/>
      <c r="N102" s="10"/>
      <c r="O102" s="10"/>
      <c r="P102" s="10"/>
      <c r="Q102" s="10"/>
      <c r="R102" s="17"/>
      <c r="S102" s="10"/>
      <c r="U102" s="10"/>
      <c r="W102" s="10"/>
      <c r="Y102" s="10"/>
      <c r="AA102" s="10"/>
      <c r="AC102" s="10"/>
      <c r="AE102" s="10"/>
      <c r="AG102" s="10"/>
      <c r="AI102" s="10"/>
    </row>
    <row r="103" spans="7:35" ht="30" customHeight="1" x14ac:dyDescent="0.3">
      <c r="G103" s="10"/>
      <c r="H103" s="10"/>
      <c r="I103" s="10"/>
      <c r="J103" s="10"/>
      <c r="K103" s="10"/>
      <c r="L103" s="10"/>
      <c r="M103" s="10"/>
      <c r="N103" s="10"/>
      <c r="O103" s="10"/>
      <c r="P103" s="10"/>
      <c r="Q103" s="10"/>
      <c r="R103" s="17"/>
      <c r="S103" s="10"/>
      <c r="U103" s="10"/>
      <c r="W103" s="10"/>
      <c r="Y103" s="10"/>
      <c r="AA103" s="10"/>
      <c r="AC103" s="10"/>
      <c r="AE103" s="10"/>
      <c r="AG103" s="10"/>
      <c r="AI103" s="10"/>
    </row>
    <row r="104" spans="7:35" ht="30" customHeight="1" x14ac:dyDescent="0.3">
      <c r="G104" s="10"/>
      <c r="H104" s="10"/>
      <c r="I104" s="10"/>
      <c r="J104" s="10"/>
      <c r="K104" s="10"/>
      <c r="L104" s="10"/>
      <c r="M104" s="10"/>
      <c r="N104" s="10"/>
      <c r="O104" s="10"/>
      <c r="P104" s="10"/>
      <c r="Q104" s="10"/>
      <c r="R104" s="17"/>
      <c r="S104" s="10"/>
      <c r="U104" s="10"/>
      <c r="W104" s="10"/>
      <c r="Y104" s="10"/>
      <c r="AA104" s="10"/>
      <c r="AC104" s="10"/>
      <c r="AE104" s="10"/>
      <c r="AG104" s="10"/>
      <c r="AI104" s="10"/>
    </row>
    <row r="105" spans="7:35" ht="30" customHeight="1" x14ac:dyDescent="0.3">
      <c r="G105" s="10"/>
      <c r="H105" s="10"/>
      <c r="I105" s="10"/>
      <c r="J105" s="10"/>
      <c r="K105" s="10"/>
      <c r="L105" s="10"/>
      <c r="M105" s="10"/>
      <c r="N105" s="10"/>
      <c r="O105" s="10"/>
      <c r="P105" s="10"/>
      <c r="Q105" s="10"/>
      <c r="R105" s="17"/>
      <c r="S105" s="10"/>
      <c r="U105" s="10"/>
      <c r="W105" s="10"/>
      <c r="Y105" s="10"/>
      <c r="AA105" s="10"/>
      <c r="AC105" s="10"/>
      <c r="AE105" s="10"/>
      <c r="AG105" s="10"/>
      <c r="AI105" s="10"/>
    </row>
    <row r="106" spans="7:35" ht="30" customHeight="1" x14ac:dyDescent="0.3">
      <c r="G106" s="10"/>
      <c r="H106" s="10"/>
      <c r="I106" s="10"/>
      <c r="J106" s="10"/>
      <c r="K106" s="10"/>
      <c r="L106" s="10"/>
      <c r="M106" s="10"/>
      <c r="N106" s="10"/>
      <c r="O106" s="10"/>
      <c r="P106" s="10"/>
      <c r="Q106" s="10"/>
      <c r="R106" s="17"/>
      <c r="S106" s="10"/>
      <c r="U106" s="10"/>
      <c r="W106" s="10"/>
      <c r="Y106" s="10"/>
      <c r="AA106" s="10"/>
      <c r="AC106" s="10"/>
      <c r="AE106" s="10"/>
      <c r="AG106" s="10"/>
      <c r="AI106" s="10"/>
    </row>
    <row r="107" spans="7:35" ht="30" customHeight="1" x14ac:dyDescent="0.3">
      <c r="G107" s="10"/>
      <c r="H107" s="10"/>
      <c r="I107" s="10"/>
      <c r="J107" s="10"/>
      <c r="K107" s="10"/>
      <c r="L107" s="10"/>
      <c r="M107" s="10"/>
      <c r="N107" s="10"/>
      <c r="O107" s="10"/>
      <c r="P107" s="10"/>
      <c r="Q107" s="10"/>
      <c r="R107" s="17"/>
      <c r="S107" s="10"/>
      <c r="U107" s="10"/>
      <c r="W107" s="10"/>
      <c r="Y107" s="10"/>
      <c r="AA107" s="10"/>
      <c r="AC107" s="10"/>
      <c r="AE107" s="10"/>
      <c r="AG107" s="10"/>
      <c r="AI107" s="10"/>
    </row>
    <row r="108" spans="7:35" ht="30" customHeight="1" x14ac:dyDescent="0.3">
      <c r="G108" s="10"/>
      <c r="H108" s="10"/>
      <c r="I108" s="10"/>
      <c r="J108" s="10"/>
      <c r="K108" s="10"/>
      <c r="L108" s="10"/>
      <c r="M108" s="10"/>
      <c r="N108" s="10"/>
      <c r="O108" s="10"/>
      <c r="P108" s="10"/>
      <c r="Q108" s="10"/>
      <c r="R108" s="17"/>
      <c r="S108" s="10"/>
      <c r="U108" s="10"/>
      <c r="W108" s="10"/>
      <c r="Y108" s="10"/>
      <c r="AA108" s="10"/>
      <c r="AC108" s="10"/>
      <c r="AE108" s="10"/>
      <c r="AG108" s="10"/>
      <c r="AI108" s="10"/>
    </row>
    <row r="109" spans="7:35" ht="30" customHeight="1" x14ac:dyDescent="0.3">
      <c r="G109" s="10"/>
      <c r="H109" s="10"/>
      <c r="I109" s="10"/>
      <c r="J109" s="10"/>
      <c r="K109" s="10"/>
      <c r="L109" s="10"/>
      <c r="M109" s="10"/>
      <c r="N109" s="10"/>
      <c r="O109" s="10"/>
      <c r="P109" s="10"/>
      <c r="Q109" s="10"/>
      <c r="R109" s="17"/>
      <c r="S109" s="10"/>
      <c r="U109" s="10"/>
      <c r="W109" s="10"/>
      <c r="Y109" s="10"/>
      <c r="AA109" s="10"/>
      <c r="AC109" s="10"/>
      <c r="AE109" s="10"/>
      <c r="AG109" s="10"/>
      <c r="AI109" s="10"/>
    </row>
    <row r="110" spans="7:35" ht="30" customHeight="1" x14ac:dyDescent="0.3">
      <c r="G110" s="10"/>
      <c r="H110" s="10"/>
      <c r="I110" s="10"/>
      <c r="J110" s="10"/>
      <c r="K110" s="10"/>
      <c r="L110" s="10"/>
      <c r="M110" s="10"/>
      <c r="N110" s="10"/>
      <c r="O110" s="10"/>
      <c r="P110" s="10"/>
      <c r="Q110" s="10"/>
      <c r="R110" s="17"/>
      <c r="S110" s="10"/>
      <c r="U110" s="10"/>
      <c r="W110" s="10"/>
      <c r="Y110" s="10"/>
      <c r="AA110" s="10"/>
      <c r="AC110" s="10"/>
      <c r="AE110" s="10"/>
      <c r="AG110" s="10"/>
      <c r="AI110" s="10"/>
    </row>
    <row r="111" spans="7:35" ht="30" customHeight="1" x14ac:dyDescent="0.3">
      <c r="G111" s="10"/>
      <c r="H111" s="10"/>
      <c r="I111" s="10"/>
      <c r="J111" s="10"/>
      <c r="K111" s="10"/>
      <c r="L111" s="10"/>
      <c r="M111" s="10"/>
      <c r="N111" s="10"/>
      <c r="O111" s="10"/>
      <c r="P111" s="10"/>
      <c r="Q111" s="10"/>
      <c r="R111" s="17"/>
      <c r="S111" s="10"/>
      <c r="U111" s="10"/>
      <c r="W111" s="10"/>
      <c r="Y111" s="10"/>
      <c r="AA111" s="10"/>
      <c r="AC111" s="10"/>
      <c r="AE111" s="10"/>
      <c r="AG111" s="10"/>
      <c r="AI111" s="10"/>
    </row>
    <row r="112" spans="7:35" ht="30" customHeight="1" x14ac:dyDescent="0.3">
      <c r="G112" s="10"/>
      <c r="H112" s="10"/>
      <c r="I112" s="10"/>
      <c r="J112" s="10"/>
      <c r="K112" s="10"/>
      <c r="L112" s="10"/>
      <c r="M112" s="10"/>
      <c r="N112" s="10"/>
      <c r="O112" s="10"/>
      <c r="P112" s="10"/>
      <c r="Q112" s="10"/>
      <c r="R112" s="17"/>
      <c r="S112" s="10"/>
      <c r="U112" s="10"/>
      <c r="W112" s="10"/>
      <c r="Y112" s="10"/>
      <c r="AA112" s="10"/>
      <c r="AC112" s="10"/>
      <c r="AE112" s="10"/>
      <c r="AG112" s="10"/>
      <c r="AI112" s="10"/>
    </row>
    <row r="113" spans="7:35" ht="30" customHeight="1" x14ac:dyDescent="0.3">
      <c r="G113" s="10"/>
      <c r="H113" s="10"/>
      <c r="I113" s="10"/>
      <c r="J113" s="10"/>
      <c r="K113" s="10"/>
      <c r="L113" s="10"/>
      <c r="M113" s="10"/>
      <c r="N113" s="10"/>
      <c r="O113" s="10"/>
      <c r="P113" s="10"/>
      <c r="Q113" s="10"/>
      <c r="R113" s="17"/>
      <c r="S113" s="10"/>
      <c r="U113" s="10"/>
      <c r="W113" s="10"/>
      <c r="Y113" s="10"/>
      <c r="AA113" s="10"/>
      <c r="AC113" s="10"/>
      <c r="AE113" s="10"/>
      <c r="AG113" s="10"/>
      <c r="AI113" s="10"/>
    </row>
    <row r="114" spans="7:35" ht="30" customHeight="1" x14ac:dyDescent="0.3">
      <c r="G114" s="10"/>
      <c r="H114" s="10"/>
      <c r="I114" s="10"/>
      <c r="J114" s="10"/>
      <c r="K114" s="10"/>
      <c r="L114" s="10"/>
      <c r="M114" s="10"/>
      <c r="N114" s="10"/>
      <c r="O114" s="10"/>
      <c r="P114" s="10"/>
      <c r="Q114" s="10"/>
      <c r="R114" s="17"/>
      <c r="S114" s="10"/>
      <c r="U114" s="10"/>
      <c r="W114" s="10"/>
      <c r="Y114" s="10"/>
      <c r="AA114" s="10"/>
      <c r="AC114" s="10"/>
      <c r="AE114" s="10"/>
      <c r="AG114" s="10"/>
      <c r="AI114" s="10"/>
    </row>
    <row r="115" spans="7:35" ht="30" customHeight="1" x14ac:dyDescent="0.3">
      <c r="G115" s="10"/>
      <c r="H115" s="10"/>
      <c r="I115" s="10"/>
      <c r="J115" s="10"/>
      <c r="K115" s="10"/>
      <c r="L115" s="10"/>
      <c r="M115" s="10"/>
      <c r="N115" s="10"/>
      <c r="O115" s="10"/>
      <c r="P115" s="10"/>
      <c r="Q115" s="10"/>
      <c r="R115" s="17"/>
      <c r="S115" s="10"/>
      <c r="U115" s="10"/>
      <c r="W115" s="10"/>
      <c r="Y115" s="10"/>
      <c r="AA115" s="10"/>
      <c r="AC115" s="10"/>
      <c r="AE115" s="10"/>
      <c r="AG115" s="10"/>
      <c r="AI115" s="10"/>
    </row>
    <row r="116" spans="7:35" ht="30" customHeight="1" x14ac:dyDescent="0.3">
      <c r="G116" s="10"/>
      <c r="H116" s="10"/>
      <c r="I116" s="10"/>
      <c r="J116" s="10"/>
      <c r="K116" s="10"/>
      <c r="L116" s="10"/>
      <c r="M116" s="10"/>
      <c r="N116" s="10"/>
      <c r="O116" s="10"/>
      <c r="P116" s="10"/>
      <c r="Q116" s="10"/>
      <c r="R116" s="17"/>
      <c r="S116" s="10"/>
      <c r="U116" s="10"/>
      <c r="W116" s="10"/>
      <c r="Y116" s="10"/>
      <c r="AA116" s="10"/>
      <c r="AC116" s="10"/>
      <c r="AE116" s="10"/>
      <c r="AG116" s="10"/>
      <c r="AI116" s="10"/>
    </row>
    <row r="117" spans="7:35" ht="30" customHeight="1" x14ac:dyDescent="0.3">
      <c r="G117" s="10"/>
      <c r="H117" s="10"/>
      <c r="I117" s="10"/>
      <c r="J117" s="10"/>
      <c r="K117" s="10"/>
      <c r="L117" s="10"/>
      <c r="M117" s="10"/>
      <c r="N117" s="10"/>
      <c r="O117" s="10"/>
      <c r="P117" s="10"/>
      <c r="Q117" s="10"/>
      <c r="R117" s="17"/>
      <c r="S117" s="10"/>
      <c r="U117" s="10"/>
      <c r="W117" s="10"/>
      <c r="Y117" s="10"/>
      <c r="AA117" s="10"/>
      <c r="AC117" s="10"/>
      <c r="AE117" s="10"/>
      <c r="AG117" s="10"/>
      <c r="AI117" s="10"/>
    </row>
    <row r="118" spans="7:35" ht="30" customHeight="1" x14ac:dyDescent="0.3">
      <c r="G118" s="10"/>
      <c r="H118" s="10"/>
      <c r="I118" s="10"/>
      <c r="J118" s="10"/>
      <c r="K118" s="10"/>
      <c r="L118" s="10"/>
      <c r="M118" s="10"/>
      <c r="N118" s="10"/>
      <c r="O118" s="10"/>
      <c r="P118" s="10"/>
      <c r="Q118" s="10"/>
      <c r="R118" s="17"/>
      <c r="S118" s="10"/>
      <c r="U118" s="10"/>
      <c r="W118" s="10"/>
      <c r="Y118" s="10"/>
      <c r="AA118" s="10"/>
      <c r="AC118" s="10"/>
      <c r="AE118" s="10"/>
      <c r="AG118" s="10"/>
      <c r="AI118" s="10"/>
    </row>
    <row r="119" spans="7:35" ht="30" customHeight="1" x14ac:dyDescent="0.3">
      <c r="G119" s="10"/>
      <c r="H119" s="10"/>
      <c r="I119" s="10"/>
      <c r="J119" s="10"/>
      <c r="K119" s="10"/>
      <c r="L119" s="10"/>
      <c r="M119" s="10"/>
      <c r="N119" s="10"/>
      <c r="O119" s="10"/>
      <c r="P119" s="10"/>
      <c r="Q119" s="10"/>
      <c r="R119" s="17"/>
      <c r="S119" s="10"/>
      <c r="U119" s="10"/>
      <c r="W119" s="10"/>
      <c r="Y119" s="10"/>
      <c r="AA119" s="10"/>
      <c r="AC119" s="10"/>
      <c r="AE119" s="10"/>
      <c r="AG119" s="10"/>
      <c r="AI119" s="10"/>
    </row>
    <row r="120" spans="7:35" ht="30" customHeight="1" x14ac:dyDescent="0.3">
      <c r="G120" s="10"/>
      <c r="H120" s="10"/>
      <c r="I120" s="10"/>
      <c r="J120" s="10"/>
      <c r="K120" s="10"/>
      <c r="L120" s="10"/>
      <c r="M120" s="10"/>
      <c r="N120" s="10"/>
      <c r="O120" s="10"/>
      <c r="P120" s="10"/>
      <c r="Q120" s="10"/>
      <c r="R120" s="17"/>
      <c r="S120" s="10"/>
      <c r="U120" s="10"/>
      <c r="W120" s="10"/>
      <c r="Y120" s="10"/>
      <c r="AA120" s="10"/>
      <c r="AC120" s="10"/>
      <c r="AE120" s="10"/>
      <c r="AG120" s="10"/>
      <c r="AI120" s="10"/>
    </row>
    <row r="121" spans="7:35" ht="30" customHeight="1" x14ac:dyDescent="0.3">
      <c r="G121" s="10"/>
      <c r="H121" s="10"/>
      <c r="I121" s="10"/>
      <c r="J121" s="10"/>
      <c r="K121" s="10"/>
      <c r="L121" s="10"/>
      <c r="M121" s="10"/>
      <c r="N121" s="10"/>
      <c r="O121" s="10"/>
      <c r="P121" s="10"/>
      <c r="Q121" s="10"/>
      <c r="R121" s="12"/>
      <c r="S121" s="10"/>
      <c r="U121" s="10"/>
      <c r="W121" s="10"/>
      <c r="Y121" s="10"/>
      <c r="AA121" s="10"/>
      <c r="AC121" s="10"/>
      <c r="AE121" s="10"/>
      <c r="AG121" s="10"/>
      <c r="AI121" s="10"/>
    </row>
    <row r="122" spans="7:35" ht="30" customHeight="1" x14ac:dyDescent="0.3">
      <c r="G122" s="10"/>
      <c r="H122" s="10"/>
      <c r="I122" s="10"/>
      <c r="J122" s="10"/>
      <c r="K122" s="10"/>
      <c r="L122" s="10"/>
      <c r="M122" s="10"/>
      <c r="N122" s="10"/>
      <c r="O122" s="10"/>
      <c r="P122" s="10"/>
      <c r="Q122" s="10"/>
      <c r="R122" s="13"/>
      <c r="S122" s="10"/>
      <c r="U122" s="10"/>
      <c r="W122" s="10"/>
      <c r="Y122" s="10"/>
      <c r="AA122" s="10"/>
      <c r="AC122" s="10"/>
      <c r="AE122" s="10"/>
      <c r="AG122" s="10"/>
      <c r="AI122" s="10"/>
    </row>
    <row r="123" spans="7:35" ht="30" customHeight="1" x14ac:dyDescent="0.3">
      <c r="G123" s="10"/>
      <c r="H123" s="10"/>
      <c r="I123" s="10"/>
      <c r="J123" s="10"/>
      <c r="K123" s="10"/>
      <c r="L123" s="10"/>
      <c r="M123" s="10"/>
      <c r="N123" s="10"/>
      <c r="O123" s="10"/>
      <c r="P123" s="10"/>
      <c r="Q123" s="10"/>
      <c r="R123" s="17"/>
      <c r="S123" s="10"/>
      <c r="U123" s="10"/>
      <c r="W123" s="10"/>
      <c r="Y123" s="10"/>
      <c r="AA123" s="10"/>
      <c r="AC123" s="10"/>
      <c r="AE123" s="10"/>
      <c r="AG123" s="10"/>
      <c r="AI123" s="10"/>
    </row>
    <row r="124" spans="7:35" ht="30" customHeight="1" x14ac:dyDescent="0.3">
      <c r="G124" s="10"/>
      <c r="H124" s="10"/>
      <c r="I124" s="10"/>
      <c r="J124" s="10"/>
      <c r="K124" s="10"/>
      <c r="L124" s="10"/>
      <c r="M124" s="10"/>
      <c r="N124" s="10"/>
      <c r="O124" s="10"/>
      <c r="P124" s="10"/>
      <c r="Q124" s="10"/>
      <c r="R124" s="17"/>
      <c r="S124" s="10"/>
      <c r="U124" s="10"/>
      <c r="W124" s="10"/>
      <c r="Y124" s="10"/>
      <c r="AA124" s="10"/>
      <c r="AC124" s="10"/>
      <c r="AE124" s="10"/>
      <c r="AG124" s="10"/>
      <c r="AI124" s="10"/>
    </row>
    <row r="125" spans="7:35" ht="30" customHeight="1" x14ac:dyDescent="0.3">
      <c r="G125" s="10"/>
      <c r="H125" s="10"/>
      <c r="I125" s="10"/>
      <c r="J125" s="10"/>
      <c r="K125" s="10"/>
      <c r="L125" s="10"/>
      <c r="M125" s="10"/>
      <c r="N125" s="10"/>
      <c r="O125" s="10"/>
      <c r="P125" s="10"/>
      <c r="Q125" s="10"/>
      <c r="R125" s="9"/>
      <c r="S125" s="10"/>
      <c r="U125" s="10"/>
      <c r="W125" s="10"/>
      <c r="Y125" s="10"/>
      <c r="AA125" s="10"/>
      <c r="AC125" s="10"/>
      <c r="AE125" s="10"/>
      <c r="AG125" s="10"/>
      <c r="AI125" s="10"/>
    </row>
    <row r="126" spans="7:35" ht="30" customHeight="1" x14ac:dyDescent="0.3">
      <c r="G126" s="10"/>
      <c r="H126" s="10"/>
      <c r="I126" s="10"/>
      <c r="J126" s="10"/>
      <c r="K126" s="10"/>
      <c r="L126" s="10"/>
      <c r="M126" s="10"/>
      <c r="N126" s="10"/>
      <c r="O126" s="10"/>
      <c r="P126" s="10"/>
      <c r="Q126" s="10"/>
      <c r="R126" s="8"/>
      <c r="S126" s="10"/>
      <c r="U126" s="10"/>
      <c r="W126" s="10"/>
      <c r="Y126" s="10"/>
      <c r="AA126" s="10"/>
      <c r="AC126" s="10"/>
      <c r="AE126" s="10"/>
      <c r="AG126" s="10"/>
      <c r="AI126" s="10"/>
    </row>
    <row r="127" spans="7:35" ht="30" customHeight="1" x14ac:dyDescent="0.3">
      <c r="G127" s="10"/>
      <c r="H127" s="10"/>
      <c r="I127" s="10"/>
      <c r="J127" s="10"/>
      <c r="K127" s="10"/>
      <c r="L127" s="10"/>
      <c r="M127" s="10"/>
      <c r="N127" s="10"/>
      <c r="O127" s="10"/>
      <c r="P127" s="10"/>
      <c r="Q127" s="10"/>
      <c r="R127" s="17"/>
      <c r="S127" s="10"/>
      <c r="U127" s="10"/>
      <c r="W127" s="10"/>
      <c r="Y127" s="10"/>
      <c r="AA127" s="10"/>
      <c r="AC127" s="10"/>
      <c r="AE127" s="10"/>
      <c r="AG127" s="10"/>
      <c r="AI127" s="10"/>
    </row>
    <row r="128" spans="7:35" ht="30" customHeight="1" x14ac:dyDescent="0.3">
      <c r="G128" s="10"/>
      <c r="H128" s="10"/>
      <c r="I128" s="10"/>
      <c r="J128" s="10"/>
      <c r="K128" s="10"/>
      <c r="L128" s="10"/>
      <c r="M128" s="10"/>
      <c r="N128" s="10"/>
      <c r="O128" s="10"/>
      <c r="P128" s="10"/>
      <c r="Q128" s="10"/>
      <c r="R128" s="17"/>
      <c r="S128" s="10"/>
      <c r="U128" s="10"/>
      <c r="W128" s="10"/>
      <c r="Y128" s="10"/>
      <c r="AA128" s="10"/>
      <c r="AC128" s="10"/>
      <c r="AE128" s="10"/>
      <c r="AG128" s="10"/>
      <c r="AI128" s="10"/>
    </row>
    <row r="129" spans="7:35" ht="30" customHeight="1" x14ac:dyDescent="0.3">
      <c r="G129" s="10"/>
      <c r="H129" s="10"/>
      <c r="I129" s="10"/>
      <c r="J129" s="10"/>
      <c r="K129" s="10"/>
      <c r="L129" s="10"/>
      <c r="M129" s="10"/>
      <c r="N129" s="10"/>
      <c r="O129" s="10"/>
      <c r="P129" s="10"/>
      <c r="Q129" s="10"/>
      <c r="R129" s="12"/>
      <c r="S129" s="10"/>
      <c r="U129" s="10"/>
      <c r="W129" s="10"/>
      <c r="Y129" s="10"/>
      <c r="AA129" s="10"/>
      <c r="AC129" s="10"/>
      <c r="AE129" s="10"/>
      <c r="AG129" s="10"/>
      <c r="AI129" s="10"/>
    </row>
    <row r="130" spans="7:35" ht="30" customHeight="1" x14ac:dyDescent="0.3">
      <c r="G130" s="10"/>
      <c r="H130" s="10"/>
      <c r="I130" s="10"/>
      <c r="J130" s="10"/>
      <c r="K130" s="10"/>
      <c r="L130" s="10"/>
      <c r="M130" s="10"/>
      <c r="N130" s="10"/>
      <c r="O130" s="10"/>
      <c r="P130" s="10"/>
      <c r="Q130" s="10"/>
      <c r="R130" s="13"/>
      <c r="S130" s="10"/>
      <c r="U130" s="10"/>
      <c r="W130" s="10"/>
      <c r="Y130" s="10"/>
      <c r="AA130" s="10"/>
      <c r="AC130" s="10"/>
      <c r="AE130" s="10"/>
      <c r="AG130" s="10"/>
      <c r="AI130" s="10"/>
    </row>
    <row r="131" spans="7:35" ht="30" customHeight="1" x14ac:dyDescent="0.3">
      <c r="G131" s="10"/>
      <c r="H131" s="10"/>
      <c r="I131" s="10"/>
      <c r="J131" s="10"/>
      <c r="K131" s="10"/>
      <c r="L131" s="10"/>
      <c r="M131" s="10"/>
      <c r="N131" s="10"/>
      <c r="O131" s="10"/>
      <c r="P131" s="10"/>
      <c r="Q131" s="10"/>
      <c r="R131" s="17"/>
      <c r="S131" s="10"/>
      <c r="U131" s="10"/>
      <c r="W131" s="10"/>
      <c r="Y131" s="10"/>
      <c r="AA131" s="10"/>
      <c r="AC131" s="10"/>
      <c r="AE131" s="10"/>
      <c r="AG131" s="10"/>
      <c r="AI131" s="10"/>
    </row>
    <row r="132" spans="7:35" ht="30" customHeight="1" x14ac:dyDescent="0.3">
      <c r="G132" s="10"/>
      <c r="H132" s="10"/>
      <c r="I132" s="10"/>
      <c r="J132" s="10"/>
      <c r="K132" s="10"/>
      <c r="L132" s="10"/>
      <c r="M132" s="10"/>
      <c r="N132" s="10"/>
      <c r="O132" s="10"/>
      <c r="P132" s="10"/>
      <c r="Q132" s="10"/>
      <c r="R132" s="17"/>
      <c r="S132" s="10"/>
      <c r="U132" s="10"/>
      <c r="W132" s="10"/>
      <c r="Y132" s="10"/>
      <c r="AA132" s="10"/>
      <c r="AC132" s="10"/>
      <c r="AE132" s="10"/>
      <c r="AG132" s="10"/>
      <c r="AI132" s="10"/>
    </row>
    <row r="133" spans="7:35" ht="30" customHeight="1" x14ac:dyDescent="0.3">
      <c r="G133" s="10"/>
      <c r="H133" s="10"/>
      <c r="I133" s="10"/>
      <c r="J133" s="10"/>
      <c r="K133" s="10"/>
      <c r="L133" s="10"/>
      <c r="M133" s="10"/>
      <c r="N133" s="10"/>
      <c r="O133" s="10"/>
      <c r="P133" s="10"/>
      <c r="Q133" s="10"/>
      <c r="R133" s="12"/>
      <c r="S133" s="10"/>
      <c r="U133" s="10"/>
      <c r="W133" s="10"/>
      <c r="Y133" s="10"/>
      <c r="AA133" s="10"/>
      <c r="AC133" s="10"/>
      <c r="AE133" s="10"/>
      <c r="AG133" s="10"/>
      <c r="AI133" s="10"/>
    </row>
    <row r="134" spans="7:35" ht="30" customHeight="1" x14ac:dyDescent="0.3">
      <c r="G134" s="10"/>
      <c r="H134" s="10"/>
      <c r="I134" s="10"/>
      <c r="J134" s="10"/>
      <c r="K134" s="10"/>
      <c r="L134" s="10"/>
      <c r="M134" s="10"/>
      <c r="N134" s="10"/>
      <c r="O134" s="10"/>
      <c r="P134" s="10"/>
      <c r="Q134" s="10"/>
      <c r="R134" s="13"/>
      <c r="S134" s="10"/>
      <c r="U134" s="10"/>
      <c r="W134" s="10"/>
      <c r="Y134" s="10"/>
      <c r="AA134" s="10"/>
      <c r="AC134" s="10"/>
      <c r="AE134" s="10"/>
      <c r="AG134" s="10"/>
      <c r="AI134" s="10"/>
    </row>
    <row r="135" spans="7:35" ht="30" customHeight="1" x14ac:dyDescent="0.3">
      <c r="G135" s="10"/>
      <c r="H135" s="10"/>
      <c r="I135" s="10"/>
      <c r="J135" s="10"/>
      <c r="K135" s="10"/>
      <c r="L135" s="10"/>
      <c r="M135" s="10"/>
      <c r="N135" s="10"/>
      <c r="O135" s="10"/>
      <c r="P135" s="10"/>
      <c r="Q135" s="10"/>
      <c r="R135" s="17"/>
      <c r="S135" s="10"/>
      <c r="U135" s="10"/>
      <c r="W135" s="10"/>
      <c r="Y135" s="10"/>
      <c r="AA135" s="10"/>
      <c r="AC135" s="10"/>
      <c r="AE135" s="10"/>
      <c r="AG135" s="10"/>
      <c r="AI135" s="10"/>
    </row>
    <row r="136" spans="7:35" ht="30" customHeight="1" x14ac:dyDescent="0.3">
      <c r="G136" s="10"/>
      <c r="H136" s="10"/>
      <c r="I136" s="10"/>
      <c r="J136" s="10"/>
      <c r="K136" s="10"/>
      <c r="L136" s="10"/>
      <c r="M136" s="10"/>
      <c r="N136" s="10"/>
      <c r="O136" s="10"/>
      <c r="P136" s="10"/>
      <c r="Q136" s="10"/>
      <c r="R136" s="17"/>
      <c r="S136" s="10"/>
      <c r="U136" s="10"/>
      <c r="W136" s="10"/>
      <c r="Y136" s="10"/>
      <c r="AA136" s="10"/>
      <c r="AC136" s="10"/>
      <c r="AE136" s="10"/>
      <c r="AG136" s="10"/>
      <c r="AI136" s="10"/>
    </row>
    <row r="137" spans="7:35" ht="30" customHeight="1" x14ac:dyDescent="0.3">
      <c r="G137" s="10"/>
      <c r="H137" s="10"/>
      <c r="I137" s="10"/>
      <c r="J137" s="10"/>
      <c r="K137" s="10"/>
      <c r="L137" s="10"/>
      <c r="M137" s="10"/>
      <c r="N137" s="10"/>
      <c r="O137" s="10"/>
      <c r="P137" s="10"/>
      <c r="Q137" s="10"/>
      <c r="R137" s="9"/>
      <c r="S137" s="10"/>
      <c r="U137" s="10"/>
      <c r="W137" s="10"/>
      <c r="Y137" s="10"/>
      <c r="AA137" s="10"/>
      <c r="AC137" s="10"/>
      <c r="AE137" s="10"/>
      <c r="AG137" s="10"/>
      <c r="AI137" s="10"/>
    </row>
    <row r="138" spans="7:35" ht="30" customHeight="1" x14ac:dyDescent="0.3">
      <c r="G138" s="10"/>
      <c r="H138" s="10"/>
      <c r="I138" s="10"/>
      <c r="J138" s="10"/>
      <c r="K138" s="10"/>
      <c r="L138" s="10"/>
      <c r="M138" s="10"/>
      <c r="N138" s="10"/>
      <c r="O138" s="10"/>
      <c r="P138" s="10"/>
      <c r="Q138" s="10"/>
      <c r="R138" s="8"/>
      <c r="S138" s="10"/>
      <c r="U138" s="10"/>
      <c r="W138" s="10"/>
      <c r="Y138" s="10"/>
      <c r="AA138" s="10"/>
      <c r="AC138" s="10"/>
      <c r="AE138" s="10"/>
      <c r="AG138" s="10"/>
      <c r="AI138" s="10"/>
    </row>
    <row r="139" spans="7:35" ht="30" customHeight="1" x14ac:dyDescent="0.3">
      <c r="G139" s="10"/>
      <c r="H139" s="10"/>
      <c r="I139" s="10"/>
      <c r="J139" s="10"/>
      <c r="K139" s="10"/>
      <c r="L139" s="10"/>
      <c r="M139" s="10"/>
      <c r="N139" s="10"/>
      <c r="O139" s="10"/>
      <c r="P139" s="10"/>
      <c r="Q139" s="10"/>
      <c r="R139" s="17"/>
      <c r="S139" s="10"/>
      <c r="U139" s="10"/>
      <c r="W139" s="10"/>
      <c r="Y139" s="10"/>
      <c r="AA139" s="10"/>
      <c r="AC139" s="10"/>
      <c r="AE139" s="10"/>
      <c r="AG139" s="10"/>
      <c r="AI139" s="10"/>
    </row>
    <row r="140" spans="7:35" ht="30" customHeight="1" x14ac:dyDescent="0.3">
      <c r="G140" s="10"/>
      <c r="H140" s="10"/>
      <c r="I140" s="10"/>
      <c r="J140" s="10"/>
      <c r="K140" s="10"/>
      <c r="L140" s="10"/>
      <c r="M140" s="10"/>
      <c r="N140" s="10"/>
      <c r="O140" s="10"/>
      <c r="P140" s="10"/>
      <c r="Q140" s="10"/>
      <c r="R140" s="17"/>
      <c r="S140" s="10"/>
      <c r="U140" s="10"/>
      <c r="W140" s="10"/>
      <c r="Y140" s="10"/>
      <c r="AA140" s="10"/>
      <c r="AC140" s="10"/>
      <c r="AE140" s="10"/>
      <c r="AG140" s="10"/>
      <c r="AI140" s="10"/>
    </row>
    <row r="141" spans="7:35" ht="30" customHeight="1" x14ac:dyDescent="0.3">
      <c r="G141" s="10"/>
      <c r="H141" s="10"/>
      <c r="I141" s="10"/>
      <c r="J141" s="10"/>
      <c r="K141" s="10"/>
      <c r="L141" s="10"/>
      <c r="M141" s="10"/>
      <c r="N141" s="10"/>
      <c r="O141" s="10"/>
      <c r="P141" s="10"/>
      <c r="Q141" s="10"/>
      <c r="R141" s="17"/>
      <c r="S141" s="10"/>
      <c r="U141" s="10"/>
      <c r="W141" s="10"/>
      <c r="Y141" s="10"/>
      <c r="AA141" s="10"/>
      <c r="AC141" s="10"/>
      <c r="AE141" s="10"/>
      <c r="AG141" s="10"/>
      <c r="AI141" s="10"/>
    </row>
    <row r="142" spans="7:35" ht="30" customHeight="1" x14ac:dyDescent="0.3">
      <c r="G142" s="10"/>
      <c r="H142" s="10"/>
      <c r="I142" s="10"/>
      <c r="J142" s="10"/>
      <c r="K142" s="10"/>
      <c r="L142" s="10"/>
      <c r="M142" s="10"/>
      <c r="N142" s="10"/>
      <c r="O142" s="10"/>
      <c r="P142" s="10"/>
      <c r="Q142" s="10"/>
      <c r="R142" s="17"/>
      <c r="S142" s="10"/>
      <c r="U142" s="10"/>
      <c r="W142" s="10"/>
      <c r="Y142" s="10"/>
      <c r="AA142" s="10"/>
      <c r="AC142" s="10"/>
      <c r="AE142" s="10"/>
      <c r="AG142" s="10"/>
      <c r="AI142" s="10"/>
    </row>
    <row r="143" spans="7:35" ht="30" customHeight="1" x14ac:dyDescent="0.3">
      <c r="G143" s="10"/>
      <c r="H143" s="10"/>
      <c r="I143" s="10"/>
      <c r="J143" s="10"/>
      <c r="K143" s="10"/>
      <c r="L143" s="10"/>
      <c r="M143" s="10"/>
      <c r="N143" s="10"/>
      <c r="O143" s="10"/>
      <c r="P143" s="10"/>
      <c r="Q143" s="10"/>
      <c r="R143" s="17"/>
      <c r="S143" s="10"/>
      <c r="U143" s="10"/>
      <c r="W143" s="10"/>
      <c r="Y143" s="10"/>
      <c r="AA143" s="10"/>
      <c r="AC143" s="10"/>
      <c r="AE143" s="10"/>
      <c r="AG143" s="10"/>
      <c r="AI143" s="10"/>
    </row>
    <row r="144" spans="7:35" ht="30" customHeight="1" x14ac:dyDescent="0.3">
      <c r="G144" s="10"/>
      <c r="H144" s="10"/>
      <c r="I144" s="10"/>
      <c r="J144" s="10"/>
      <c r="K144" s="10"/>
      <c r="L144" s="10"/>
      <c r="M144" s="10"/>
      <c r="N144" s="10"/>
      <c r="O144" s="10"/>
      <c r="P144" s="10"/>
      <c r="Q144" s="10"/>
      <c r="R144" s="17"/>
      <c r="S144" s="10"/>
      <c r="U144" s="10"/>
      <c r="W144" s="10"/>
      <c r="Y144" s="10"/>
      <c r="AA144" s="10"/>
      <c r="AC144" s="10"/>
      <c r="AE144" s="10"/>
      <c r="AG144" s="10"/>
      <c r="AI144" s="10"/>
    </row>
    <row r="145" spans="7:35" ht="30" customHeight="1" x14ac:dyDescent="0.3">
      <c r="G145" s="10"/>
      <c r="H145" s="10"/>
      <c r="I145" s="10"/>
      <c r="J145" s="10"/>
      <c r="K145" s="10"/>
      <c r="L145" s="10"/>
      <c r="M145" s="10"/>
      <c r="N145" s="10"/>
      <c r="O145" s="10"/>
      <c r="P145" s="10"/>
      <c r="Q145" s="10"/>
      <c r="R145" s="17"/>
      <c r="S145" s="10"/>
      <c r="U145" s="10"/>
      <c r="W145" s="10"/>
      <c r="Y145" s="10"/>
      <c r="AA145" s="10"/>
      <c r="AC145" s="10"/>
      <c r="AE145" s="10"/>
      <c r="AG145" s="10"/>
      <c r="AI145" s="10"/>
    </row>
    <row r="146" spans="7:35" ht="30" customHeight="1" x14ac:dyDescent="0.3">
      <c r="G146" s="10"/>
      <c r="H146" s="10"/>
      <c r="I146" s="10"/>
      <c r="J146" s="10"/>
      <c r="K146" s="10"/>
      <c r="L146" s="10"/>
      <c r="M146" s="10"/>
      <c r="N146" s="10"/>
      <c r="O146" s="10"/>
      <c r="P146" s="10"/>
      <c r="Q146" s="10"/>
      <c r="R146" s="17"/>
      <c r="S146" s="10"/>
      <c r="U146" s="10"/>
      <c r="W146" s="10"/>
      <c r="Y146" s="10"/>
      <c r="AA146" s="10"/>
      <c r="AC146" s="10"/>
      <c r="AE146" s="10"/>
      <c r="AG146" s="10"/>
      <c r="AI146" s="10"/>
    </row>
    <row r="147" spans="7:35" ht="30" customHeight="1" x14ac:dyDescent="0.3">
      <c r="G147" s="10"/>
      <c r="H147" s="10"/>
      <c r="I147" s="10"/>
      <c r="J147" s="10"/>
      <c r="K147" s="10"/>
      <c r="L147" s="10"/>
      <c r="M147" s="10"/>
      <c r="N147" s="10"/>
      <c r="O147" s="10"/>
      <c r="P147" s="10"/>
      <c r="Q147" s="10"/>
      <c r="R147" s="17"/>
      <c r="S147" s="10"/>
      <c r="U147" s="10"/>
      <c r="W147" s="10"/>
      <c r="Y147" s="10"/>
      <c r="AA147" s="10"/>
      <c r="AC147" s="10"/>
      <c r="AE147" s="10"/>
      <c r="AG147" s="10"/>
      <c r="AI147" s="10"/>
    </row>
    <row r="148" spans="7:35" ht="30" customHeight="1" x14ac:dyDescent="0.3">
      <c r="G148" s="10"/>
      <c r="H148" s="10"/>
      <c r="I148" s="10"/>
      <c r="J148" s="10"/>
      <c r="K148" s="10"/>
      <c r="L148" s="10"/>
      <c r="M148" s="10"/>
      <c r="N148" s="10"/>
      <c r="O148" s="10"/>
      <c r="P148" s="10"/>
      <c r="Q148" s="10"/>
      <c r="R148" s="17"/>
      <c r="S148" s="10"/>
      <c r="U148" s="10"/>
      <c r="W148" s="10"/>
      <c r="Y148" s="10"/>
      <c r="AA148" s="10"/>
      <c r="AC148" s="10"/>
      <c r="AE148" s="10"/>
      <c r="AG148" s="10"/>
      <c r="AI148" s="10"/>
    </row>
    <row r="149" spans="7:35" ht="30" customHeight="1" x14ac:dyDescent="0.3">
      <c r="G149" s="10"/>
      <c r="H149" s="10"/>
      <c r="I149" s="10"/>
      <c r="J149" s="10"/>
      <c r="K149" s="10"/>
      <c r="L149" s="10"/>
      <c r="M149" s="10"/>
      <c r="N149" s="10"/>
      <c r="O149" s="10"/>
      <c r="P149" s="10"/>
      <c r="Q149" s="10"/>
      <c r="R149" s="17"/>
      <c r="S149" s="10"/>
      <c r="U149" s="10"/>
      <c r="W149" s="10"/>
      <c r="Y149" s="10"/>
      <c r="AA149" s="10"/>
      <c r="AC149" s="10"/>
      <c r="AE149" s="10"/>
      <c r="AG149" s="10"/>
      <c r="AI149" s="10"/>
    </row>
    <row r="150" spans="7:35" ht="30" customHeight="1" x14ac:dyDescent="0.3">
      <c r="G150" s="10"/>
      <c r="H150" s="10"/>
      <c r="I150" s="10"/>
      <c r="J150" s="10"/>
      <c r="K150" s="10"/>
      <c r="L150" s="10"/>
      <c r="M150" s="10"/>
      <c r="N150" s="10"/>
      <c r="O150" s="10"/>
      <c r="P150" s="10"/>
      <c r="Q150" s="10"/>
      <c r="R150" s="17"/>
      <c r="S150" s="10"/>
      <c r="U150" s="10"/>
      <c r="W150" s="10"/>
      <c r="Y150" s="10"/>
      <c r="AA150" s="10"/>
      <c r="AC150" s="10"/>
      <c r="AE150" s="10"/>
      <c r="AG150" s="10"/>
      <c r="AI150" s="10"/>
    </row>
    <row r="151" spans="7:35" ht="30" customHeight="1" x14ac:dyDescent="0.3">
      <c r="G151" s="10"/>
      <c r="H151" s="10"/>
      <c r="I151" s="10"/>
      <c r="J151" s="10"/>
      <c r="K151" s="10"/>
      <c r="L151" s="10"/>
      <c r="M151" s="10"/>
      <c r="N151" s="10"/>
      <c r="O151" s="10"/>
      <c r="P151" s="10"/>
      <c r="Q151" s="10"/>
      <c r="R151" s="17"/>
      <c r="S151" s="10"/>
      <c r="U151" s="10"/>
      <c r="W151" s="10"/>
      <c r="Y151" s="10"/>
      <c r="AA151" s="10"/>
      <c r="AC151" s="10"/>
      <c r="AE151" s="10"/>
      <c r="AG151" s="10"/>
      <c r="AI151" s="10"/>
    </row>
    <row r="152" spans="7:35" ht="30" customHeight="1" x14ac:dyDescent="0.3">
      <c r="G152" s="10"/>
      <c r="H152" s="10"/>
      <c r="I152" s="10"/>
      <c r="J152" s="10"/>
      <c r="K152" s="10"/>
      <c r="L152" s="10"/>
      <c r="M152" s="10"/>
      <c r="N152" s="10"/>
      <c r="O152" s="10"/>
      <c r="P152" s="10"/>
      <c r="Q152" s="10"/>
      <c r="R152" s="17"/>
      <c r="S152" s="10"/>
      <c r="U152" s="10"/>
      <c r="W152" s="10"/>
      <c r="Y152" s="10"/>
      <c r="AA152" s="10"/>
      <c r="AC152" s="10"/>
      <c r="AE152" s="10"/>
      <c r="AG152" s="10"/>
      <c r="AI152" s="10"/>
    </row>
    <row r="153" spans="7:35" ht="30" customHeight="1" x14ac:dyDescent="0.3">
      <c r="G153" s="10"/>
      <c r="H153" s="10"/>
      <c r="I153" s="10"/>
      <c r="J153" s="10"/>
      <c r="K153" s="10"/>
      <c r="L153" s="10"/>
      <c r="M153" s="10"/>
      <c r="N153" s="10"/>
      <c r="O153" s="10"/>
      <c r="P153" s="10"/>
      <c r="Q153" s="10"/>
      <c r="R153" s="17"/>
      <c r="S153" s="10"/>
      <c r="U153" s="10"/>
      <c r="W153" s="10"/>
      <c r="Y153" s="10"/>
      <c r="AA153" s="10"/>
      <c r="AC153" s="10"/>
      <c r="AE153" s="10"/>
      <c r="AG153" s="10"/>
      <c r="AI153" s="10"/>
    </row>
    <row r="154" spans="7:35" ht="30" customHeight="1" x14ac:dyDescent="0.3">
      <c r="G154" s="10"/>
      <c r="H154" s="10"/>
      <c r="I154" s="10"/>
      <c r="J154" s="10"/>
      <c r="K154" s="10"/>
      <c r="L154" s="10"/>
      <c r="M154" s="10"/>
      <c r="N154" s="10"/>
      <c r="O154" s="10"/>
      <c r="P154" s="10"/>
      <c r="Q154" s="10"/>
      <c r="R154" s="17"/>
      <c r="S154" s="10"/>
      <c r="U154" s="10"/>
      <c r="W154" s="10"/>
      <c r="Y154" s="10"/>
      <c r="AA154" s="10"/>
      <c r="AC154" s="10"/>
      <c r="AE154" s="10"/>
      <c r="AG154" s="10"/>
      <c r="AI154" s="10"/>
    </row>
    <row r="155" spans="7:35" ht="30" customHeight="1" x14ac:dyDescent="0.3">
      <c r="G155" s="10"/>
      <c r="H155" s="10"/>
      <c r="I155" s="10"/>
      <c r="J155" s="10"/>
      <c r="K155" s="10"/>
      <c r="L155" s="10"/>
      <c r="M155" s="10"/>
      <c r="N155" s="10"/>
      <c r="O155" s="10"/>
      <c r="P155" s="10"/>
      <c r="Q155" s="10"/>
      <c r="R155" s="17"/>
      <c r="S155" s="10"/>
      <c r="U155" s="10"/>
      <c r="W155" s="10"/>
      <c r="Y155" s="10"/>
      <c r="AA155" s="10"/>
      <c r="AC155" s="10"/>
      <c r="AE155" s="10"/>
      <c r="AG155" s="10"/>
      <c r="AI155" s="10"/>
    </row>
    <row r="156" spans="7:35" ht="30" customHeight="1" x14ac:dyDescent="0.3">
      <c r="G156" s="10"/>
      <c r="H156" s="10"/>
      <c r="I156" s="10"/>
      <c r="J156" s="10"/>
      <c r="K156" s="10"/>
      <c r="L156" s="10"/>
      <c r="M156" s="10"/>
      <c r="N156" s="10"/>
      <c r="O156" s="10"/>
      <c r="P156" s="10"/>
      <c r="Q156" s="10"/>
      <c r="R156" s="17"/>
      <c r="S156" s="10"/>
      <c r="U156" s="10"/>
      <c r="W156" s="10"/>
      <c r="Y156" s="10"/>
      <c r="AA156" s="10"/>
      <c r="AC156" s="10"/>
      <c r="AE156" s="10"/>
      <c r="AG156" s="10"/>
      <c r="AI156" s="10"/>
    </row>
    <row r="157" spans="7:35" ht="30" customHeight="1" x14ac:dyDescent="0.3">
      <c r="G157" s="10"/>
      <c r="H157" s="10"/>
      <c r="I157" s="10"/>
      <c r="J157" s="10"/>
      <c r="K157" s="10"/>
      <c r="L157" s="10"/>
      <c r="M157" s="10"/>
      <c r="N157" s="10"/>
      <c r="O157" s="10"/>
      <c r="P157" s="10"/>
      <c r="Q157" s="10"/>
      <c r="R157" s="17"/>
      <c r="S157" s="10"/>
      <c r="U157" s="10"/>
      <c r="W157" s="10"/>
      <c r="Y157" s="10"/>
      <c r="AA157" s="10"/>
      <c r="AC157" s="10"/>
      <c r="AE157" s="10"/>
      <c r="AG157" s="10"/>
      <c r="AI157" s="10"/>
    </row>
    <row r="158" spans="7:35" ht="30" customHeight="1" x14ac:dyDescent="0.3">
      <c r="G158" s="10"/>
      <c r="H158" s="10"/>
      <c r="I158" s="10"/>
      <c r="J158" s="10"/>
      <c r="K158" s="10"/>
      <c r="L158" s="10"/>
      <c r="M158" s="10"/>
      <c r="N158" s="10"/>
      <c r="O158" s="10"/>
      <c r="P158" s="10"/>
      <c r="Q158" s="10"/>
      <c r="R158" s="17"/>
      <c r="S158" s="10"/>
      <c r="U158" s="10"/>
      <c r="W158" s="10"/>
      <c r="Y158" s="10"/>
      <c r="AA158" s="10"/>
      <c r="AC158" s="10"/>
      <c r="AE158" s="10"/>
      <c r="AG158" s="10"/>
      <c r="AI158" s="10"/>
    </row>
    <row r="159" spans="7:35" ht="30" customHeight="1" x14ac:dyDescent="0.3">
      <c r="G159" s="10"/>
      <c r="H159" s="10"/>
      <c r="I159" s="10"/>
      <c r="J159" s="10"/>
      <c r="K159" s="10"/>
      <c r="L159" s="10"/>
      <c r="M159" s="10"/>
      <c r="N159" s="10"/>
      <c r="O159" s="10"/>
      <c r="P159" s="10"/>
      <c r="Q159" s="10"/>
      <c r="R159" s="17"/>
      <c r="S159" s="10"/>
      <c r="U159" s="10"/>
      <c r="W159" s="10"/>
      <c r="Y159" s="10"/>
      <c r="AA159" s="10"/>
      <c r="AC159" s="10"/>
      <c r="AE159" s="10"/>
      <c r="AG159" s="10"/>
      <c r="AI159" s="10"/>
    </row>
    <row r="160" spans="7:35" ht="30" customHeight="1" x14ac:dyDescent="0.3">
      <c r="G160" s="10"/>
      <c r="H160" s="10"/>
      <c r="I160" s="10"/>
      <c r="J160" s="10"/>
      <c r="K160" s="10"/>
      <c r="L160" s="10"/>
      <c r="M160" s="10"/>
      <c r="N160" s="10"/>
      <c r="O160" s="10"/>
      <c r="P160" s="10"/>
      <c r="Q160" s="10"/>
      <c r="R160" s="17"/>
      <c r="S160" s="10"/>
      <c r="U160" s="10"/>
      <c r="W160" s="10"/>
      <c r="Y160" s="10"/>
      <c r="AA160" s="10"/>
      <c r="AC160" s="10"/>
      <c r="AE160" s="10"/>
      <c r="AG160" s="10"/>
      <c r="AI160" s="10"/>
    </row>
    <row r="161" spans="7:35" ht="30" customHeight="1" x14ac:dyDescent="0.3">
      <c r="G161" s="10"/>
      <c r="H161" s="10"/>
      <c r="I161" s="10"/>
      <c r="J161" s="10"/>
      <c r="K161" s="10"/>
      <c r="L161" s="10"/>
      <c r="M161" s="10"/>
      <c r="N161" s="10"/>
      <c r="O161" s="10"/>
      <c r="P161" s="10"/>
      <c r="Q161" s="10"/>
      <c r="R161" s="38" t="s">
        <v>189</v>
      </c>
      <c r="S161" s="10"/>
      <c r="U161" s="10"/>
      <c r="W161" s="10"/>
      <c r="Y161" s="10"/>
      <c r="AA161" s="10"/>
      <c r="AC161" s="10"/>
      <c r="AE161" s="10"/>
      <c r="AG161" s="10"/>
      <c r="AI161" s="10"/>
    </row>
    <row r="162" spans="7:35" ht="30" customHeight="1" x14ac:dyDescent="0.3">
      <c r="G162" s="10"/>
      <c r="H162" s="10"/>
      <c r="I162" s="10"/>
    </row>
    <row r="163" spans="7:35" ht="30" customHeight="1" x14ac:dyDescent="0.3">
      <c r="G163" s="10"/>
      <c r="H163" s="10"/>
      <c r="I163" s="10"/>
    </row>
    <row r="164" spans="7:35" ht="30" customHeight="1" x14ac:dyDescent="0.3">
      <c r="H164" s="10"/>
    </row>
    <row r="165" spans="7:35" ht="30" customHeight="1" x14ac:dyDescent="0.3">
      <c r="H165" s="10"/>
    </row>
    <row r="166" spans="7:35" ht="30" customHeight="1" x14ac:dyDescent="0.3">
      <c r="H166" s="10"/>
    </row>
    <row r="167" spans="7:35" ht="30" customHeight="1" x14ac:dyDescent="0.3">
      <c r="H167" s="10"/>
    </row>
    <row r="168" spans="7:35" ht="30" customHeight="1" x14ac:dyDescent="0.3">
      <c r="H168" s="10"/>
    </row>
    <row r="169" spans="7:35" ht="30" customHeight="1" x14ac:dyDescent="0.3">
      <c r="H169" s="10"/>
    </row>
    <row r="170" spans="7:35" ht="30" customHeight="1" x14ac:dyDescent="0.3">
      <c r="H170" s="10"/>
    </row>
    <row r="171" spans="7:35" ht="30" customHeight="1" x14ac:dyDescent="0.3">
      <c r="H171" s="10"/>
    </row>
    <row r="172" spans="7:35" ht="30" customHeight="1" x14ac:dyDescent="0.3">
      <c r="H172" s="10"/>
    </row>
    <row r="173" spans="7:35" ht="30" customHeight="1" x14ac:dyDescent="0.3">
      <c r="H173" s="10"/>
    </row>
    <row r="174" spans="7:35" ht="30" customHeight="1" x14ac:dyDescent="0.3">
      <c r="H174" s="10"/>
    </row>
    <row r="175" spans="7:35" ht="30" customHeight="1" x14ac:dyDescent="0.3">
      <c r="H175" s="10"/>
    </row>
    <row r="176" spans="7:35" ht="30" customHeight="1" x14ac:dyDescent="0.3">
      <c r="H176" s="10"/>
    </row>
    <row r="177" spans="8:8" ht="30" customHeight="1" x14ac:dyDescent="0.3">
      <c r="H177" s="10"/>
    </row>
    <row r="178" spans="8:8" ht="30" customHeight="1" x14ac:dyDescent="0.3">
      <c r="H178" s="10"/>
    </row>
    <row r="179" spans="8:8" ht="30" customHeight="1" x14ac:dyDescent="0.3">
      <c r="H179" s="10"/>
    </row>
    <row r="180" spans="8:8" ht="30" customHeight="1" x14ac:dyDescent="0.3">
      <c r="H180" s="10"/>
    </row>
    <row r="181" spans="8:8" ht="30" customHeight="1" x14ac:dyDescent="0.3">
      <c r="H181" s="10"/>
    </row>
    <row r="182" spans="8:8" ht="30" customHeight="1" x14ac:dyDescent="0.3">
      <c r="H182" s="10"/>
    </row>
    <row r="183" spans="8:8" ht="30" customHeight="1" x14ac:dyDescent="0.3">
      <c r="H183" s="10"/>
    </row>
    <row r="184" spans="8:8" ht="30" customHeight="1" x14ac:dyDescent="0.3">
      <c r="H184" s="10"/>
    </row>
    <row r="185" spans="8:8" ht="30" customHeight="1" x14ac:dyDescent="0.3">
      <c r="H185" s="10"/>
    </row>
    <row r="186" spans="8:8" ht="30" customHeight="1" x14ac:dyDescent="0.3">
      <c r="H186" s="10"/>
    </row>
    <row r="187" spans="8:8" ht="30" customHeight="1" x14ac:dyDescent="0.3">
      <c r="H187" s="10"/>
    </row>
    <row r="188" spans="8:8" ht="30" customHeight="1" x14ac:dyDescent="0.3">
      <c r="H188" s="10"/>
    </row>
    <row r="189" spans="8:8" ht="30" customHeight="1" x14ac:dyDescent="0.3">
      <c r="H189" s="10"/>
    </row>
    <row r="190" spans="8:8" ht="30" customHeight="1" x14ac:dyDescent="0.3">
      <c r="H190" s="10"/>
    </row>
  </sheetData>
  <sortState xmlns:xlrd2="http://schemas.microsoft.com/office/spreadsheetml/2017/richdata2" ref="R4:R38">
    <sortCondition ref="R4:R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E50"/>
  <sheetViews>
    <sheetView tabSelected="1" workbookViewId="0">
      <selection activeCell="C7" sqref="C7"/>
    </sheetView>
  </sheetViews>
  <sheetFormatPr defaultRowHeight="14.4" x14ac:dyDescent="0.3"/>
  <cols>
    <col min="1" max="1" width="29.77734375" customWidth="1"/>
    <col min="2" max="3" width="24.21875" customWidth="1"/>
    <col min="4" max="4" width="19.44140625" bestFit="1" customWidth="1"/>
    <col min="5" max="5" width="152.88671875" bestFit="1" customWidth="1"/>
  </cols>
  <sheetData>
    <row r="1" spans="1:5" x14ac:dyDescent="0.3">
      <c r="A1" s="63" t="s">
        <v>1055</v>
      </c>
      <c r="B1" s="15" t="s">
        <v>1054</v>
      </c>
      <c r="C1" s="15" t="s">
        <v>801</v>
      </c>
      <c r="D1" s="15" t="s">
        <v>693</v>
      </c>
      <c r="E1" s="15" t="s">
        <v>694</v>
      </c>
    </row>
    <row r="2" spans="1:5" x14ac:dyDescent="0.3">
      <c r="A2" t="s">
        <v>791</v>
      </c>
      <c r="B2" t="s">
        <v>5</v>
      </c>
      <c r="C2" t="s">
        <v>2112</v>
      </c>
      <c r="D2" s="2" t="s">
        <v>706</v>
      </c>
      <c r="E2" t="s">
        <v>707</v>
      </c>
    </row>
    <row r="3" spans="1:5" x14ac:dyDescent="0.3">
      <c r="A3" t="s">
        <v>1059</v>
      </c>
      <c r="B3" t="s">
        <v>219</v>
      </c>
      <c r="C3" t="s">
        <v>2113</v>
      </c>
      <c r="D3" s="2" t="s">
        <v>714</v>
      </c>
      <c r="E3" t="s">
        <v>219</v>
      </c>
    </row>
    <row r="4" spans="1:5" x14ac:dyDescent="0.3">
      <c r="A4" t="s">
        <v>1059</v>
      </c>
      <c r="B4" t="s">
        <v>708</v>
      </c>
      <c r="C4" t="s">
        <v>2114</v>
      </c>
      <c r="D4" s="2" t="s">
        <v>709</v>
      </c>
      <c r="E4" t="s">
        <v>710</v>
      </c>
    </row>
    <row r="5" spans="1:5" x14ac:dyDescent="0.3">
      <c r="A5" t="s">
        <v>1057</v>
      </c>
      <c r="B5" s="64" t="s">
        <v>697</v>
      </c>
      <c r="C5" s="64" t="s">
        <v>2115</v>
      </c>
      <c r="D5" s="2" t="s">
        <v>698</v>
      </c>
      <c r="E5" t="s">
        <v>699</v>
      </c>
    </row>
    <row r="6" spans="1:5" x14ac:dyDescent="0.3">
      <c r="A6" t="s">
        <v>1056</v>
      </c>
      <c r="B6" s="64" t="s">
        <v>8</v>
      </c>
      <c r="C6" s="64" t="s">
        <v>2116</v>
      </c>
      <c r="D6" s="2" t="s">
        <v>700</v>
      </c>
      <c r="E6" t="s">
        <v>701</v>
      </c>
    </row>
    <row r="7" spans="1:5" x14ac:dyDescent="0.3">
      <c r="A7" t="s">
        <v>703</v>
      </c>
      <c r="B7" t="s">
        <v>703</v>
      </c>
      <c r="D7" s="2" t="s">
        <v>704</v>
      </c>
      <c r="E7" t="s">
        <v>705</v>
      </c>
    </row>
    <row r="8" spans="1:5" x14ac:dyDescent="0.3">
      <c r="A8" t="s">
        <v>1</v>
      </c>
      <c r="B8" t="s">
        <v>716</v>
      </c>
      <c r="D8" s="2" t="s">
        <v>700</v>
      </c>
      <c r="E8" t="s">
        <v>702</v>
      </c>
    </row>
    <row r="9" spans="1:5" x14ac:dyDescent="0.3">
      <c r="A9" t="s">
        <v>1059</v>
      </c>
      <c r="B9" t="s">
        <v>234</v>
      </c>
      <c r="D9" s="2" t="s">
        <v>709</v>
      </c>
      <c r="E9" t="s">
        <v>715</v>
      </c>
    </row>
    <row r="10" spans="1:5" x14ac:dyDescent="0.3">
      <c r="A10" t="s">
        <v>791</v>
      </c>
      <c r="B10" t="s">
        <v>1063</v>
      </c>
      <c r="D10" s="2" t="s">
        <v>712</v>
      </c>
      <c r="E10" t="s">
        <v>713</v>
      </c>
    </row>
    <row r="11" spans="1:5" x14ac:dyDescent="0.3">
      <c r="A11" t="s">
        <v>2</v>
      </c>
      <c r="B11" s="64" t="s">
        <v>2</v>
      </c>
      <c r="C11" s="64"/>
      <c r="D11" s="2" t="s">
        <v>695</v>
      </c>
      <c r="E11" t="s">
        <v>696</v>
      </c>
    </row>
    <row r="12" spans="1:5" x14ac:dyDescent="0.3">
      <c r="A12" t="s">
        <v>1058</v>
      </c>
      <c r="B12" s="64" t="s">
        <v>10</v>
      </c>
      <c r="C12" s="64"/>
      <c r="D12" s="2" t="s">
        <v>711</v>
      </c>
      <c r="E12" t="s">
        <v>10</v>
      </c>
    </row>
    <row r="13" spans="1:5" x14ac:dyDescent="0.3">
      <c r="A13" t="s">
        <v>1059</v>
      </c>
      <c r="B13" t="s">
        <v>791</v>
      </c>
      <c r="E13" t="s">
        <v>1064</v>
      </c>
    </row>
    <row r="14" spans="1:5" x14ac:dyDescent="0.3">
      <c r="A14" t="s">
        <v>1060</v>
      </c>
      <c r="B14" t="s">
        <v>791</v>
      </c>
      <c r="E14" t="s">
        <v>1061</v>
      </c>
    </row>
    <row r="15" spans="1:5" x14ac:dyDescent="0.3">
      <c r="A15" t="s">
        <v>520</v>
      </c>
      <c r="B15" t="s">
        <v>791</v>
      </c>
      <c r="E15" t="s">
        <v>1062</v>
      </c>
    </row>
    <row r="17" spans="1:5" x14ac:dyDescent="0.3">
      <c r="A17" t="s">
        <v>1065</v>
      </c>
      <c r="B17" t="s">
        <v>1066</v>
      </c>
    </row>
    <row r="18" spans="1:5" x14ac:dyDescent="0.3">
      <c r="A18" t="s">
        <v>1067</v>
      </c>
    </row>
    <row r="20" spans="1:5" ht="17.399999999999999" x14ac:dyDescent="0.3">
      <c r="E20" s="70"/>
    </row>
    <row r="21" spans="1:5" x14ac:dyDescent="0.3">
      <c r="E21" s="71"/>
    </row>
    <row r="22" spans="1:5" x14ac:dyDescent="0.3">
      <c r="E22" s="71"/>
    </row>
    <row r="23" spans="1:5" x14ac:dyDescent="0.3">
      <c r="E23" s="71"/>
    </row>
    <row r="24" spans="1:5" x14ac:dyDescent="0.3">
      <c r="E24" s="71"/>
    </row>
    <row r="26" spans="1:5" ht="17.399999999999999" x14ac:dyDescent="0.3">
      <c r="E26" s="70"/>
    </row>
    <row r="27" spans="1:5" x14ac:dyDescent="0.3">
      <c r="E27" s="71"/>
    </row>
    <row r="28" spans="1:5" x14ac:dyDescent="0.3">
      <c r="E28" s="71"/>
    </row>
    <row r="29" spans="1:5" x14ac:dyDescent="0.3">
      <c r="E29" s="71"/>
    </row>
    <row r="30" spans="1:5" x14ac:dyDescent="0.3">
      <c r="E30" s="71"/>
    </row>
    <row r="32" spans="1:5" ht="17.399999999999999" x14ac:dyDescent="0.3">
      <c r="E32" s="70"/>
    </row>
    <row r="33" spans="5:5" x14ac:dyDescent="0.3">
      <c r="E33" s="71"/>
    </row>
    <row r="34" spans="5:5" x14ac:dyDescent="0.3">
      <c r="E34" s="71"/>
    </row>
    <row r="36" spans="5:5" ht="17.399999999999999" x14ac:dyDescent="0.3">
      <c r="E36" s="70"/>
    </row>
    <row r="37" spans="5:5" x14ac:dyDescent="0.3">
      <c r="E37" s="71"/>
    </row>
    <row r="38" spans="5:5" x14ac:dyDescent="0.3">
      <c r="E38" s="71"/>
    </row>
    <row r="40" spans="5:5" ht="17.399999999999999" x14ac:dyDescent="0.3">
      <c r="E40" s="70"/>
    </row>
    <row r="41" spans="5:5" x14ac:dyDescent="0.3">
      <c r="E41" s="71"/>
    </row>
    <row r="42" spans="5:5" x14ac:dyDescent="0.3">
      <c r="E42" s="71"/>
    </row>
    <row r="44" spans="5:5" ht="17.399999999999999" x14ac:dyDescent="0.3">
      <c r="E44" s="70"/>
    </row>
    <row r="45" spans="5:5" x14ac:dyDescent="0.3">
      <c r="E45" s="71"/>
    </row>
    <row r="46" spans="5:5" x14ac:dyDescent="0.3">
      <c r="E46" s="71"/>
    </row>
    <row r="48" spans="5:5" ht="17.399999999999999" x14ac:dyDescent="0.3">
      <c r="E48" s="70"/>
    </row>
    <row r="49" spans="5:5" x14ac:dyDescent="0.3">
      <c r="E49" s="71"/>
    </row>
    <row r="50" spans="5:5" x14ac:dyDescent="0.3">
      <c r="E50" s="71"/>
    </row>
  </sheetData>
  <sortState xmlns:xlrd2="http://schemas.microsoft.com/office/spreadsheetml/2017/richdata2" ref="A2:E12">
    <sortCondition ref="B2:B12"/>
  </sortState>
  <hyperlinks>
    <hyperlink ref="A1" r:id="rId1" xr:uid="{73B8056A-5F56-4E52-A007-564030366F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2" activePane="bottomRight" state="frozen"/>
      <selection pane="topRight" activeCell="B1" sqref="B1"/>
      <selection pane="bottomLeft" activeCell="A2" sqref="A2"/>
      <selection pane="bottomRight" activeCell="K22" sqref="K22"/>
    </sheetView>
  </sheetViews>
  <sheetFormatPr defaultRowHeight="14.4" x14ac:dyDescent="0.3"/>
  <cols>
    <col min="1" max="1" width="32.21875" bestFit="1" customWidth="1"/>
    <col min="2" max="2" width="39.33203125" bestFit="1" customWidth="1"/>
    <col min="3" max="3" width="21.6640625" bestFit="1" customWidth="1"/>
    <col min="4" max="4" width="1.6640625" style="61" customWidth="1"/>
    <col min="5" max="5" width="29.77734375" bestFit="1" customWidth="1"/>
    <col min="6" max="6" width="20.5546875" bestFit="1" customWidth="1"/>
    <col min="7" max="7" width="9.44140625" bestFit="1" customWidth="1"/>
  </cols>
  <sheetData>
    <row r="1" spans="1:6" x14ac:dyDescent="0.3">
      <c r="A1" t="s">
        <v>530</v>
      </c>
      <c r="B1" t="s">
        <v>531</v>
      </c>
      <c r="C1" t="s">
        <v>532</v>
      </c>
      <c r="E1" t="s">
        <v>405</v>
      </c>
      <c r="F1" t="s">
        <v>404</v>
      </c>
    </row>
    <row r="2" spans="1:6" x14ac:dyDescent="0.3">
      <c r="A2" t="s">
        <v>544</v>
      </c>
      <c r="B2" t="s">
        <v>545</v>
      </c>
      <c r="C2" t="s">
        <v>1</v>
      </c>
      <c r="E2" t="s">
        <v>907</v>
      </c>
      <c r="F2" t="s">
        <v>6</v>
      </c>
    </row>
    <row r="3" spans="1:6" x14ac:dyDescent="0.3">
      <c r="A3" t="s">
        <v>539</v>
      </c>
      <c r="B3" t="s">
        <v>209</v>
      </c>
      <c r="C3" t="s">
        <v>1</v>
      </c>
      <c r="E3" t="s">
        <v>907</v>
      </c>
      <c r="F3" t="s">
        <v>209</v>
      </c>
    </row>
    <row r="4" spans="1:6" x14ac:dyDescent="0.3">
      <c r="A4" t="s">
        <v>27</v>
      </c>
      <c r="B4" t="s">
        <v>160</v>
      </c>
      <c r="C4" t="s">
        <v>1</v>
      </c>
      <c r="E4" t="s">
        <v>907</v>
      </c>
      <c r="F4" t="s">
        <v>181</v>
      </c>
    </row>
    <row r="5" spans="1:6" x14ac:dyDescent="0.3">
      <c r="A5" t="s">
        <v>544</v>
      </c>
      <c r="B5" t="s">
        <v>548</v>
      </c>
      <c r="C5" t="s">
        <v>521</v>
      </c>
      <c r="E5" t="s">
        <v>907</v>
      </c>
      <c r="F5" t="s">
        <v>210</v>
      </c>
    </row>
    <row r="6" spans="1:6" x14ac:dyDescent="0.3">
      <c r="A6" t="s">
        <v>539</v>
      </c>
      <c r="B6" t="s">
        <v>239</v>
      </c>
      <c r="C6" t="s">
        <v>23</v>
      </c>
      <c r="E6" t="s">
        <v>907</v>
      </c>
      <c r="F6" t="s">
        <v>1</v>
      </c>
    </row>
    <row r="7" spans="1:6" x14ac:dyDescent="0.3">
      <c r="A7" t="s">
        <v>28</v>
      </c>
      <c r="B7" t="s">
        <v>28</v>
      </c>
      <c r="C7" t="s">
        <v>23</v>
      </c>
      <c r="E7" t="s">
        <v>908</v>
      </c>
      <c r="F7" t="s">
        <v>3</v>
      </c>
    </row>
    <row r="8" spans="1:6" x14ac:dyDescent="0.3">
      <c r="A8" t="s">
        <v>27</v>
      </c>
      <c r="B8" t="s">
        <v>252</v>
      </c>
      <c r="C8" t="s">
        <v>271</v>
      </c>
      <c r="E8" t="s">
        <v>908</v>
      </c>
      <c r="F8" t="s">
        <v>8</v>
      </c>
    </row>
    <row r="9" spans="1:6" x14ac:dyDescent="0.3">
      <c r="A9" t="s">
        <v>533</v>
      </c>
      <c r="B9" t="s">
        <v>533</v>
      </c>
      <c r="C9" t="s">
        <v>58</v>
      </c>
      <c r="E9" t="s">
        <v>908</v>
      </c>
      <c r="F9" t="s">
        <v>5</v>
      </c>
    </row>
    <row r="10" spans="1:6" x14ac:dyDescent="0.3">
      <c r="A10" t="s">
        <v>539</v>
      </c>
      <c r="B10" t="s">
        <v>239</v>
      </c>
      <c r="C10" t="s">
        <v>5</v>
      </c>
      <c r="E10" t="s">
        <v>908</v>
      </c>
      <c r="F10" t="s">
        <v>7</v>
      </c>
    </row>
    <row r="11" spans="1:6" x14ac:dyDescent="0.3">
      <c r="A11" t="s">
        <v>27</v>
      </c>
      <c r="B11" t="s">
        <v>252</v>
      </c>
      <c r="C11" t="s">
        <v>267</v>
      </c>
      <c r="E11" t="s">
        <v>908</v>
      </c>
      <c r="F11" t="s">
        <v>17</v>
      </c>
    </row>
    <row r="12" spans="1:6" x14ac:dyDescent="0.3">
      <c r="A12" t="s">
        <v>541</v>
      </c>
      <c r="B12" t="s">
        <v>542</v>
      </c>
      <c r="C12" t="s">
        <v>114</v>
      </c>
      <c r="E12" t="s">
        <v>908</v>
      </c>
      <c r="F12" t="s">
        <v>2</v>
      </c>
    </row>
    <row r="13" spans="1:6" x14ac:dyDescent="0.3">
      <c r="A13" t="s">
        <v>541</v>
      </c>
      <c r="B13" t="s">
        <v>542</v>
      </c>
      <c r="C13" t="s">
        <v>97</v>
      </c>
      <c r="E13" t="s">
        <v>908</v>
      </c>
      <c r="F13" t="s">
        <v>419</v>
      </c>
    </row>
    <row r="14" spans="1:6" x14ac:dyDescent="0.3">
      <c r="A14" t="s">
        <v>27</v>
      </c>
      <c r="B14" t="s">
        <v>227</v>
      </c>
      <c r="C14" t="s">
        <v>97</v>
      </c>
      <c r="E14" t="s">
        <v>909</v>
      </c>
      <c r="F14" t="s">
        <v>10</v>
      </c>
    </row>
    <row r="15" spans="1:6" x14ac:dyDescent="0.3">
      <c r="A15" t="s">
        <v>539</v>
      </c>
      <c r="B15" t="s">
        <v>239</v>
      </c>
      <c r="C15" t="s">
        <v>13</v>
      </c>
      <c r="E15" t="s">
        <v>909</v>
      </c>
      <c r="F15" t="s">
        <v>19</v>
      </c>
    </row>
    <row r="16" spans="1:6" x14ac:dyDescent="0.3">
      <c r="A16" t="s">
        <v>28</v>
      </c>
      <c r="B16" t="s">
        <v>28</v>
      </c>
      <c r="C16" t="s">
        <v>13</v>
      </c>
      <c r="E16" t="s">
        <v>909</v>
      </c>
      <c r="F16" t="s">
        <v>97</v>
      </c>
    </row>
    <row r="17" spans="1:6" x14ac:dyDescent="0.3">
      <c r="A17" t="s">
        <v>27</v>
      </c>
      <c r="B17" t="s">
        <v>540</v>
      </c>
      <c r="C17" t="s">
        <v>13</v>
      </c>
      <c r="E17" t="s">
        <v>909</v>
      </c>
      <c r="F17" t="s">
        <v>219</v>
      </c>
    </row>
    <row r="18" spans="1:6" x14ac:dyDescent="0.3">
      <c r="A18" t="s">
        <v>535</v>
      </c>
      <c r="B18" t="s">
        <v>535</v>
      </c>
      <c r="C18" t="s">
        <v>181</v>
      </c>
      <c r="E18" t="s">
        <v>909</v>
      </c>
      <c r="F18" t="s">
        <v>135</v>
      </c>
    </row>
    <row r="19" spans="1:6" x14ac:dyDescent="0.3">
      <c r="A19" t="s">
        <v>544</v>
      </c>
      <c r="B19" t="s">
        <v>548</v>
      </c>
      <c r="C19" t="s">
        <v>518</v>
      </c>
      <c r="E19" t="s">
        <v>909</v>
      </c>
      <c r="F19" t="s">
        <v>234</v>
      </c>
    </row>
    <row r="20" spans="1:6" x14ac:dyDescent="0.3">
      <c r="A20" t="s">
        <v>537</v>
      </c>
      <c r="B20" t="s">
        <v>524</v>
      </c>
      <c r="C20" t="s">
        <v>274</v>
      </c>
      <c r="E20" t="s">
        <v>909</v>
      </c>
      <c r="F20" t="s">
        <v>262</v>
      </c>
    </row>
    <row r="21" spans="1:6" x14ac:dyDescent="0.3">
      <c r="A21" t="s">
        <v>28</v>
      </c>
      <c r="B21" t="s">
        <v>28</v>
      </c>
      <c r="C21" t="s">
        <v>168</v>
      </c>
      <c r="E21" t="s">
        <v>910</v>
      </c>
      <c r="F21" t="s">
        <v>208</v>
      </c>
    </row>
    <row r="22" spans="1:6" x14ac:dyDescent="0.3">
      <c r="A22" t="s">
        <v>28</v>
      </c>
      <c r="B22" t="s">
        <v>28</v>
      </c>
      <c r="C22" t="s">
        <v>130</v>
      </c>
      <c r="E22" t="s">
        <v>910</v>
      </c>
      <c r="F22" t="s">
        <v>518</v>
      </c>
    </row>
    <row r="23" spans="1:6" x14ac:dyDescent="0.3">
      <c r="A23" t="s">
        <v>533</v>
      </c>
      <c r="B23" t="s">
        <v>533</v>
      </c>
      <c r="C23" t="s">
        <v>534</v>
      </c>
      <c r="E23" t="s">
        <v>910</v>
      </c>
      <c r="F23" t="s">
        <v>548</v>
      </c>
    </row>
    <row r="24" spans="1:6" x14ac:dyDescent="0.3">
      <c r="A24" t="s">
        <v>536</v>
      </c>
      <c r="B24" t="s">
        <v>536</v>
      </c>
      <c r="C24" t="s">
        <v>247</v>
      </c>
      <c r="E24" t="s">
        <v>910</v>
      </c>
      <c r="F24" t="s">
        <v>521</v>
      </c>
    </row>
    <row r="25" spans="1:6" x14ac:dyDescent="0.3">
      <c r="A25" t="s">
        <v>27</v>
      </c>
      <c r="B25" t="s">
        <v>160</v>
      </c>
      <c r="C25" t="s">
        <v>219</v>
      </c>
      <c r="E25" t="s">
        <v>911</v>
      </c>
      <c r="F25" t="s">
        <v>18</v>
      </c>
    </row>
    <row r="26" spans="1:6" x14ac:dyDescent="0.3">
      <c r="A26" t="s">
        <v>537</v>
      </c>
      <c r="B26" t="s">
        <v>524</v>
      </c>
      <c r="C26" t="s">
        <v>538</v>
      </c>
      <c r="E26" t="s">
        <v>911</v>
      </c>
      <c r="F26" t="s">
        <v>143</v>
      </c>
    </row>
    <row r="27" spans="1:6" x14ac:dyDescent="0.3">
      <c r="A27" t="s">
        <v>537</v>
      </c>
      <c r="B27" t="s">
        <v>524</v>
      </c>
      <c r="C27" t="s">
        <v>278</v>
      </c>
      <c r="E27" t="s">
        <v>911</v>
      </c>
      <c r="F27" t="s">
        <v>179</v>
      </c>
    </row>
    <row r="28" spans="1:6" x14ac:dyDescent="0.3">
      <c r="A28" t="s">
        <v>541</v>
      </c>
      <c r="B28" t="s">
        <v>527</v>
      </c>
      <c r="C28" t="s">
        <v>228</v>
      </c>
      <c r="E28" t="s">
        <v>911</v>
      </c>
      <c r="F28" t="s">
        <v>13</v>
      </c>
    </row>
    <row r="29" spans="1:6" x14ac:dyDescent="0.3">
      <c r="A29" t="s">
        <v>539</v>
      </c>
      <c r="B29" t="s">
        <v>239</v>
      </c>
      <c r="C29" t="s">
        <v>15</v>
      </c>
      <c r="E29" t="s">
        <v>911</v>
      </c>
      <c r="F29" t="s">
        <v>168</v>
      </c>
    </row>
    <row r="30" spans="1:6" x14ac:dyDescent="0.3">
      <c r="A30" t="s">
        <v>28</v>
      </c>
      <c r="B30" t="s">
        <v>28</v>
      </c>
      <c r="C30" t="s">
        <v>15</v>
      </c>
      <c r="E30" t="s">
        <v>911</v>
      </c>
      <c r="F30" t="s">
        <v>15</v>
      </c>
    </row>
    <row r="31" spans="1:6" x14ac:dyDescent="0.3">
      <c r="A31" t="s">
        <v>535</v>
      </c>
      <c r="B31" t="s">
        <v>535</v>
      </c>
      <c r="C31" t="s">
        <v>191</v>
      </c>
      <c r="E31" t="s">
        <v>912</v>
      </c>
      <c r="F31" t="s">
        <v>4</v>
      </c>
    </row>
    <row r="32" spans="1:6" x14ac:dyDescent="0.3">
      <c r="A32" t="s">
        <v>27</v>
      </c>
      <c r="B32" t="s">
        <v>540</v>
      </c>
      <c r="C32" t="s">
        <v>148</v>
      </c>
      <c r="E32" t="s">
        <v>912</v>
      </c>
      <c r="F32" t="s">
        <v>244</v>
      </c>
    </row>
    <row r="33" spans="1:6" x14ac:dyDescent="0.3">
      <c r="A33" t="s">
        <v>27</v>
      </c>
      <c r="B33" t="s">
        <v>160</v>
      </c>
      <c r="C33" t="s">
        <v>16</v>
      </c>
      <c r="E33" t="s">
        <v>912</v>
      </c>
      <c r="F33" t="s">
        <v>253</v>
      </c>
    </row>
    <row r="34" spans="1:6" x14ac:dyDescent="0.3">
      <c r="A34" t="s">
        <v>535</v>
      </c>
      <c r="B34" t="s">
        <v>535</v>
      </c>
      <c r="C34" t="s">
        <v>208</v>
      </c>
      <c r="E34" t="s">
        <v>912</v>
      </c>
      <c r="F34" t="s">
        <v>249</v>
      </c>
    </row>
    <row r="35" spans="1:6" x14ac:dyDescent="0.3">
      <c r="A35" t="s">
        <v>536</v>
      </c>
      <c r="B35" t="s">
        <v>536</v>
      </c>
      <c r="C35" t="s">
        <v>225</v>
      </c>
    </row>
    <row r="36" spans="1:6" x14ac:dyDescent="0.3">
      <c r="A36" t="s">
        <v>544</v>
      </c>
      <c r="B36" t="s">
        <v>545</v>
      </c>
      <c r="C36" t="s">
        <v>3</v>
      </c>
    </row>
    <row r="37" spans="1:6" x14ac:dyDescent="0.3">
      <c r="A37" t="s">
        <v>541</v>
      </c>
      <c r="B37" t="s">
        <v>542</v>
      </c>
      <c r="C37" t="s">
        <v>79</v>
      </c>
    </row>
    <row r="38" spans="1:6" x14ac:dyDescent="0.3">
      <c r="A38" t="s">
        <v>544</v>
      </c>
      <c r="B38" t="s">
        <v>548</v>
      </c>
      <c r="C38" t="s">
        <v>211</v>
      </c>
    </row>
    <row r="39" spans="1:6" x14ac:dyDescent="0.3">
      <c r="A39" t="s">
        <v>541</v>
      </c>
      <c r="B39" t="s">
        <v>527</v>
      </c>
      <c r="C39" t="s">
        <v>211</v>
      </c>
    </row>
    <row r="40" spans="1:6" x14ac:dyDescent="0.3">
      <c r="A40" t="s">
        <v>544</v>
      </c>
      <c r="B40" t="s">
        <v>548</v>
      </c>
      <c r="C40" t="s">
        <v>519</v>
      </c>
    </row>
    <row r="41" spans="1:6" x14ac:dyDescent="0.3">
      <c r="A41" t="s">
        <v>535</v>
      </c>
      <c r="B41" t="s">
        <v>535</v>
      </c>
      <c r="C41" t="s">
        <v>200</v>
      </c>
    </row>
    <row r="42" spans="1:6" x14ac:dyDescent="0.3">
      <c r="A42" t="s">
        <v>539</v>
      </c>
      <c r="B42" t="s">
        <v>4</v>
      </c>
      <c r="C42" t="s">
        <v>253</v>
      </c>
    </row>
    <row r="43" spans="1:6" x14ac:dyDescent="0.3">
      <c r="A43" t="s">
        <v>28</v>
      </c>
      <c r="B43" t="s">
        <v>28</v>
      </c>
      <c r="C43" t="s">
        <v>107</v>
      </c>
    </row>
    <row r="44" spans="1:6" x14ac:dyDescent="0.3">
      <c r="A44" t="s">
        <v>539</v>
      </c>
      <c r="B44" t="s">
        <v>47</v>
      </c>
      <c r="C44" t="s">
        <v>419</v>
      </c>
    </row>
    <row r="45" spans="1:6" x14ac:dyDescent="0.3">
      <c r="A45" t="s">
        <v>541</v>
      </c>
      <c r="B45" t="s">
        <v>136</v>
      </c>
      <c r="C45" t="s">
        <v>149</v>
      </c>
    </row>
    <row r="46" spans="1:6" x14ac:dyDescent="0.3">
      <c r="A46" t="s">
        <v>27</v>
      </c>
      <c r="B46" t="s">
        <v>540</v>
      </c>
      <c r="C46" t="s">
        <v>135</v>
      </c>
    </row>
    <row r="47" spans="1:6" x14ac:dyDescent="0.3">
      <c r="A47" t="s">
        <v>539</v>
      </c>
      <c r="B47" t="s">
        <v>47</v>
      </c>
      <c r="C47" t="s">
        <v>20</v>
      </c>
    </row>
    <row r="48" spans="1:6" x14ac:dyDescent="0.3">
      <c r="A48" t="s">
        <v>27</v>
      </c>
      <c r="B48" t="s">
        <v>252</v>
      </c>
      <c r="C48" t="s">
        <v>262</v>
      </c>
    </row>
    <row r="49" spans="1:3" x14ac:dyDescent="0.3">
      <c r="A49" t="s">
        <v>541</v>
      </c>
      <c r="B49" t="s">
        <v>136</v>
      </c>
      <c r="C49" t="s">
        <v>173</v>
      </c>
    </row>
    <row r="50" spans="1:3" x14ac:dyDescent="0.3">
      <c r="A50" t="s">
        <v>533</v>
      </c>
      <c r="B50" t="s">
        <v>533</v>
      </c>
      <c r="C50" t="s">
        <v>111</v>
      </c>
    </row>
    <row r="51" spans="1:3" x14ac:dyDescent="0.3">
      <c r="A51" t="s">
        <v>541</v>
      </c>
      <c r="B51" t="s">
        <v>542</v>
      </c>
      <c r="C51" t="s">
        <v>124</v>
      </c>
    </row>
    <row r="52" spans="1:3" x14ac:dyDescent="0.3">
      <c r="A52" t="s">
        <v>541</v>
      </c>
      <c r="B52" t="s">
        <v>527</v>
      </c>
      <c r="C52" t="s">
        <v>24</v>
      </c>
    </row>
    <row r="53" spans="1:3" x14ac:dyDescent="0.3">
      <c r="A53" t="s">
        <v>27</v>
      </c>
      <c r="B53" t="s">
        <v>252</v>
      </c>
      <c r="C53" t="s">
        <v>24</v>
      </c>
    </row>
    <row r="54" spans="1:3" x14ac:dyDescent="0.3">
      <c r="A54" t="s">
        <v>544</v>
      </c>
      <c r="B54" t="s">
        <v>547</v>
      </c>
      <c r="C54" t="s">
        <v>17</v>
      </c>
    </row>
    <row r="55" spans="1:3" x14ac:dyDescent="0.3">
      <c r="A55" t="s">
        <v>539</v>
      </c>
      <c r="B55" t="s">
        <v>239</v>
      </c>
      <c r="C55" t="s">
        <v>17</v>
      </c>
    </row>
    <row r="56" spans="1:3" x14ac:dyDescent="0.3">
      <c r="A56" t="s">
        <v>28</v>
      </c>
      <c r="B56" t="s">
        <v>28</v>
      </c>
      <c r="C56" t="s">
        <v>17</v>
      </c>
    </row>
    <row r="57" spans="1:3" x14ac:dyDescent="0.3">
      <c r="A57" t="s">
        <v>539</v>
      </c>
      <c r="B57" t="s">
        <v>47</v>
      </c>
      <c r="C57" t="s">
        <v>7</v>
      </c>
    </row>
    <row r="58" spans="1:3" x14ac:dyDescent="0.3">
      <c r="A58" t="s">
        <v>27</v>
      </c>
      <c r="B58" t="s">
        <v>160</v>
      </c>
      <c r="C58" t="s">
        <v>7</v>
      </c>
    </row>
    <row r="59" spans="1:3" x14ac:dyDescent="0.3">
      <c r="A59" t="s">
        <v>535</v>
      </c>
      <c r="B59" t="s">
        <v>535</v>
      </c>
      <c r="C59" t="s">
        <v>146</v>
      </c>
    </row>
    <row r="60" spans="1:3" x14ac:dyDescent="0.3">
      <c r="A60" t="s">
        <v>541</v>
      </c>
      <c r="B60" t="s">
        <v>136</v>
      </c>
      <c r="C60" t="s">
        <v>182</v>
      </c>
    </row>
    <row r="61" spans="1:3" x14ac:dyDescent="0.3">
      <c r="A61" t="s">
        <v>544</v>
      </c>
      <c r="B61" t="s">
        <v>547</v>
      </c>
      <c r="C61" t="s">
        <v>197</v>
      </c>
    </row>
    <row r="62" spans="1:3" x14ac:dyDescent="0.3">
      <c r="A62" t="s">
        <v>536</v>
      </c>
      <c r="B62" t="s">
        <v>536</v>
      </c>
      <c r="C62" t="s">
        <v>232</v>
      </c>
    </row>
    <row r="63" spans="1:3" x14ac:dyDescent="0.3">
      <c r="A63" t="s">
        <v>539</v>
      </c>
      <c r="B63" t="s">
        <v>239</v>
      </c>
      <c r="C63" t="s">
        <v>8</v>
      </c>
    </row>
    <row r="64" spans="1:3" x14ac:dyDescent="0.3">
      <c r="A64" t="s">
        <v>544</v>
      </c>
      <c r="B64" t="s">
        <v>545</v>
      </c>
      <c r="C64" t="s">
        <v>546</v>
      </c>
    </row>
    <row r="65" spans="1:3" x14ac:dyDescent="0.3">
      <c r="A65" t="s">
        <v>544</v>
      </c>
      <c r="B65" t="s">
        <v>547</v>
      </c>
      <c r="C65" t="s">
        <v>206</v>
      </c>
    </row>
    <row r="66" spans="1:3" x14ac:dyDescent="0.3">
      <c r="A66" t="s">
        <v>27</v>
      </c>
      <c r="B66" t="s">
        <v>540</v>
      </c>
      <c r="C66" t="s">
        <v>123</v>
      </c>
    </row>
    <row r="67" spans="1:3" x14ac:dyDescent="0.3">
      <c r="A67" t="s">
        <v>536</v>
      </c>
      <c r="B67" t="s">
        <v>536</v>
      </c>
      <c r="C67" t="s">
        <v>243</v>
      </c>
    </row>
    <row r="68" spans="1:3" x14ac:dyDescent="0.3">
      <c r="A68" t="s">
        <v>537</v>
      </c>
      <c r="B68" t="s">
        <v>523</v>
      </c>
      <c r="C68" t="s">
        <v>264</v>
      </c>
    </row>
    <row r="69" spans="1:3" x14ac:dyDescent="0.3">
      <c r="A69" t="s">
        <v>28</v>
      </c>
      <c r="B69" t="s">
        <v>28</v>
      </c>
      <c r="C69" t="s">
        <v>179</v>
      </c>
    </row>
    <row r="70" spans="1:3" x14ac:dyDescent="0.3">
      <c r="A70" t="s">
        <v>544</v>
      </c>
      <c r="B70" t="s">
        <v>548</v>
      </c>
      <c r="C70" t="s">
        <v>520</v>
      </c>
    </row>
    <row r="71" spans="1:3" x14ac:dyDescent="0.3">
      <c r="A71" t="s">
        <v>28</v>
      </c>
      <c r="B71" t="s">
        <v>28</v>
      </c>
      <c r="C71" t="s">
        <v>143</v>
      </c>
    </row>
    <row r="72" spans="1:3" x14ac:dyDescent="0.3">
      <c r="A72" t="s">
        <v>27</v>
      </c>
      <c r="B72" t="s">
        <v>252</v>
      </c>
      <c r="C72" t="s">
        <v>9</v>
      </c>
    </row>
    <row r="73" spans="1:3" x14ac:dyDescent="0.3">
      <c r="A73" t="s">
        <v>537</v>
      </c>
      <c r="B73" t="s">
        <v>524</v>
      </c>
      <c r="C73" t="s">
        <v>282</v>
      </c>
    </row>
    <row r="74" spans="1:3" x14ac:dyDescent="0.3">
      <c r="A74" t="s">
        <v>533</v>
      </c>
      <c r="B74" t="s">
        <v>533</v>
      </c>
      <c r="C74" t="s">
        <v>95</v>
      </c>
    </row>
    <row r="75" spans="1:3" x14ac:dyDescent="0.3">
      <c r="A75" t="s">
        <v>537</v>
      </c>
      <c r="B75" t="s">
        <v>523</v>
      </c>
      <c r="C75" t="s">
        <v>268</v>
      </c>
    </row>
    <row r="76" spans="1:3" x14ac:dyDescent="0.3">
      <c r="A76" t="s">
        <v>27</v>
      </c>
      <c r="B76" t="s">
        <v>227</v>
      </c>
      <c r="C76" t="s">
        <v>26</v>
      </c>
    </row>
    <row r="77" spans="1:3" x14ac:dyDescent="0.3">
      <c r="A77" t="s">
        <v>27</v>
      </c>
      <c r="B77" t="s">
        <v>540</v>
      </c>
      <c r="C77" t="s">
        <v>113</v>
      </c>
    </row>
    <row r="78" spans="1:3" x14ac:dyDescent="0.3">
      <c r="A78" t="s">
        <v>544</v>
      </c>
      <c r="B78" t="s">
        <v>547</v>
      </c>
      <c r="C78" t="s">
        <v>18</v>
      </c>
    </row>
    <row r="79" spans="1:3" x14ac:dyDescent="0.3">
      <c r="A79" t="s">
        <v>539</v>
      </c>
      <c r="B79" t="s">
        <v>47</v>
      </c>
      <c r="C79" t="s">
        <v>19</v>
      </c>
    </row>
    <row r="80" spans="1:3" x14ac:dyDescent="0.3">
      <c r="A80" t="s">
        <v>27</v>
      </c>
      <c r="B80" t="s">
        <v>540</v>
      </c>
      <c r="C80" t="s">
        <v>19</v>
      </c>
    </row>
    <row r="81" spans="1:3" x14ac:dyDescent="0.3">
      <c r="A81" t="s">
        <v>541</v>
      </c>
      <c r="B81" t="s">
        <v>542</v>
      </c>
      <c r="C81" t="s">
        <v>59</v>
      </c>
    </row>
    <row r="82" spans="1:3" x14ac:dyDescent="0.3">
      <c r="A82" t="s">
        <v>541</v>
      </c>
      <c r="B82" t="s">
        <v>235</v>
      </c>
      <c r="C82" t="s">
        <v>244</v>
      </c>
    </row>
    <row r="83" spans="1:3" x14ac:dyDescent="0.3">
      <c r="A83" t="s">
        <v>537</v>
      </c>
      <c r="B83" t="s">
        <v>522</v>
      </c>
      <c r="C83" t="s">
        <v>259</v>
      </c>
    </row>
    <row r="84" spans="1:3" x14ac:dyDescent="0.3">
      <c r="A84" t="s">
        <v>539</v>
      </c>
      <c r="B84" t="s">
        <v>209</v>
      </c>
      <c r="C84" t="s">
        <v>6</v>
      </c>
    </row>
    <row r="85" spans="1:3" x14ac:dyDescent="0.3">
      <c r="A85" t="s">
        <v>28</v>
      </c>
      <c r="B85" t="s">
        <v>28</v>
      </c>
      <c r="C85" t="s">
        <v>6</v>
      </c>
    </row>
    <row r="86" spans="1:3" x14ac:dyDescent="0.3">
      <c r="A86" t="s">
        <v>537</v>
      </c>
      <c r="B86" t="s">
        <v>522</v>
      </c>
      <c r="C86" t="s">
        <v>256</v>
      </c>
    </row>
    <row r="87" spans="1:3" x14ac:dyDescent="0.3">
      <c r="A87" t="s">
        <v>27</v>
      </c>
      <c r="B87" t="s">
        <v>160</v>
      </c>
      <c r="C87" t="s">
        <v>210</v>
      </c>
    </row>
    <row r="88" spans="1:3" x14ac:dyDescent="0.3">
      <c r="A88" t="s">
        <v>535</v>
      </c>
      <c r="B88" t="s">
        <v>535</v>
      </c>
      <c r="C88" t="s">
        <v>159</v>
      </c>
    </row>
    <row r="89" spans="1:3" x14ac:dyDescent="0.3">
      <c r="A89" t="s">
        <v>544</v>
      </c>
      <c r="B89" t="s">
        <v>547</v>
      </c>
      <c r="C89" t="s">
        <v>224</v>
      </c>
    </row>
    <row r="90" spans="1:3" x14ac:dyDescent="0.3">
      <c r="A90" t="s">
        <v>27</v>
      </c>
      <c r="B90" t="s">
        <v>227</v>
      </c>
      <c r="C90" t="s">
        <v>248</v>
      </c>
    </row>
    <row r="91" spans="1:3" x14ac:dyDescent="0.3">
      <c r="A91" t="s">
        <v>541</v>
      </c>
      <c r="B91" t="s">
        <v>235</v>
      </c>
      <c r="C91" t="s">
        <v>249</v>
      </c>
    </row>
    <row r="92" spans="1:3" x14ac:dyDescent="0.3">
      <c r="A92" t="s">
        <v>27</v>
      </c>
      <c r="B92" t="s">
        <v>227</v>
      </c>
      <c r="C92" t="s">
        <v>234</v>
      </c>
    </row>
    <row r="93" spans="1:3" x14ac:dyDescent="0.3">
      <c r="A93" t="s">
        <v>541</v>
      </c>
      <c r="B93" t="s">
        <v>136</v>
      </c>
      <c r="C93" t="s">
        <v>543</v>
      </c>
    </row>
    <row r="94" spans="1:3" x14ac:dyDescent="0.3">
      <c r="A94" t="s">
        <v>535</v>
      </c>
      <c r="B94" t="s">
        <v>535</v>
      </c>
      <c r="C94" t="s">
        <v>171</v>
      </c>
    </row>
    <row r="95" spans="1:3" x14ac:dyDescent="0.3">
      <c r="A95" t="s">
        <v>539</v>
      </c>
      <c r="B95" t="s">
        <v>4</v>
      </c>
      <c r="C95" t="s">
        <v>4</v>
      </c>
    </row>
    <row r="96" spans="1:3" x14ac:dyDescent="0.3">
      <c r="A96" t="s">
        <v>541</v>
      </c>
      <c r="B96" t="s">
        <v>235</v>
      </c>
      <c r="C96" t="s">
        <v>4</v>
      </c>
    </row>
    <row r="97" spans="1:3" x14ac:dyDescent="0.3">
      <c r="A97" t="s">
        <v>27</v>
      </c>
      <c r="B97" t="s">
        <v>252</v>
      </c>
      <c r="C97" t="s">
        <v>4</v>
      </c>
    </row>
    <row r="98" spans="1:3" x14ac:dyDescent="0.3">
      <c r="A98" t="s">
        <v>544</v>
      </c>
      <c r="B98" t="s">
        <v>545</v>
      </c>
      <c r="C98" t="s">
        <v>2</v>
      </c>
    </row>
    <row r="99" spans="1:3" x14ac:dyDescent="0.3">
      <c r="A99" t="s">
        <v>544</v>
      </c>
      <c r="B99" t="s">
        <v>548</v>
      </c>
      <c r="C99" t="s">
        <v>2</v>
      </c>
    </row>
    <row r="100" spans="1:3" x14ac:dyDescent="0.3">
      <c r="A100" t="s">
        <v>539</v>
      </c>
      <c r="B100" t="s">
        <v>233</v>
      </c>
      <c r="C100" t="s">
        <v>2</v>
      </c>
    </row>
    <row r="101" spans="1:3" x14ac:dyDescent="0.3">
      <c r="A101" t="s">
        <v>27</v>
      </c>
      <c r="B101" t="s">
        <v>160</v>
      </c>
      <c r="C101" t="s">
        <v>2</v>
      </c>
    </row>
    <row r="102" spans="1:3" x14ac:dyDescent="0.3">
      <c r="A102" t="s">
        <v>544</v>
      </c>
      <c r="B102" t="s">
        <v>545</v>
      </c>
      <c r="C102" t="s">
        <v>10</v>
      </c>
    </row>
    <row r="103" spans="1:3" x14ac:dyDescent="0.3">
      <c r="A103" t="s">
        <v>539</v>
      </c>
      <c r="B103" t="s">
        <v>233</v>
      </c>
      <c r="C103" t="s">
        <v>10</v>
      </c>
    </row>
    <row r="104" spans="1:3" x14ac:dyDescent="0.3">
      <c r="A104" t="s">
        <v>27</v>
      </c>
      <c r="B104" t="s">
        <v>540</v>
      </c>
      <c r="C104" t="s">
        <v>10</v>
      </c>
    </row>
    <row r="105" spans="1:3" x14ac:dyDescent="0.3">
      <c r="A105" t="s">
        <v>533</v>
      </c>
      <c r="B105" t="s">
        <v>533</v>
      </c>
      <c r="C105" t="s">
        <v>532</v>
      </c>
    </row>
    <row r="106" spans="1:3" x14ac:dyDescent="0.3">
      <c r="A106" t="s">
        <v>536</v>
      </c>
      <c r="B106" t="s">
        <v>536</v>
      </c>
      <c r="C106" t="s">
        <v>239</v>
      </c>
    </row>
    <row r="107" spans="1:3" x14ac:dyDescent="0.3">
      <c r="A107" t="s">
        <v>541</v>
      </c>
      <c r="B107" t="s">
        <v>527</v>
      </c>
      <c r="C107" t="s">
        <v>201</v>
      </c>
    </row>
    <row r="108" spans="1:3" x14ac:dyDescent="0.3">
      <c r="A108" t="s">
        <v>541</v>
      </c>
      <c r="B108" t="s">
        <v>235</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J304"/>
  <sheetViews>
    <sheetView workbookViewId="0">
      <pane xSplit="1" ySplit="1" topLeftCell="B84" activePane="bottomRight" state="frozen"/>
      <selection pane="topRight" activeCell="B1" sqref="B1"/>
      <selection pane="bottomLeft" activeCell="A2" sqref="A2"/>
      <selection pane="bottomRight" activeCell="A87" sqref="A87"/>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85" customWidth="1"/>
    <col min="6" max="6" width="65.109375" style="8" hidden="1" customWidth="1"/>
    <col min="7" max="7" width="18.88671875" style="8" customWidth="1"/>
    <col min="8" max="8" width="51.88671875" style="8" customWidth="1"/>
    <col min="9" max="9" width="34.5546875" style="8" customWidth="1"/>
    <col min="10" max="10" width="1.88671875" style="81" customWidth="1"/>
    <col min="11" max="11" width="8.88671875" style="8"/>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74" customWidth="1"/>
    <col min="18" max="20" width="8.88671875" style="8"/>
    <col min="21" max="21" width="10.88671875" style="8" customWidth="1"/>
    <col min="22" max="37" width="8.88671875" style="8"/>
    <col min="38" max="38" width="3.21875" style="8" customWidth="1"/>
    <col min="39" max="42" width="8.88671875" style="8"/>
    <col min="43" max="43" width="3.21875" style="8"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3.218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8" ht="81" customHeight="1" x14ac:dyDescent="0.3">
      <c r="A1" s="7" t="s">
        <v>822</v>
      </c>
      <c r="B1" s="7" t="s">
        <v>727</v>
      </c>
      <c r="C1" s="7" t="s">
        <v>728</v>
      </c>
      <c r="D1" s="7" t="s">
        <v>729</v>
      </c>
      <c r="E1" s="82" t="s">
        <v>829</v>
      </c>
      <c r="F1" s="7" t="s">
        <v>591</v>
      </c>
      <c r="G1" s="7" t="s">
        <v>589</v>
      </c>
      <c r="H1" s="7" t="s">
        <v>532</v>
      </c>
      <c r="I1" s="7" t="s">
        <v>590</v>
      </c>
      <c r="J1" s="83"/>
      <c r="K1" s="7" t="s">
        <v>1272</v>
      </c>
      <c r="L1" s="7" t="s">
        <v>1273</v>
      </c>
      <c r="M1" s="7" t="s">
        <v>1274</v>
      </c>
      <c r="N1" s="7" t="s">
        <v>1782</v>
      </c>
      <c r="O1" s="7" t="s">
        <v>1275</v>
      </c>
      <c r="P1" s="7" t="s">
        <v>1276</v>
      </c>
      <c r="Q1" s="8"/>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8">
        <v>2023</v>
      </c>
      <c r="AJ1" s="8">
        <v>2024</v>
      </c>
      <c r="AK1" s="8">
        <v>2025</v>
      </c>
      <c r="AL1" s="91">
        <f>SUM(R2:AK2)</f>
        <v>291</v>
      </c>
      <c r="AM1" s="8" t="s">
        <v>801</v>
      </c>
      <c r="AN1" s="8" t="s">
        <v>723</v>
      </c>
      <c r="AO1" s="8" t="s">
        <v>1016</v>
      </c>
      <c r="AP1" s="8" t="s">
        <v>724</v>
      </c>
      <c r="AQ1" s="91">
        <f>SUM(AM2:AP2)</f>
        <v>296</v>
      </c>
      <c r="AR1" s="72" t="s">
        <v>1374</v>
      </c>
      <c r="AS1" s="72" t="s">
        <v>406</v>
      </c>
      <c r="AT1" s="72" t="s">
        <v>1124</v>
      </c>
      <c r="AU1" s="72" t="s">
        <v>942</v>
      </c>
      <c r="AV1" s="72" t="s">
        <v>1776</v>
      </c>
      <c r="AW1" s="91">
        <f>SUM(AR2:AV2)</f>
        <v>213</v>
      </c>
      <c r="AX1" s="8" t="str" cm="1">
        <f t="array" ref="AX1:CO1">TRANSPOSE(_xlfn._xlws.SORT(_xlfn.UNIQUE(_xlfn._xlws.FILTER($D$3:$D$299, $D$3:$D$299&lt;&gt;""))))</f>
        <v>Africa</v>
      </c>
      <c r="AY1" s="8" t="str">
        <v>Argentina</v>
      </c>
      <c r="AZ1" s="8" t="str">
        <v>Australia</v>
      </c>
      <c r="BA1" s="8" t="str">
        <v>Belgium</v>
      </c>
      <c r="BB1" s="8" t="str">
        <v>Brazil</v>
      </c>
      <c r="BC1" s="8" t="str">
        <v>Canada</v>
      </c>
      <c r="BD1" s="8" t="str">
        <v>Chile</v>
      </c>
      <c r="BE1" s="8" t="str">
        <v>China</v>
      </c>
      <c r="BF1" s="8" t="str">
        <v>Council of Europe</v>
      </c>
      <c r="BG1" s="8" t="str">
        <v>Denmark</v>
      </c>
      <c r="BH1" s="8" t="str">
        <v>EU</v>
      </c>
      <c r="BI1" s="8" t="str">
        <v>Finland</v>
      </c>
      <c r="BJ1" s="8" t="str">
        <v>France</v>
      </c>
      <c r="BK1" s="8" t="str">
        <v>Germany</v>
      </c>
      <c r="BL1" s="8" t="str">
        <v>Iceland</v>
      </c>
      <c r="BM1" s="8" t="str">
        <v>India</v>
      </c>
      <c r="BN1" s="8" t="str">
        <v>Indonesia</v>
      </c>
      <c r="BO1" s="8" t="str">
        <v>International</v>
      </c>
      <c r="BP1" s="8" t="str">
        <v>Israel</v>
      </c>
      <c r="BQ1" s="8" t="str">
        <v>Italy</v>
      </c>
      <c r="BR1" s="8" t="str">
        <v>Japan</v>
      </c>
      <c r="BS1" s="8" t="str">
        <v>Mexico</v>
      </c>
      <c r="BT1" s="8" t="str">
        <v>Netherlands</v>
      </c>
      <c r="BU1" s="8" t="str">
        <v>New Zeland</v>
      </c>
      <c r="BV1" s="8" t="str">
        <v>Norway</v>
      </c>
      <c r="BW1" s="8" t="str">
        <v>Pakistan</v>
      </c>
      <c r="BX1" s="8" t="str">
        <v>Portugal</v>
      </c>
      <c r="BY1" s="8" t="str">
        <v>Qatar</v>
      </c>
      <c r="BZ1" s="8" t="str">
        <v>Russia</v>
      </c>
      <c r="CA1" s="8" t="str">
        <v>Russian Federation</v>
      </c>
      <c r="CB1" s="8" t="str">
        <v>Saudi Arabia</v>
      </c>
      <c r="CC1" s="8" t="str">
        <v>Scotland</v>
      </c>
      <c r="CD1" s="8" t="str">
        <v>Singapore</v>
      </c>
      <c r="CE1" s="8" t="str">
        <v>South Africa (Pan-African Scope)</v>
      </c>
      <c r="CF1" s="8" t="str">
        <v>South Korea</v>
      </c>
      <c r="CG1" s="8" t="str">
        <v>Spain</v>
      </c>
      <c r="CH1" s="8" t="str">
        <v>Sweden</v>
      </c>
      <c r="CI1" s="8" t="str">
        <v>Switzerland</v>
      </c>
      <c r="CJ1" s="8" t="str">
        <v>Taiwan</v>
      </c>
      <c r="CK1" s="8" t="str">
        <v>Turkey</v>
      </c>
      <c r="CL1" s="8" t="str">
        <v>UAE</v>
      </c>
      <c r="CM1" s="8" t="str">
        <v>UK</v>
      </c>
      <c r="CN1" s="8" t="str">
        <v>Ukraine</v>
      </c>
      <c r="CO1" s="8" t="str">
        <v>USA</v>
      </c>
      <c r="CP1" s="91">
        <f>COUNTA(AX1:CO1)</f>
        <v>44</v>
      </c>
      <c r="CQ1" s="7" t="s">
        <v>1764</v>
      </c>
      <c r="CR1" s="8" t="s">
        <v>628</v>
      </c>
      <c r="CS1" s="8" t="s">
        <v>638</v>
      </c>
      <c r="CT1" s="8" t="s">
        <v>643</v>
      </c>
      <c r="CU1" s="8" t="s">
        <v>652</v>
      </c>
      <c r="CV1" s="8" t="s">
        <v>598</v>
      </c>
      <c r="CW1" s="8" t="s">
        <v>676</v>
      </c>
      <c r="CX1" s="8" t="s">
        <v>735</v>
      </c>
      <c r="DP1" s="92">
        <f>COUNTA(CR1:CX1)</f>
        <v>7</v>
      </c>
      <c r="DQ1" s="93" t="s">
        <v>1833</v>
      </c>
      <c r="DR1" s="95" t="s">
        <v>1958</v>
      </c>
      <c r="DS1" s="39" t="s">
        <v>1911</v>
      </c>
      <c r="DT1" s="39" t="s">
        <v>1917</v>
      </c>
      <c r="DU1" s="39" t="s">
        <v>1913</v>
      </c>
      <c r="DV1" s="91">
        <f>COUNTA(DS1:DU1)</f>
        <v>3</v>
      </c>
      <c r="DW1" s="95" t="s">
        <v>1959</v>
      </c>
      <c r="DX1" s="96" t="s">
        <v>1920</v>
      </c>
      <c r="DY1" s="96" t="s">
        <v>1922</v>
      </c>
      <c r="DZ1" s="96" t="s">
        <v>1929</v>
      </c>
      <c r="EA1" s="96" t="s">
        <v>1930</v>
      </c>
      <c r="EB1" s="91">
        <f>COUNTA(DX1:EA1)</f>
        <v>4</v>
      </c>
      <c r="EC1" s="95" t="s">
        <v>1960</v>
      </c>
      <c r="ED1" s="96" t="s">
        <v>1931</v>
      </c>
      <c r="EE1" s="96" t="s">
        <v>1933</v>
      </c>
      <c r="EF1" s="96" t="s">
        <v>1935</v>
      </c>
      <c r="EG1" s="96" t="s">
        <v>1938</v>
      </c>
      <c r="EH1" s="96" t="s">
        <v>1940</v>
      </c>
      <c r="EI1" s="91">
        <f>COUNTA(ED1:EH1)</f>
        <v>5</v>
      </c>
      <c r="EJ1" s="95" t="s">
        <v>1957</v>
      </c>
      <c r="EK1" s="39" t="s">
        <v>1943</v>
      </c>
      <c r="EL1" s="39" t="s">
        <v>1945</v>
      </c>
      <c r="EM1" s="91">
        <f>COUNTA(EK1:EL1)</f>
        <v>2</v>
      </c>
      <c r="EN1" s="95" t="s">
        <v>1956</v>
      </c>
      <c r="EO1" s="39" t="s">
        <v>1948</v>
      </c>
      <c r="EP1" s="39" t="s">
        <v>1950</v>
      </c>
      <c r="EQ1" s="39" t="s">
        <v>1953</v>
      </c>
      <c r="ER1" s="91">
        <f>COUNTA(EO1:EQ1)</f>
        <v>3</v>
      </c>
      <c r="ES1" s="95" t="s">
        <v>1961</v>
      </c>
      <c r="ET1" s="39" t="s">
        <v>1962</v>
      </c>
      <c r="EU1" s="39" t="s">
        <v>1964</v>
      </c>
      <c r="EV1" s="39" t="s">
        <v>1966</v>
      </c>
      <c r="EW1" s="91">
        <f>COUNTA(ET1:EV1)</f>
        <v>3</v>
      </c>
      <c r="EX1" s="95" t="s">
        <v>1969</v>
      </c>
      <c r="EY1" s="39" t="s">
        <v>1970</v>
      </c>
      <c r="EZ1" s="39" t="s">
        <v>1972</v>
      </c>
      <c r="FA1" s="39" t="s">
        <v>1974</v>
      </c>
      <c r="FB1" s="91">
        <f>COUNTA(EY1:FA1)</f>
        <v>3</v>
      </c>
      <c r="FC1" s="39" t="s">
        <v>1834</v>
      </c>
      <c r="FD1" s="39" t="s">
        <v>1835</v>
      </c>
      <c r="FE1" s="39" t="s">
        <v>1837</v>
      </c>
      <c r="FF1" s="39" t="s">
        <v>1842</v>
      </c>
      <c r="FG1" s="39" t="s">
        <v>1809</v>
      </c>
      <c r="FH1" s="39" t="s">
        <v>1840</v>
      </c>
      <c r="FI1" s="91">
        <f>COUNTA(FC1:FH1)</f>
        <v>6</v>
      </c>
      <c r="FJ1" s="95" t="s">
        <v>1815</v>
      </c>
      <c r="FK1" s="39" t="s">
        <v>1810</v>
      </c>
      <c r="FL1" s="39" t="s">
        <v>1844</v>
      </c>
      <c r="FM1" s="39" t="s">
        <v>1846</v>
      </c>
      <c r="FN1" s="91">
        <f>COUNTA(FK1:FM1)</f>
        <v>3</v>
      </c>
      <c r="FO1" s="93" t="s">
        <v>1816</v>
      </c>
      <c r="FP1" s="39" t="s">
        <v>1819</v>
      </c>
      <c r="FQ1" s="39" t="s">
        <v>1821</v>
      </c>
      <c r="FR1" s="39" t="s">
        <v>1822</v>
      </c>
      <c r="FS1" s="39" t="s">
        <v>1823</v>
      </c>
      <c r="FT1" s="39" t="s">
        <v>1768</v>
      </c>
      <c r="FU1" s="39" t="s">
        <v>1820</v>
      </c>
      <c r="FV1" s="91">
        <f>COUNTA(FP1:FU1)</f>
        <v>6</v>
      </c>
      <c r="FW1" s="93" t="s">
        <v>1824</v>
      </c>
      <c r="FX1" s="39" t="s">
        <v>1771</v>
      </c>
      <c r="FY1" s="39" t="s">
        <v>1829</v>
      </c>
      <c r="FZ1" s="79" t="s">
        <v>1772</v>
      </c>
      <c r="GA1" s="39" t="s">
        <v>1831</v>
      </c>
      <c r="GB1" s="39" t="s">
        <v>1825</v>
      </c>
      <c r="GC1" s="91">
        <f>COUNTA(FX1:GB1)</f>
        <v>5</v>
      </c>
      <c r="GD1" s="93" t="s">
        <v>1848</v>
      </c>
      <c r="GE1" s="8" t="s">
        <v>1849</v>
      </c>
      <c r="GF1" s="8" t="s">
        <v>1852</v>
      </c>
      <c r="GG1" s="8" t="s">
        <v>1854</v>
      </c>
      <c r="GH1" s="8" t="s">
        <v>1856</v>
      </c>
      <c r="GI1" s="8" t="s">
        <v>1858</v>
      </c>
      <c r="GJ1" s="91">
        <f>COUNTA(GE1:GI1)</f>
        <v>5</v>
      </c>
      <c r="GK1" s="93" t="s">
        <v>1860</v>
      </c>
      <c r="GL1" s="8" t="s">
        <v>1861</v>
      </c>
      <c r="GM1" s="8" t="s">
        <v>1863</v>
      </c>
      <c r="GN1" s="8" t="s">
        <v>1865</v>
      </c>
      <c r="GO1" s="8" t="s">
        <v>1867</v>
      </c>
      <c r="GP1" s="91">
        <f>COUNTA(GL1:GO1)</f>
        <v>4</v>
      </c>
      <c r="GQ1" s="93" t="s">
        <v>1871</v>
      </c>
      <c r="GR1" s="45" t="s">
        <v>1872</v>
      </c>
      <c r="GS1" s="45" t="s">
        <v>1875</v>
      </c>
      <c r="GT1" s="45" t="s">
        <v>1878</v>
      </c>
      <c r="GU1" s="91">
        <f>COUNTA(GR1:GT1)</f>
        <v>3</v>
      </c>
      <c r="GV1" s="93" t="s">
        <v>1886</v>
      </c>
      <c r="GW1" s="45" t="s">
        <v>1880</v>
      </c>
      <c r="GX1" s="45" t="s">
        <v>1881</v>
      </c>
      <c r="GY1" s="45" t="s">
        <v>1884</v>
      </c>
      <c r="GZ1" s="91">
        <f>COUNTA(GW1:GY1)</f>
        <v>3</v>
      </c>
      <c r="HA1" s="94" t="str">
        <f>"Total Variables " &amp; +GZ1+GU1+GP1+GJ1+GC1+FV1+FN1+FI1+EI1</f>
        <v>Total Variables 40</v>
      </c>
      <c r="HB1" s="93" t="s">
        <v>1887</v>
      </c>
      <c r="HC1" s="45" t="s">
        <v>405</v>
      </c>
      <c r="HD1" s="45" t="s">
        <v>1888</v>
      </c>
      <c r="HE1" s="10" t="s">
        <v>1904</v>
      </c>
      <c r="HF1" s="91">
        <f>COUNTA(HC1:HE1)</f>
        <v>3</v>
      </c>
      <c r="HG1" s="93" t="s">
        <v>1976</v>
      </c>
      <c r="HH1" s="40" t="s">
        <v>405</v>
      </c>
      <c r="HI1" s="40" t="s">
        <v>1977</v>
      </c>
      <c r="HJ1" s="40" t="s">
        <v>1978</v>
      </c>
    </row>
    <row r="2" spans="1:218" s="7" customFormat="1" ht="115.2" x14ac:dyDescent="0.3">
      <c r="A2" s="8" t="s">
        <v>723</v>
      </c>
      <c r="B2" s="8" t="s">
        <v>794</v>
      </c>
      <c r="C2" s="8" t="s">
        <v>795</v>
      </c>
      <c r="D2" s="8" t="s">
        <v>676</v>
      </c>
      <c r="E2" s="85">
        <v>2018</v>
      </c>
      <c r="F2" s="8"/>
      <c r="G2" s="8" t="s">
        <v>920</v>
      </c>
      <c r="H2" s="8" t="s">
        <v>1777</v>
      </c>
      <c r="I2" s="75" t="s">
        <v>795</v>
      </c>
      <c r="J2" s="80"/>
      <c r="K2" s="8"/>
      <c r="L2" s="8"/>
      <c r="M2" s="8"/>
      <c r="N2" s="8"/>
      <c r="O2" s="8"/>
      <c r="P2" s="8"/>
      <c r="Q2" s="8"/>
      <c r="R2" s="8">
        <f t="shared" ref="R2:AK2" si="0">COUNTIF($E$2:$E$297, R1)</f>
        <v>0</v>
      </c>
      <c r="S2" s="8">
        <f t="shared" si="0"/>
        <v>1</v>
      </c>
      <c r="T2" s="8">
        <f t="shared" si="0"/>
        <v>0</v>
      </c>
      <c r="U2" s="8">
        <f t="shared" si="0"/>
        <v>0</v>
      </c>
      <c r="V2" s="8">
        <f t="shared" si="0"/>
        <v>0</v>
      </c>
      <c r="W2" s="8">
        <f t="shared" si="0"/>
        <v>2</v>
      </c>
      <c r="X2" s="8">
        <f t="shared" si="0"/>
        <v>0</v>
      </c>
      <c r="Y2" s="8">
        <f t="shared" si="0"/>
        <v>0</v>
      </c>
      <c r="Z2" s="8">
        <f t="shared" si="0"/>
        <v>3</v>
      </c>
      <c r="AA2" s="8">
        <f t="shared" si="0"/>
        <v>1</v>
      </c>
      <c r="AB2" s="8">
        <f t="shared" si="0"/>
        <v>11</v>
      </c>
      <c r="AC2" s="8">
        <f t="shared" si="0"/>
        <v>33</v>
      </c>
      <c r="AD2" s="8">
        <f t="shared" si="0"/>
        <v>69</v>
      </c>
      <c r="AE2" s="8">
        <f t="shared" si="0"/>
        <v>37</v>
      </c>
      <c r="AF2" s="8">
        <f t="shared" si="0"/>
        <v>15</v>
      </c>
      <c r="AG2" s="8">
        <f t="shared" si="0"/>
        <v>27</v>
      </c>
      <c r="AH2" s="8">
        <f t="shared" si="0"/>
        <v>6</v>
      </c>
      <c r="AI2" s="8">
        <f t="shared" si="0"/>
        <v>22</v>
      </c>
      <c r="AJ2" s="8">
        <f t="shared" si="0"/>
        <v>35</v>
      </c>
      <c r="AK2" s="8">
        <f t="shared" si="0"/>
        <v>29</v>
      </c>
      <c r="AL2" s="8"/>
      <c r="AM2" s="8">
        <f>COUNTIF($A$2:$A$298, "Floridi")</f>
        <v>8</v>
      </c>
      <c r="AN2" s="8">
        <f>COUNTIF($A$2:$A$298, "Jobin")</f>
        <v>81</v>
      </c>
      <c r="AO2" s="8">
        <f>COUNTIF($A$2:$A$298, "Harvard")</f>
        <v>34</v>
      </c>
      <c r="AP2" s="8">
        <f>COUNTIF($A$2:$A$298, "Hinrichs")</f>
        <v>173</v>
      </c>
      <c r="AQ2" s="8"/>
      <c r="AR2" s="8">
        <f>COUNTIF($G$2:$G$298, "Education and Research")</f>
        <v>37</v>
      </c>
      <c r="AS2" s="8">
        <f>COUNTIF($G$2:$G$298, "Government")</f>
        <v>113</v>
      </c>
      <c r="AT2" s="8">
        <f>COUNTIF($G$2:$G$298, "Industry")</f>
        <v>39</v>
      </c>
      <c r="AU2" s="8">
        <f>COUNTIF($G$2:$G$298, "NGO")</f>
        <v>20</v>
      </c>
      <c r="AV2" s="8">
        <f>COUNTIF($G$2:$G$298, "Religious Organization")</f>
        <v>4</v>
      </c>
      <c r="AW2" s="8"/>
      <c r="AX2" s="8" t="str" cm="1">
        <f t="array" ref="AX2">TRIM(_xlfn.CONCAT(
  IF(COUNTIF($CR$1:$DO$1, INDEX(1:1, COLUMN())), "G7 ", "") &amp;
  IF(COUNTIF($CR$2:$DO$2, INDEX(1:1, COLUMN())), "G10 ", "") &amp;
  IF(COUNTIF($CR$3:$DO$3, INDEX(1:1, COLUMN())), "G20 ", "") &amp;
  IF(COUNTIF($CR$4:$DO$4, INDEX(1:1, COLUMN())), "G24 ", "")
))</f>
        <v/>
      </c>
      <c r="AY2" s="8" t="str" cm="1">
        <f t="array" ref="AY2">TRIM(_xlfn.CONCAT(
  IF(COUNTIF($CR$1:$DO$1, INDEX(1:1, COLUMN())), "G7 ", "") &amp;
  IF(COUNTIF($CR$2:$DO$2, INDEX(1:1, COLUMN())), "G10 ", "") &amp;
  IF(COUNTIF($CR$3:$DO$3, INDEX(1:1, COLUMN())), "G20 ", "") &amp;
  IF(COUNTIF($CR$4:$DO$4, INDEX(1:1, COLUMN())), "G24 ", "")
))</f>
        <v>G20 G24</v>
      </c>
      <c r="AZ2" s="8" t="str" cm="1">
        <f t="array" ref="AZ2">TRIM(_xlfn.CONCAT(
  IF(COUNTIF($CR$1:$DO$1, INDEX(1:1, COLUMN())), "G7 ", "") &amp;
  IF(COUNTIF($CR$2:$DO$2, INDEX(1:1, COLUMN())), "G10 ", "") &amp;
  IF(COUNTIF($CR$3:$DO$3, INDEX(1:1, COLUMN())), "G20 ", "") &amp;
  IF(COUNTIF($CR$4:$DO$4, INDEX(1:1, COLUMN())), "G24 ", "")
))</f>
        <v>G20</v>
      </c>
      <c r="BA2" s="8" t="str" cm="1">
        <f t="array" ref="BA2">TRIM(_xlfn.CONCAT(
  IF(COUNTIF($CR$1:$DO$1, INDEX(1:1, COLUMN())), "G7 ", "") &amp;
  IF(COUNTIF($CR$2:$DO$2, INDEX(1:1, COLUMN())), "G10 ", "") &amp;
  IF(COUNTIF($CR$3:$DO$3, INDEX(1:1, COLUMN())), "G20 ", "") &amp;
  IF(COUNTIF($CR$4:$DO$4, INDEX(1:1, COLUMN())), "G24 ", "")
))</f>
        <v>G10</v>
      </c>
      <c r="BB2" s="8" t="str" cm="1">
        <f t="array" ref="BB2">TRIM(_xlfn.CONCAT(
  IF(COUNTIF($CR$1:$DO$1, INDEX(1:1, COLUMN())), "G7 ", "") &amp;
  IF(COUNTIF($CR$2:$DO$2, INDEX(1:1, COLUMN())), "G10 ", "") &amp;
  IF(COUNTIF($CR$3:$DO$3, INDEX(1:1, COLUMN())), "G20 ", "") &amp;
  IF(COUNTIF($CR$4:$DO$4, INDEX(1:1, COLUMN())), "G24 ", "")
))</f>
        <v>G20 G24</v>
      </c>
      <c r="BC2" s="8" t="str" cm="1">
        <f t="array" ref="BC2">TRIM(_xlfn.CONCAT(
  IF(COUNTIF($CR$1:$DO$1, INDEX(1:1, COLUMN())), "G7 ", "") &amp;
  IF(COUNTIF($CR$2:$DO$2, INDEX(1:1, COLUMN())), "G10 ", "") &amp;
  IF(COUNTIF($CR$3:$DO$3, INDEX(1:1, COLUMN())), "G20 ", "") &amp;
  IF(COUNTIF($CR$4:$DO$4, INDEX(1:1, COLUMN())), "G24 ", "")
))</f>
        <v>G7 G10 G20</v>
      </c>
      <c r="BD2" s="8" t="str" cm="1">
        <f t="array" ref="BD2">TRIM(_xlfn.CONCAT(
  IF(COUNTIF($CR$1:$DO$1, INDEX(1:1, COLUMN())), "G7 ", "") &amp;
  IF(COUNTIF($CR$2:$DO$2, INDEX(1:1, COLUMN())), "G10 ", "") &amp;
  IF(COUNTIF($CR$3:$DO$3, INDEX(1:1, COLUMN())), "G20 ", "") &amp;
  IF(COUNTIF($CR$4:$DO$4, INDEX(1:1, COLUMN())), "G24 ", "")
))</f>
        <v/>
      </c>
      <c r="BE2" s="8" t="str" cm="1">
        <f t="array" ref="BE2">TRIM(_xlfn.CONCAT(
  IF(COUNTIF($CR$1:$DO$1, INDEX(1:1, COLUMN())), "G7 ", "") &amp;
  IF(COUNTIF($CR$2:$DO$2, INDEX(1:1, COLUMN())), "G10 ", "") &amp;
  IF(COUNTIF($CR$3:$DO$3, INDEX(1:1, COLUMN())), "G20 ", "") &amp;
  IF(COUNTIF($CR$4:$DO$4, INDEX(1:1, COLUMN())), "G24 ", "")
))</f>
        <v>G20</v>
      </c>
      <c r="BF2" s="8" t="str" cm="1">
        <f t="array" ref="BF2">TRIM(_xlfn.CONCAT(
  IF(COUNTIF($CR$1:$DO$1, INDEX(1:1, COLUMN())), "G7 ", "") &amp;
  IF(COUNTIF($CR$2:$DO$2, INDEX(1:1, COLUMN())), "G10 ", "") &amp;
  IF(COUNTIF($CR$3:$DO$3, INDEX(1:1, COLUMN())), "G20 ", "") &amp;
  IF(COUNTIF($CR$4:$DO$4, INDEX(1:1, COLUMN())), "G24 ", "")
))</f>
        <v/>
      </c>
      <c r="BG2" s="8" t="str" cm="1">
        <f t="array" ref="BG2">TRIM(_xlfn.CONCAT(
  IF(COUNTIF($CR$1:$DO$1, INDEX(1:1, COLUMN())), "G7 ", "") &amp;
  IF(COUNTIF($CR$2:$DO$2, INDEX(1:1, COLUMN())), "G10 ", "") &amp;
  IF(COUNTIF($CR$3:$DO$3, INDEX(1:1, COLUMN())), "G20 ", "") &amp;
  IF(COUNTIF($CR$4:$DO$4, INDEX(1:1, COLUMN())), "G24 ", "")
))</f>
        <v/>
      </c>
      <c r="BH2" s="8" t="str" cm="1">
        <f t="array" ref="BH2">TRIM(_xlfn.CONCAT(
  IF(COUNTIF($CR$1:$DO$1, INDEX(1:1, COLUMN())), "G7 ", "") &amp;
  IF(COUNTIF($CR$2:$DO$2, INDEX(1:1, COLUMN())), "G10 ", "") &amp;
  IF(COUNTIF($CR$3:$DO$3, INDEX(1:1, COLUMN())), "G20 ", "") &amp;
  IF(COUNTIF($CR$4:$DO$4, INDEX(1:1, COLUMN())), "G24 ", "")
))</f>
        <v>G20</v>
      </c>
      <c r="BI2" s="8" t="str" cm="1">
        <f t="array" ref="BI2">TRIM(_xlfn.CONCAT(
  IF(COUNTIF($CR$1:$DO$1, INDEX(1:1, COLUMN())), "G7 ", "") &amp;
  IF(COUNTIF($CR$2:$DO$2, INDEX(1:1, COLUMN())), "G10 ", "") &amp;
  IF(COUNTIF($CR$3:$DO$3, INDEX(1:1, COLUMN())), "G20 ", "") &amp;
  IF(COUNTIF($CR$4:$DO$4, INDEX(1:1, COLUMN())), "G24 ", "")
))</f>
        <v/>
      </c>
      <c r="BJ2" s="8" t="str" cm="1">
        <f t="array" ref="BJ2">TRIM(_xlfn.CONCAT(
  IF(COUNTIF($CR$1:$DO$1, INDEX(1:1, COLUMN())), "G7 ", "") &amp;
  IF(COUNTIF($CR$2:$DO$2, INDEX(1:1, COLUMN())), "G10 ", "") &amp;
  IF(COUNTIF($CR$3:$DO$3, INDEX(1:1, COLUMN())), "G20 ", "") &amp;
  IF(COUNTIF($CR$4:$DO$4, INDEX(1:1, COLUMN())), "G24 ", "")
))</f>
        <v>G7 G10 G20</v>
      </c>
      <c r="BK2" s="8" t="str" cm="1">
        <f t="array" ref="BK2">TRIM(_xlfn.CONCAT(
  IF(COUNTIF($CR$1:$DO$1, INDEX(1:1, COLUMN())), "G7 ", "") &amp;
  IF(COUNTIF($CR$2:$DO$2, INDEX(1:1, COLUMN())), "G10 ", "") &amp;
  IF(COUNTIF($CR$3:$DO$3, INDEX(1:1, COLUMN())), "G20 ", "") &amp;
  IF(COUNTIF($CR$4:$DO$4, INDEX(1:1, COLUMN())), "G24 ", "")
))</f>
        <v>G7 G10 G20</v>
      </c>
      <c r="BL2" s="8" t="str" cm="1">
        <f t="array" ref="BL2">TRIM(_xlfn.CONCAT(
  IF(COUNTIF($CR$1:$DO$1, INDEX(1:1, COLUMN())), "G7 ", "") &amp;
  IF(COUNTIF($CR$2:$DO$2, INDEX(1:1, COLUMN())), "G10 ", "") &amp;
  IF(COUNTIF($CR$3:$DO$3, INDEX(1:1, COLUMN())), "G20 ", "") &amp;
  IF(COUNTIF($CR$4:$DO$4, INDEX(1:1, COLUMN())), "G24 ", "")
))</f>
        <v/>
      </c>
      <c r="BM2" s="8" t="str" cm="1">
        <f t="array" ref="BM2">TRIM(_xlfn.CONCAT(
  IF(COUNTIF($CR$1:$DO$1, INDEX(1:1, COLUMN())), "G7 ", "") &amp;
  IF(COUNTIF($CR$2:$DO$2, INDEX(1:1, COLUMN())), "G10 ", "") &amp;
  IF(COUNTIF($CR$3:$DO$3, INDEX(1:1, COLUMN())), "G20 ", "") &amp;
  IF(COUNTIF($CR$4:$DO$4, INDEX(1:1, COLUMN())), "G24 ", "")
))</f>
        <v>G20 G24</v>
      </c>
      <c r="BN2" s="8" t="str" cm="1">
        <f t="array" ref="BN2">TRIM(_xlfn.CONCAT(
  IF(COUNTIF($CR$1:$DO$1, INDEX(1:1, COLUMN())), "G7 ", "") &amp;
  IF(COUNTIF($CR$2:$DO$2, INDEX(1:1, COLUMN())), "G10 ", "") &amp;
  IF(COUNTIF($CR$3:$DO$3, INDEX(1:1, COLUMN())), "G20 ", "") &amp;
  IF(COUNTIF($CR$4:$DO$4, INDEX(1:1, COLUMN())), "G24 ", "")
))</f>
        <v>G20</v>
      </c>
      <c r="BO2" s="8" t="str" cm="1">
        <f t="array" ref="BO2">TRIM(_xlfn.CONCAT(
  IF(COUNTIF($CR$1:$DO$1, INDEX(1:1, COLUMN())), "G7 ", "") &amp;
  IF(COUNTIF($CR$2:$DO$2, INDEX(1:1, COLUMN())), "G10 ", "") &amp;
  IF(COUNTIF($CR$3:$DO$3, INDEX(1:1, COLUMN())), "G20 ", "") &amp;
  IF(COUNTIF($CR$4:$DO$4, INDEX(1:1, COLUMN())), "G24 ", "")
))</f>
        <v/>
      </c>
      <c r="BP2" s="8" t="str" cm="1">
        <f t="array" ref="BP2">TRIM(_xlfn.CONCAT(
  IF(COUNTIF($CR$1:$DO$1, INDEX(1:1, COLUMN())), "G7 ", "") &amp;
  IF(COUNTIF($CR$2:$DO$2, INDEX(1:1, COLUMN())), "G10 ", "") &amp;
  IF(COUNTIF($CR$3:$DO$3, INDEX(1:1, COLUMN())), "G20 ", "") &amp;
  IF(COUNTIF($CR$4:$DO$4, INDEX(1:1, COLUMN())), "G24 ", "")
))</f>
        <v/>
      </c>
      <c r="BQ2" s="8" t="str" cm="1">
        <f t="array" ref="BQ2">TRIM(_xlfn.CONCAT(
  IF(COUNTIF($CR$1:$DO$1, INDEX(1:1, COLUMN())), "G7 ", "") &amp;
  IF(COUNTIF($CR$2:$DO$2, INDEX(1:1, COLUMN())), "G10 ", "") &amp;
  IF(COUNTIF($CR$3:$DO$3, INDEX(1:1, COLUMN())), "G20 ", "") &amp;
  IF(COUNTIF($CR$4:$DO$4, INDEX(1:1, COLUMN())), "G24 ", "")
))</f>
        <v>G7 G10 G20</v>
      </c>
      <c r="BR2" s="8" t="str" cm="1">
        <f t="array" ref="BR2">TRIM(_xlfn.CONCAT(
  IF(COUNTIF($CR$1:$DO$1, INDEX(1:1, COLUMN())), "G7 ", "") &amp;
  IF(COUNTIF($CR$2:$DO$2, INDEX(1:1, COLUMN())), "G10 ", "") &amp;
  IF(COUNTIF($CR$3:$DO$3, INDEX(1:1, COLUMN())), "G20 ", "") &amp;
  IF(COUNTIF($CR$4:$DO$4, INDEX(1:1, COLUMN())), "G24 ", "")
))</f>
        <v>G7 G10 G20</v>
      </c>
      <c r="BS2" s="8" t="str" cm="1">
        <f t="array" ref="BS2">TRIM(_xlfn.CONCAT(
  IF(COUNTIF($CR$1:$DO$1, INDEX(1:1, COLUMN())), "G7 ", "") &amp;
  IF(COUNTIF($CR$2:$DO$2, INDEX(1:1, COLUMN())), "G10 ", "") &amp;
  IF(COUNTIF($CR$3:$DO$3, INDEX(1:1, COLUMN())), "G20 ", "") &amp;
  IF(COUNTIF($CR$4:$DO$4, INDEX(1:1, COLUMN())), "G24 ", "")
))</f>
        <v>G20 G24</v>
      </c>
      <c r="BT2" s="8" t="str" cm="1">
        <f t="array" ref="BT2">TRIM(_xlfn.CONCAT(
  IF(COUNTIF($CR$1:$DO$1, INDEX(1:1, COLUMN())), "G7 ", "") &amp;
  IF(COUNTIF($CR$2:$DO$2, INDEX(1:1, COLUMN())), "G10 ", "") &amp;
  IF(COUNTIF($CR$3:$DO$3, INDEX(1:1, COLUMN())), "G20 ", "") &amp;
  IF(COUNTIF($CR$4:$DO$4, INDEX(1:1, COLUMN())), "G24 ", "")
))</f>
        <v>G10</v>
      </c>
      <c r="BU2" s="8" t="str" cm="1">
        <f t="array" ref="BU2">TRIM(_xlfn.CONCAT(
  IF(COUNTIF($CR$1:$DO$1, INDEX(1:1, COLUMN())), "G7 ", "") &amp;
  IF(COUNTIF($CR$2:$DO$2, INDEX(1:1, COLUMN())), "G10 ", "") &amp;
  IF(COUNTIF($CR$3:$DO$3, INDEX(1:1, COLUMN())), "G20 ", "") &amp;
  IF(COUNTIF($CR$4:$DO$4, INDEX(1:1, COLUMN())), "G24 ", "")
))</f>
        <v/>
      </c>
      <c r="BV2" s="8" t="str" cm="1">
        <f t="array" ref="BV2">TRIM(_xlfn.CONCAT(
  IF(COUNTIF($CR$1:$DO$1, INDEX(1:1, COLUMN())), "G7 ", "") &amp;
  IF(COUNTIF($CR$2:$DO$2, INDEX(1:1, COLUMN())), "G10 ", "") &amp;
  IF(COUNTIF($CR$3:$DO$3, INDEX(1:1, COLUMN())), "G20 ", "") &amp;
  IF(COUNTIF($CR$4:$DO$4, INDEX(1:1, COLUMN())), "G24 ", "")
))</f>
        <v/>
      </c>
      <c r="BW2" s="8" t="str" cm="1">
        <f t="array" ref="BW2">TRIM(_xlfn.CONCAT(
  IF(COUNTIF($CR$1:$DO$1, INDEX(1:1, COLUMN())), "G7 ", "") &amp;
  IF(COUNTIF($CR$2:$DO$2, INDEX(1:1, COLUMN())), "G10 ", "") &amp;
  IF(COUNTIF($CR$3:$DO$3, INDEX(1:1, COLUMN())), "G20 ", "") &amp;
  IF(COUNTIF($CR$4:$DO$4, INDEX(1:1, COLUMN())), "G24 ", "")
))</f>
        <v>G24</v>
      </c>
      <c r="BX2" s="8" t="str" cm="1">
        <f t="array" ref="BX2">TRIM(_xlfn.CONCAT(
  IF(COUNTIF($CR$1:$DO$1, INDEX(1:1, COLUMN())), "G7 ", "") &amp;
  IF(COUNTIF($CR$2:$DO$2, INDEX(1:1, COLUMN())), "G10 ", "") &amp;
  IF(COUNTIF($CR$3:$DO$3, INDEX(1:1, COLUMN())), "G20 ", "") &amp;
  IF(COUNTIF($CR$4:$DO$4, INDEX(1:1, COLUMN())), "G24 ", "")
))</f>
        <v/>
      </c>
      <c r="BY2" s="8" t="str" cm="1">
        <f t="array" ref="BY2">TRIM(_xlfn.CONCAT(
  IF(COUNTIF($CR$1:$DO$1, INDEX(1:1, COLUMN())), "G7 ", "") &amp;
  IF(COUNTIF($CR$2:$DO$2, INDEX(1:1, COLUMN())), "G10 ", "") &amp;
  IF(COUNTIF($CR$3:$DO$3, INDEX(1:1, COLUMN())), "G20 ", "") &amp;
  IF(COUNTIF($CR$4:$DO$4, INDEX(1:1, COLUMN())), "G24 ", "")
))</f>
        <v/>
      </c>
      <c r="BZ2" s="8" t="str" cm="1">
        <f t="array" ref="BZ2">TRIM(_xlfn.CONCAT(
  IF(COUNTIF($CR$1:$DO$1, INDEX(1:1, COLUMN())), "G7 ", "") &amp;
  IF(COUNTIF($CR$2:$DO$2, INDEX(1:1, COLUMN())), "G10 ", "") &amp;
  IF(COUNTIF($CR$3:$DO$3, INDEX(1:1, COLUMN())), "G20 ", "") &amp;
  IF(COUNTIF($CR$4:$DO$4, INDEX(1:1, COLUMN())), "G24 ", "")
))</f>
        <v>G20</v>
      </c>
      <c r="CA2" s="8" t="str" cm="1">
        <f t="array" ref="CA2">TRIM(_xlfn.CONCAT(
  IF(COUNTIF($CR$1:$DO$1, INDEX(1:1, COLUMN())), "G7 ", "") &amp;
  IF(COUNTIF($CR$2:$DO$2, INDEX(1:1, COLUMN())), "G10 ", "") &amp;
  IF(COUNTIF($CR$3:$DO$3, INDEX(1:1, COLUMN())), "G20 ", "") &amp;
  IF(COUNTIF($CR$4:$DO$4, INDEX(1:1, COLUMN())), "G24 ", "")
))</f>
        <v/>
      </c>
      <c r="CB2" s="8" t="str" cm="1">
        <f t="array" ref="CB2">TRIM(_xlfn.CONCAT(
  IF(COUNTIF($CR$1:$DO$1, INDEX(1:1, COLUMN())), "G7 ", "") &amp;
  IF(COUNTIF($CR$2:$DO$2, INDEX(1:1, COLUMN())), "G10 ", "") &amp;
  IF(COUNTIF($CR$3:$DO$3, INDEX(1:1, COLUMN())), "G20 ", "") &amp;
  IF(COUNTIF($CR$4:$DO$4, INDEX(1:1, COLUMN())), "G24 ", "")
))</f>
        <v>G20</v>
      </c>
      <c r="CC2" s="8" t="str" cm="1">
        <f t="array" ref="CC2">TRIM(_xlfn.CONCAT(
  IF(COUNTIF($CR$1:$DO$1, INDEX(1:1, COLUMN())), "G7 ", "") &amp;
  IF(COUNTIF($CR$2:$DO$2, INDEX(1:1, COLUMN())), "G10 ", "") &amp;
  IF(COUNTIF($CR$3:$DO$3, INDEX(1:1, COLUMN())), "G20 ", "") &amp;
  IF(COUNTIF($CR$4:$DO$4, INDEX(1:1, COLUMN())), "G24 ", "")
))</f>
        <v/>
      </c>
      <c r="CD2" s="8" t="str" cm="1">
        <f t="array" ref="CD2">TRIM(_xlfn.CONCAT(
  IF(COUNTIF($CR$1:$DO$1, INDEX(1:1, COLUMN())), "G7 ", "") &amp;
  IF(COUNTIF($CR$2:$DO$2, INDEX(1:1, COLUMN())), "G10 ", "") &amp;
  IF(COUNTIF($CR$3:$DO$3, INDEX(1:1, COLUMN())), "G20 ", "") &amp;
  IF(COUNTIF($CR$4:$DO$4, INDEX(1:1, COLUMN())), "G24 ", "")
))</f>
        <v/>
      </c>
      <c r="CE2" s="8" t="str" cm="1">
        <f t="array" ref="CE2">TRIM(_xlfn.CONCAT(
  IF(COUNTIF($CR$1:$DO$1, INDEX(1:1, COLUMN())), "G7 ", "") &amp;
  IF(COUNTIF($CR$2:$DO$2, INDEX(1:1, COLUMN())), "G10 ", "") &amp;
  IF(COUNTIF($CR$3:$DO$3, INDEX(1:1, COLUMN())), "G20 ", "") &amp;
  IF(COUNTIF($CR$4:$DO$4, INDEX(1:1, COLUMN())), "G24 ", "")
))</f>
        <v/>
      </c>
      <c r="CF2" s="8" t="str" cm="1">
        <f t="array" ref="CF2">TRIM(_xlfn.CONCAT(
  IF(COUNTIF($CR$1:$DO$1, INDEX(1:1, COLUMN())), "G7 ", "") &amp;
  IF(COUNTIF($CR$2:$DO$2, INDEX(1:1, COLUMN())), "G10 ", "") &amp;
  IF(COUNTIF($CR$3:$DO$3, INDEX(1:1, COLUMN())), "G20 ", "") &amp;
  IF(COUNTIF($CR$4:$DO$4, INDEX(1:1, COLUMN())), "G24 ", "")
))</f>
        <v>G20</v>
      </c>
      <c r="CG2" s="8" t="str" cm="1">
        <f t="array" ref="CG2">TRIM(_xlfn.CONCAT(
  IF(COUNTIF($CR$1:$DO$1, INDEX(1:1, COLUMN())), "G7 ", "") &amp;
  IF(COUNTIF($CR$2:$DO$2, INDEX(1:1, COLUMN())), "G10 ", "") &amp;
  IF(COUNTIF($CR$3:$DO$3, INDEX(1:1, COLUMN())), "G20 ", "") &amp;
  IF(COUNTIF($CR$4:$DO$4, INDEX(1:1, COLUMN())), "G24 ", "")
))</f>
        <v/>
      </c>
      <c r="CH2" s="8" t="str" cm="1">
        <f t="array" ref="CH2">TRIM(_xlfn.CONCAT(
  IF(COUNTIF($CR$1:$DO$1, INDEX(1:1, COLUMN())), "G7 ", "") &amp;
  IF(COUNTIF($CR$2:$DO$2, INDEX(1:1, COLUMN())), "G10 ", "") &amp;
  IF(COUNTIF($CR$3:$DO$3, INDEX(1:1, COLUMN())), "G20 ", "") &amp;
  IF(COUNTIF($CR$4:$DO$4, INDEX(1:1, COLUMN())), "G24 ", "")
))</f>
        <v>G10</v>
      </c>
      <c r="CI2" s="8" t="str" cm="1">
        <f t="array" ref="CI2">TRIM(_xlfn.CONCAT(
  IF(COUNTIF($CR$1:$DO$1, INDEX(1:1, COLUMN())), "G7 ", "") &amp;
  IF(COUNTIF($CR$2:$DO$2, INDEX(1:1, COLUMN())), "G10 ", "") &amp;
  IF(COUNTIF($CR$3:$DO$3, INDEX(1:1, COLUMN())), "G20 ", "") &amp;
  IF(COUNTIF($CR$4:$DO$4, INDEX(1:1, COLUMN())), "G24 ", "")
))</f>
        <v>G10</v>
      </c>
      <c r="CJ2" s="8" t="str" cm="1">
        <f t="array" ref="CJ2">TRIM(_xlfn.CONCAT(
  IF(COUNTIF($CR$1:$DO$1, INDEX(1:1, COLUMN())), "G7 ", "") &amp;
  IF(COUNTIF($CR$2:$DO$2, INDEX(1:1, COLUMN())), "G10 ", "") &amp;
  IF(COUNTIF($CR$3:$DO$3, INDEX(1:1, COLUMN())), "G20 ", "") &amp;
  IF(COUNTIF($CR$4:$DO$4, INDEX(1:1, COLUMN())), "G24 ", "")
))</f>
        <v/>
      </c>
      <c r="CK2" s="8" t="str" cm="1">
        <f t="array" ref="CK2">TRIM(_xlfn.CONCAT(
  IF(COUNTIF($CR$1:$DO$1, INDEX(1:1, COLUMN())), "G7 ", "") &amp;
  IF(COUNTIF($CR$2:$DO$2, INDEX(1:1, COLUMN())), "G10 ", "") &amp;
  IF(COUNTIF($CR$3:$DO$3, INDEX(1:1, COLUMN())), "G20 ", "") &amp;
  IF(COUNTIF($CR$4:$DO$4, INDEX(1:1, COLUMN())), "G24 ", "")
))</f>
        <v>G20</v>
      </c>
      <c r="CL2" s="8" t="str" cm="1">
        <f t="array" ref="CL2">TRIM(_xlfn.CONCAT(
  IF(COUNTIF($CR$1:$DO$1, INDEX(1:1, COLUMN())), "G7 ", "") &amp;
  IF(COUNTIF($CR$2:$DO$2, INDEX(1:1, COLUMN())), "G10 ", "") &amp;
  IF(COUNTIF($CR$3:$DO$3, INDEX(1:1, COLUMN())), "G20 ", "") &amp;
  IF(COUNTIF($CR$4:$DO$4, INDEX(1:1, COLUMN())), "G24 ", "")
))</f>
        <v/>
      </c>
      <c r="CM2" s="8" t="str" cm="1">
        <f t="array" ref="CM2">TRIM(_xlfn.CONCAT(
  IF(COUNTIF($CR$1:$DO$1, INDEX(1:1, COLUMN())), "G7 ", "") &amp;
  IF(COUNTIF($CR$2:$DO$2, INDEX(1:1, COLUMN())), "G10 ", "") &amp;
  IF(COUNTIF($CR$3:$DO$3, INDEX(1:1, COLUMN())), "G20 ", "") &amp;
  IF(COUNTIF($CR$4:$DO$4, INDEX(1:1, COLUMN())), "G24 ", "")
))</f>
        <v>G7 G10 G20</v>
      </c>
      <c r="CN2" s="8" t="str" cm="1">
        <f t="array" ref="CN2">TRIM(_xlfn.CONCAT(
  IF(COUNTIF($CR$1:$DO$1, INDEX(1:1, COLUMN())), "G7 ", "") &amp;
  IF(COUNTIF($CR$2:$DO$2, INDEX(1:1, COLUMN())), "G10 ", "") &amp;
  IF(COUNTIF($CR$3:$DO$3, INDEX(1:1, COLUMN())), "G20 ", "") &amp;
  IF(COUNTIF($CR$4:$DO$4, INDEX(1:1, COLUMN())), "G24 ", "")
))</f>
        <v/>
      </c>
      <c r="CO2" s="8" t="str" cm="1">
        <f t="array" ref="CO2">TRIM(_xlfn.CONCAT(
  IF(COUNTIF($CR$1:$DO$1, INDEX(1:1, COLUMN())), "G7 ", "") &amp;
  IF(COUNTIF($CR$2:$DO$2, INDEX(1:1, COLUMN())), "G10 ", "") &amp;
  IF(COUNTIF($CR$3:$DO$3, INDEX(1:1, COLUMN())), "G20 ", "") &amp;
  IF(COUNTIF($CR$4:$DO$4, INDEX(1:1, COLUMN())), "G24 ", "")
))</f>
        <v>G7 G10 G20</v>
      </c>
      <c r="CP2" s="8"/>
      <c r="CQ2" s="7" t="s">
        <v>1765</v>
      </c>
      <c r="CR2" s="8" t="s">
        <v>1017</v>
      </c>
      <c r="CS2" s="8" t="s">
        <v>628</v>
      </c>
      <c r="CT2" s="8" t="s">
        <v>638</v>
      </c>
      <c r="CU2" s="8" t="s">
        <v>643</v>
      </c>
      <c r="CV2" s="8" t="s">
        <v>652</v>
      </c>
      <c r="CW2" s="8" t="s">
        <v>598</v>
      </c>
      <c r="CX2" s="8" t="s">
        <v>661</v>
      </c>
      <c r="CY2" s="8" t="s">
        <v>1022</v>
      </c>
      <c r="CZ2" s="8" t="s">
        <v>823</v>
      </c>
      <c r="DA2" s="8" t="s">
        <v>676</v>
      </c>
      <c r="DB2" s="8" t="s">
        <v>735</v>
      </c>
      <c r="DP2" s="91">
        <f>COUNTA(CR2:DB2)</f>
        <v>11</v>
      </c>
      <c r="DQ2" s="8"/>
      <c r="DR2" s="8"/>
      <c r="DS2" s="39" t="s">
        <v>1912</v>
      </c>
      <c r="DT2" s="45" t="s">
        <v>1918</v>
      </c>
      <c r="DU2" s="45" t="s">
        <v>1914</v>
      </c>
      <c r="DV2" s="45"/>
      <c r="DW2" s="45"/>
      <c r="DX2" s="45" t="s">
        <v>1921</v>
      </c>
      <c r="DY2" s="45" t="s">
        <v>1923</v>
      </c>
      <c r="DZ2" s="45" t="s">
        <v>1924</v>
      </c>
      <c r="EA2" s="8" t="s">
        <v>1927</v>
      </c>
      <c r="EB2" s="45"/>
      <c r="EC2" s="45"/>
      <c r="ED2" s="45" t="s">
        <v>1932</v>
      </c>
      <c r="EE2" s="45" t="s">
        <v>1934</v>
      </c>
      <c r="EF2" s="45" t="s">
        <v>1936</v>
      </c>
      <c r="EG2" s="8" t="s">
        <v>1939</v>
      </c>
      <c r="EH2" s="96" t="s">
        <v>1941</v>
      </c>
      <c r="EI2" s="45"/>
      <c r="EK2" s="8" t="s">
        <v>1944</v>
      </c>
      <c r="EL2" s="8" t="s">
        <v>1946</v>
      </c>
      <c r="EM2" s="45"/>
      <c r="EO2" s="8" t="s">
        <v>1949</v>
      </c>
      <c r="EP2" s="45" t="s">
        <v>1951</v>
      </c>
      <c r="EQ2" s="8" t="s">
        <v>1954</v>
      </c>
      <c r="ER2" s="45"/>
      <c r="ET2" s="8" t="s">
        <v>1963</v>
      </c>
      <c r="EU2" s="8" t="s">
        <v>1965</v>
      </c>
      <c r="EV2" s="8" t="s">
        <v>1967</v>
      </c>
      <c r="EW2" s="45"/>
      <c r="EY2" s="8" t="s">
        <v>1971</v>
      </c>
      <c r="EZ2" s="8" t="s">
        <v>1973</v>
      </c>
      <c r="FA2" s="8" t="s">
        <v>1975</v>
      </c>
      <c r="FB2" s="45"/>
      <c r="FC2" s="45" t="s">
        <v>1838</v>
      </c>
      <c r="FD2" s="45" t="s">
        <v>1836</v>
      </c>
      <c r="FE2" s="45" t="s">
        <v>1839</v>
      </c>
      <c r="FF2" s="45" t="s">
        <v>1843</v>
      </c>
      <c r="FG2" s="45" t="s">
        <v>549</v>
      </c>
      <c r="FH2" s="45" t="s">
        <v>1841</v>
      </c>
      <c r="FI2" s="45"/>
      <c r="FL2" s="45" t="s">
        <v>1845</v>
      </c>
      <c r="FM2" s="45" t="s">
        <v>1847</v>
      </c>
      <c r="FZ2" s="41" t="s">
        <v>1826</v>
      </c>
      <c r="GA2" s="41" t="s">
        <v>1830</v>
      </c>
      <c r="GB2" s="41" t="s">
        <v>1832</v>
      </c>
      <c r="GE2" s="8" t="s">
        <v>1850</v>
      </c>
      <c r="GF2" s="8" t="s">
        <v>1853</v>
      </c>
      <c r="GG2" s="8" t="s">
        <v>1855</v>
      </c>
      <c r="GH2" s="8" t="s">
        <v>1857</v>
      </c>
      <c r="GI2" s="8" t="s">
        <v>1859</v>
      </c>
      <c r="GL2" s="8" t="s">
        <v>1862</v>
      </c>
      <c r="GM2" s="8" t="s">
        <v>1864</v>
      </c>
      <c r="GN2" s="8" t="s">
        <v>1866</v>
      </c>
      <c r="GO2" s="8" t="s">
        <v>1868</v>
      </c>
      <c r="GR2" s="45" t="s">
        <v>1873</v>
      </c>
      <c r="GS2" s="45" t="s">
        <v>1876</v>
      </c>
      <c r="GT2" s="45" t="s">
        <v>1870</v>
      </c>
      <c r="GW2" s="67"/>
      <c r="GX2" s="45" t="s">
        <v>1882</v>
      </c>
      <c r="GY2" s="45" t="s">
        <v>1885</v>
      </c>
      <c r="HC2" s="8" t="s">
        <v>1889</v>
      </c>
      <c r="HD2" s="8" t="s">
        <v>1890</v>
      </c>
      <c r="HE2" s="7" t="s">
        <v>1905</v>
      </c>
      <c r="HH2" s="42" t="s">
        <v>1979</v>
      </c>
      <c r="HI2" s="41" t="s">
        <v>1980</v>
      </c>
      <c r="HJ2" s="41" t="s">
        <v>1981</v>
      </c>
    </row>
    <row r="3" spans="1:218" ht="86.4" x14ac:dyDescent="0.3">
      <c r="A3" s="8" t="s">
        <v>724</v>
      </c>
      <c r="B3" s="8" t="s">
        <v>1488</v>
      </c>
      <c r="C3" s="8" t="s">
        <v>1366</v>
      </c>
      <c r="D3" s="8" t="s">
        <v>735</v>
      </c>
      <c r="E3" s="85">
        <v>2025</v>
      </c>
      <c r="G3" s="8" t="s">
        <v>1124</v>
      </c>
      <c r="H3" s="8" t="s">
        <v>1493</v>
      </c>
      <c r="I3" s="75" t="s">
        <v>1488</v>
      </c>
      <c r="J3" s="80"/>
      <c r="Q3" s="8"/>
      <c r="BC3" s="7"/>
      <c r="CQ3" s="7" t="s">
        <v>1766</v>
      </c>
      <c r="CR3" s="8" t="s">
        <v>1018</v>
      </c>
      <c r="CS3" s="8" t="s">
        <v>626</v>
      </c>
      <c r="CT3" s="8" t="s">
        <v>825</v>
      </c>
      <c r="CU3" s="8" t="s">
        <v>628</v>
      </c>
      <c r="CV3" s="8" t="s">
        <v>599</v>
      </c>
      <c r="CW3" s="8" t="s">
        <v>638</v>
      </c>
      <c r="CX3" s="8" t="s">
        <v>643</v>
      </c>
      <c r="CY3" s="8" t="s">
        <v>650</v>
      </c>
      <c r="CZ3" s="8" t="s">
        <v>1585</v>
      </c>
      <c r="DA3" s="8" t="s">
        <v>652</v>
      </c>
      <c r="DB3" s="8" t="s">
        <v>598</v>
      </c>
      <c r="DC3" s="8" t="s">
        <v>1027</v>
      </c>
      <c r="DD3" s="8" t="s">
        <v>1600</v>
      </c>
      <c r="DE3" s="8" t="s">
        <v>1604</v>
      </c>
      <c r="DF3" s="8" t="s">
        <v>1767</v>
      </c>
      <c r="DG3" s="8" t="s">
        <v>669</v>
      </c>
      <c r="DH3" s="8" t="s">
        <v>1612</v>
      </c>
      <c r="DI3" s="8" t="s">
        <v>676</v>
      </c>
      <c r="DJ3" s="8" t="s">
        <v>735</v>
      </c>
      <c r="DK3" s="8" t="s">
        <v>763</v>
      </c>
      <c r="DP3" s="91">
        <f>COUNTA(CR3:DK3)</f>
        <v>20</v>
      </c>
      <c r="DS3" s="45" t="s">
        <v>1916</v>
      </c>
      <c r="DT3" s="45" t="s">
        <v>1919</v>
      </c>
      <c r="DU3" s="45" t="s">
        <v>1915</v>
      </c>
      <c r="DW3" s="45"/>
      <c r="DX3" s="45"/>
      <c r="DY3" s="45"/>
      <c r="DZ3" s="8" t="s">
        <v>1925</v>
      </c>
      <c r="EA3" s="8" t="s">
        <v>1928</v>
      </c>
      <c r="EC3" s="45"/>
      <c r="EF3" s="45" t="s">
        <v>1937</v>
      </c>
      <c r="EH3" s="8" t="s">
        <v>1942</v>
      </c>
      <c r="EL3" s="8" t="s">
        <v>1947</v>
      </c>
      <c r="EP3" s="8" t="s">
        <v>1952</v>
      </c>
      <c r="EQ3" s="8" t="s">
        <v>1955</v>
      </c>
      <c r="EV3" s="8" t="s">
        <v>1968</v>
      </c>
      <c r="FG3" s="45" t="s">
        <v>1811</v>
      </c>
      <c r="FP3" s="45" t="s">
        <v>1817</v>
      </c>
      <c r="FU3" s="7"/>
      <c r="FZ3" s="41" t="s">
        <v>1827</v>
      </c>
      <c r="GE3" s="8" t="s">
        <v>1851</v>
      </c>
      <c r="GO3" s="8" t="s">
        <v>1869</v>
      </c>
      <c r="GR3" s="8" t="s">
        <v>1874</v>
      </c>
      <c r="GS3" s="8" t="s">
        <v>1877</v>
      </c>
      <c r="GT3" s="8" t="s">
        <v>1879</v>
      </c>
      <c r="GW3" s="45"/>
      <c r="GX3" s="45" t="s">
        <v>1883</v>
      </c>
      <c r="GY3" s="45"/>
      <c r="HC3" s="8" t="s">
        <v>1743</v>
      </c>
      <c r="HD3" s="8" t="s">
        <v>1891</v>
      </c>
      <c r="HE3" s="7" t="s">
        <v>1906</v>
      </c>
      <c r="HH3" s="42" t="s">
        <v>1982</v>
      </c>
      <c r="HI3" s="41" t="s">
        <v>1983</v>
      </c>
      <c r="HJ3" s="41" t="s">
        <v>1984</v>
      </c>
    </row>
    <row r="4" spans="1:218" ht="72" x14ac:dyDescent="0.3">
      <c r="A4" s="8" t="s">
        <v>724</v>
      </c>
      <c r="B4" s="8" t="s">
        <v>1497</v>
      </c>
      <c r="C4" s="8" t="s">
        <v>1498</v>
      </c>
      <c r="D4" s="8" t="s">
        <v>735</v>
      </c>
      <c r="E4" s="85">
        <v>2025</v>
      </c>
      <c r="G4" s="8" t="s">
        <v>1124</v>
      </c>
      <c r="H4" s="8" t="s">
        <v>1499</v>
      </c>
      <c r="I4" s="75" t="s">
        <v>1497</v>
      </c>
      <c r="J4" s="80"/>
      <c r="Q4" s="8"/>
      <c r="AK4" s="86"/>
      <c r="AX4" s="57" t="s">
        <v>1768</v>
      </c>
      <c r="CQ4" s="7" t="s">
        <v>1783</v>
      </c>
      <c r="CR4" s="8" t="s">
        <v>1784</v>
      </c>
      <c r="CS4" s="8" t="s">
        <v>1018</v>
      </c>
      <c r="CT4" s="8" t="s">
        <v>825</v>
      </c>
      <c r="CU4" s="8" t="s">
        <v>1785</v>
      </c>
      <c r="CV4" s="8" t="s">
        <v>1786</v>
      </c>
      <c r="CW4" s="8" t="s">
        <v>1787</v>
      </c>
      <c r="CX4" s="8" t="s">
        <v>1788</v>
      </c>
      <c r="CY4" s="8" t="s">
        <v>1789</v>
      </c>
      <c r="CZ4" s="8" t="s">
        <v>1790</v>
      </c>
      <c r="DA4" s="8" t="s">
        <v>1791</v>
      </c>
      <c r="DB4" s="8" t="s">
        <v>650</v>
      </c>
      <c r="DC4" s="8" t="s">
        <v>1792</v>
      </c>
      <c r="DD4" s="8" t="s">
        <v>1793</v>
      </c>
      <c r="DE4" s="8" t="s">
        <v>1794</v>
      </c>
      <c r="DF4" s="8" t="s">
        <v>1795</v>
      </c>
      <c r="DG4" s="8" t="s">
        <v>1027</v>
      </c>
      <c r="DH4" s="8" t="s">
        <v>1796</v>
      </c>
      <c r="DI4" s="8" t="s">
        <v>1797</v>
      </c>
      <c r="DJ4" s="8" t="s">
        <v>1695</v>
      </c>
      <c r="DK4" s="8" t="s">
        <v>1798</v>
      </c>
      <c r="DL4" s="8" t="s">
        <v>1799</v>
      </c>
      <c r="DM4" s="8" t="s">
        <v>1767</v>
      </c>
      <c r="DN4" s="8" t="s">
        <v>1800</v>
      </c>
      <c r="DO4" s="8" t="s">
        <v>1801</v>
      </c>
      <c r="DP4" s="91">
        <f>COUNTA(CR4:DK4)</f>
        <v>20</v>
      </c>
      <c r="DZ4" s="8" t="s">
        <v>1926</v>
      </c>
      <c r="FG4" s="45" t="s">
        <v>1812</v>
      </c>
      <c r="FP4" s="45" t="s">
        <v>1818</v>
      </c>
      <c r="FZ4" s="41" t="s">
        <v>1828</v>
      </c>
      <c r="HC4" s="8" t="s">
        <v>1892</v>
      </c>
      <c r="HD4" s="8" t="s">
        <v>1893</v>
      </c>
      <c r="HE4" s="7" t="s">
        <v>1907</v>
      </c>
      <c r="HH4" s="42" t="s">
        <v>1985</v>
      </c>
      <c r="HI4" s="41" t="s">
        <v>1986</v>
      </c>
      <c r="HJ4" s="41" t="s">
        <v>1987</v>
      </c>
    </row>
    <row r="5" spans="1:218" ht="55.05" customHeight="1" x14ac:dyDescent="0.3">
      <c r="A5" s="8" t="s">
        <v>724</v>
      </c>
      <c r="B5" s="8" t="s">
        <v>1535</v>
      </c>
      <c r="C5" s="8" t="s">
        <v>568</v>
      </c>
      <c r="D5" s="8" t="s">
        <v>415</v>
      </c>
      <c r="E5" s="85">
        <v>2024</v>
      </c>
      <c r="F5" s="8" t="s">
        <v>574</v>
      </c>
      <c r="G5" s="8" t="s">
        <v>1536</v>
      </c>
      <c r="H5" s="8" t="s">
        <v>1537</v>
      </c>
      <c r="I5" s="75" t="s">
        <v>1535</v>
      </c>
      <c r="J5" s="80"/>
      <c r="Q5" s="8"/>
      <c r="AX5" s="57" t="s">
        <v>1769</v>
      </c>
      <c r="FG5" s="45" t="s">
        <v>1813</v>
      </c>
      <c r="HC5" s="8" t="s">
        <v>1894</v>
      </c>
      <c r="HD5" s="8" t="s">
        <v>1895</v>
      </c>
      <c r="HE5" s="7" t="s">
        <v>1908</v>
      </c>
      <c r="HH5" s="42" t="s">
        <v>1988</v>
      </c>
      <c r="HI5" s="41" t="s">
        <v>1989</v>
      </c>
      <c r="HJ5" s="41" t="s">
        <v>1990</v>
      </c>
    </row>
    <row r="6" spans="1:218" ht="92.4" customHeight="1" x14ac:dyDescent="0.3">
      <c r="A6" s="8" t="s">
        <v>724</v>
      </c>
      <c r="B6" s="8" t="s">
        <v>1570</v>
      </c>
      <c r="C6" s="8" t="s">
        <v>1571</v>
      </c>
      <c r="D6" s="8" t="s">
        <v>599</v>
      </c>
      <c r="E6" s="85">
        <v>2017</v>
      </c>
      <c r="G6" s="8" t="s">
        <v>406</v>
      </c>
      <c r="H6" s="8" t="s">
        <v>1572</v>
      </c>
      <c r="I6" s="75" t="s">
        <v>1573</v>
      </c>
      <c r="J6" s="80"/>
      <c r="Q6" s="8"/>
      <c r="AX6" s="57" t="s">
        <v>1770</v>
      </c>
      <c r="FG6" s="8" t="s">
        <v>1814</v>
      </c>
      <c r="HC6" s="8" t="s">
        <v>1896</v>
      </c>
      <c r="HD6" s="8" t="s">
        <v>1897</v>
      </c>
      <c r="HE6" s="7" t="s">
        <v>1909</v>
      </c>
      <c r="HH6" s="42" t="s">
        <v>1991</v>
      </c>
      <c r="HI6" s="41" t="s">
        <v>1992</v>
      </c>
      <c r="HJ6" s="41" t="s">
        <v>1993</v>
      </c>
    </row>
    <row r="7" spans="1:218" ht="43.2" x14ac:dyDescent="0.3">
      <c r="A7" s="8" t="s">
        <v>724</v>
      </c>
      <c r="B7" s="8" t="s">
        <v>560</v>
      </c>
      <c r="C7" s="8" t="s">
        <v>1397</v>
      </c>
      <c r="D7" s="8" t="s">
        <v>735</v>
      </c>
      <c r="E7" s="85">
        <v>2021</v>
      </c>
      <c r="G7" s="8" t="s">
        <v>1124</v>
      </c>
      <c r="H7" s="8" t="s">
        <v>1398</v>
      </c>
      <c r="I7" s="75" t="s">
        <v>1399</v>
      </c>
      <c r="J7" s="80"/>
      <c r="Q7" s="8"/>
      <c r="AX7" s="57" t="s">
        <v>1771</v>
      </c>
      <c r="HC7" s="8" t="s">
        <v>1898</v>
      </c>
      <c r="HD7" s="8" t="s">
        <v>1899</v>
      </c>
      <c r="HE7" s="10"/>
      <c r="HH7" s="42" t="s">
        <v>1994</v>
      </c>
      <c r="HI7" s="41" t="s">
        <v>1995</v>
      </c>
      <c r="HJ7" s="41" t="s">
        <v>1996</v>
      </c>
    </row>
    <row r="8" spans="1:218" ht="75.599999999999994" customHeight="1" x14ac:dyDescent="0.3">
      <c r="A8" s="8" t="s">
        <v>724</v>
      </c>
      <c r="B8" s="8" t="s">
        <v>1691</v>
      </c>
      <c r="C8" s="8" t="s">
        <v>1692</v>
      </c>
      <c r="D8" s="8" t="s">
        <v>1585</v>
      </c>
      <c r="E8" s="85">
        <v>2023</v>
      </c>
      <c r="G8" s="8" t="s">
        <v>1374</v>
      </c>
      <c r="H8" s="8" t="s">
        <v>1089</v>
      </c>
      <c r="I8" s="75" t="s">
        <v>1702</v>
      </c>
      <c r="J8" s="80"/>
      <c r="Q8" s="8"/>
      <c r="AX8" s="78" t="s">
        <v>1772</v>
      </c>
      <c r="HC8" s="8" t="s">
        <v>1900</v>
      </c>
      <c r="HD8" s="8" t="s">
        <v>1901</v>
      </c>
      <c r="HE8" s="10" t="s">
        <v>1910</v>
      </c>
      <c r="HH8" s="42" t="s">
        <v>1997</v>
      </c>
      <c r="HI8" s="41" t="s">
        <v>1998</v>
      </c>
      <c r="HJ8" s="41" t="s">
        <v>1999</v>
      </c>
    </row>
    <row r="9" spans="1:218" ht="57.6" x14ac:dyDescent="0.3">
      <c r="A9" s="8" t="s">
        <v>723</v>
      </c>
      <c r="B9" s="8" t="s">
        <v>1269</v>
      </c>
      <c r="C9" s="8" t="s">
        <v>1270</v>
      </c>
      <c r="D9" s="8" t="s">
        <v>663</v>
      </c>
      <c r="E9" s="85">
        <v>2020</v>
      </c>
      <c r="G9" s="8" t="s">
        <v>944</v>
      </c>
      <c r="H9" s="8" t="s">
        <v>1271</v>
      </c>
      <c r="I9" s="75" t="s">
        <v>1778</v>
      </c>
      <c r="Q9" s="8"/>
      <c r="AX9" s="57" t="s">
        <v>1773</v>
      </c>
      <c r="HC9" s="8" t="s">
        <v>1902</v>
      </c>
      <c r="HD9" s="8" t="s">
        <v>1903</v>
      </c>
    </row>
    <row r="10" spans="1:218" ht="55.05" customHeight="1" x14ac:dyDescent="0.3">
      <c r="A10" s="8" t="s">
        <v>724</v>
      </c>
      <c r="B10" s="8" t="s">
        <v>930</v>
      </c>
      <c r="C10" s="8" t="s">
        <v>931</v>
      </c>
      <c r="D10" s="8" t="s">
        <v>932</v>
      </c>
      <c r="E10" s="85">
        <v>2025</v>
      </c>
      <c r="F10" s="8" t="s">
        <v>610</v>
      </c>
      <c r="G10" s="8" t="s">
        <v>1374</v>
      </c>
      <c r="H10" s="8" t="s">
        <v>1404</v>
      </c>
      <c r="I10" s="75" t="s">
        <v>930</v>
      </c>
      <c r="J10" s="80"/>
      <c r="Q10" s="8"/>
      <c r="AX10" s="57" t="s">
        <v>1774</v>
      </c>
    </row>
    <row r="11" spans="1:218" ht="55.05" customHeight="1" x14ac:dyDescent="0.3">
      <c r="A11" s="8" t="s">
        <v>724</v>
      </c>
      <c r="B11" s="8" t="s">
        <v>1455</v>
      </c>
      <c r="C11" s="8" t="s">
        <v>1456</v>
      </c>
      <c r="D11" s="8" t="s">
        <v>661</v>
      </c>
      <c r="E11" s="85">
        <v>2025</v>
      </c>
      <c r="G11" s="8" t="s">
        <v>1124</v>
      </c>
      <c r="H11" s="8" t="s">
        <v>1454</v>
      </c>
      <c r="I11" s="77" t="s">
        <v>1686</v>
      </c>
      <c r="J11" s="80"/>
      <c r="Q11" s="8"/>
      <c r="AX11" s="57" t="s">
        <v>1775</v>
      </c>
    </row>
    <row r="12" spans="1:218" ht="55.05" customHeight="1" x14ac:dyDescent="0.3">
      <c r="A12" s="8" t="s">
        <v>724</v>
      </c>
      <c r="B12" s="8" t="s">
        <v>1485</v>
      </c>
      <c r="C12" s="8" t="s">
        <v>1486</v>
      </c>
      <c r="D12" s="8" t="s">
        <v>415</v>
      </c>
      <c r="E12" s="85">
        <v>2025</v>
      </c>
      <c r="G12" s="8" t="s">
        <v>1124</v>
      </c>
      <c r="H12" s="8" t="s">
        <v>1487</v>
      </c>
      <c r="I12" s="75" t="s">
        <v>1485</v>
      </c>
      <c r="J12" s="80"/>
      <c r="Q12" s="8"/>
    </row>
    <row r="13" spans="1:218" ht="55.05" customHeight="1" x14ac:dyDescent="0.3">
      <c r="A13" s="8" t="s">
        <v>724</v>
      </c>
      <c r="B13" s="8" t="s">
        <v>1607</v>
      </c>
      <c r="C13" s="8" t="s">
        <v>1608</v>
      </c>
      <c r="D13" s="8" t="s">
        <v>1609</v>
      </c>
      <c r="E13" s="85">
        <v>2021</v>
      </c>
      <c r="G13" s="8" t="s">
        <v>942</v>
      </c>
      <c r="H13" s="8" t="s">
        <v>1619</v>
      </c>
      <c r="I13" s="75" t="s">
        <v>1613</v>
      </c>
      <c r="J13" s="80"/>
      <c r="Q13" s="8"/>
    </row>
    <row r="14" spans="1:218" ht="55.05" customHeight="1" x14ac:dyDescent="0.3">
      <c r="A14" s="8" t="s">
        <v>724</v>
      </c>
      <c r="B14" s="8" t="s">
        <v>1256</v>
      </c>
      <c r="C14" s="8" t="s">
        <v>1405</v>
      </c>
      <c r="D14" s="8" t="s">
        <v>599</v>
      </c>
      <c r="E14" s="85">
        <v>2025</v>
      </c>
      <c r="F14" s="8" t="s">
        <v>882</v>
      </c>
      <c r="G14" s="8" t="s">
        <v>1124</v>
      </c>
      <c r="H14" s="8" t="s">
        <v>1257</v>
      </c>
      <c r="I14" s="75" t="s">
        <v>1406</v>
      </c>
      <c r="J14" s="80"/>
      <c r="Q14" s="8"/>
    </row>
    <row r="15" spans="1:218" ht="55.05" customHeight="1" x14ac:dyDescent="0.3">
      <c r="A15" s="8" t="s">
        <v>723</v>
      </c>
      <c r="B15" s="8" t="s">
        <v>1779</v>
      </c>
      <c r="C15" s="8" t="s">
        <v>642</v>
      </c>
      <c r="D15" s="8" t="s">
        <v>643</v>
      </c>
      <c r="E15" s="85">
        <v>2018</v>
      </c>
      <c r="G15" s="8" t="s">
        <v>1124</v>
      </c>
      <c r="H15" s="8" t="s">
        <v>1780</v>
      </c>
      <c r="I15" s="75" t="s">
        <v>642</v>
      </c>
      <c r="Q15" s="8"/>
    </row>
    <row r="16" spans="1:218" ht="55.05" customHeight="1" x14ac:dyDescent="0.3">
      <c r="A16" s="8" t="s">
        <v>724</v>
      </c>
      <c r="B16" s="8" t="s">
        <v>1698</v>
      </c>
      <c r="C16" s="8" t="s">
        <v>1699</v>
      </c>
      <c r="D16" s="8" t="s">
        <v>1700</v>
      </c>
      <c r="E16" s="85">
        <v>2023</v>
      </c>
      <c r="G16" s="8" t="s">
        <v>1374</v>
      </c>
      <c r="H16" s="8" t="s">
        <v>1089</v>
      </c>
      <c r="I16" s="75" t="s">
        <v>1701</v>
      </c>
      <c r="J16" s="80"/>
      <c r="Q16" s="8"/>
    </row>
    <row r="17" spans="1:17" ht="55.05" customHeight="1" x14ac:dyDescent="0.3">
      <c r="A17" s="8" t="s">
        <v>1016</v>
      </c>
      <c r="B17" s="8" t="s">
        <v>681</v>
      </c>
      <c r="C17" s="8" t="s">
        <v>1240</v>
      </c>
      <c r="D17" s="8" t="s">
        <v>676</v>
      </c>
      <c r="E17" s="85">
        <v>2018</v>
      </c>
      <c r="G17" s="8" t="s">
        <v>406</v>
      </c>
      <c r="H17" s="8" t="s">
        <v>1320</v>
      </c>
      <c r="I17" s="75" t="s">
        <v>1550</v>
      </c>
      <c r="J17" s="80"/>
      <c r="Q17" s="8"/>
    </row>
    <row r="18" spans="1:17" ht="55.05" customHeight="1" x14ac:dyDescent="0.3">
      <c r="A18" s="8" t="s">
        <v>801</v>
      </c>
      <c r="B18" s="8" t="s">
        <v>681</v>
      </c>
      <c r="C18" s="8" t="s">
        <v>1240</v>
      </c>
      <c r="D18" s="8" t="s">
        <v>676</v>
      </c>
      <c r="E18" s="85">
        <v>2018</v>
      </c>
      <c r="F18" s="8" t="s">
        <v>836</v>
      </c>
      <c r="G18" s="8" t="s">
        <v>406</v>
      </c>
      <c r="H18" s="8" t="s">
        <v>1311</v>
      </c>
      <c r="I18" s="75" t="s">
        <v>1551</v>
      </c>
      <c r="J18" s="80"/>
      <c r="K18" s="8" t="s">
        <v>1635</v>
      </c>
      <c r="Q18" s="8"/>
    </row>
    <row r="19" spans="1:17" ht="55.05" customHeight="1" x14ac:dyDescent="0.3">
      <c r="A19" s="8" t="s">
        <v>723</v>
      </c>
      <c r="B19" s="8" t="s">
        <v>681</v>
      </c>
      <c r="C19" s="8" t="s">
        <v>1240</v>
      </c>
      <c r="D19" s="8" t="s">
        <v>676</v>
      </c>
      <c r="E19" s="85">
        <v>2018</v>
      </c>
      <c r="G19" s="8" t="s">
        <v>406</v>
      </c>
      <c r="H19" s="8" t="s">
        <v>1241</v>
      </c>
      <c r="I19" s="75" t="s">
        <v>1781</v>
      </c>
      <c r="Q19" s="8"/>
    </row>
    <row r="20" spans="1:17" ht="55.05" customHeight="1" x14ac:dyDescent="0.3">
      <c r="A20" s="8" t="s">
        <v>723</v>
      </c>
      <c r="B20" s="8" t="s">
        <v>761</v>
      </c>
      <c r="C20" s="8" t="s">
        <v>736</v>
      </c>
      <c r="D20" s="8" t="s">
        <v>735</v>
      </c>
      <c r="E20" s="85">
        <v>2017</v>
      </c>
      <c r="G20" s="8" t="s">
        <v>1374</v>
      </c>
      <c r="H20" s="8" t="s">
        <v>1290</v>
      </c>
      <c r="I20" s="75" t="s">
        <v>761</v>
      </c>
      <c r="Q20" s="8"/>
    </row>
    <row r="21" spans="1:17" ht="55.05" customHeight="1" x14ac:dyDescent="0.3">
      <c r="A21" s="8" t="s">
        <v>724</v>
      </c>
      <c r="B21" s="8" t="s">
        <v>862</v>
      </c>
      <c r="C21" s="8" t="s">
        <v>863</v>
      </c>
      <c r="D21" s="8" t="s">
        <v>676</v>
      </c>
      <c r="E21" s="85">
        <v>2025</v>
      </c>
      <c r="F21" s="8" t="s">
        <v>864</v>
      </c>
      <c r="G21" s="8" t="s">
        <v>406</v>
      </c>
      <c r="H21" s="8" t="s">
        <v>1410</v>
      </c>
      <c r="I21" s="75" t="s">
        <v>1411</v>
      </c>
      <c r="J21" s="80"/>
      <c r="Q21" s="8"/>
    </row>
    <row r="22" spans="1:17" ht="55.05" customHeight="1" x14ac:dyDescent="0.3">
      <c r="A22" s="8" t="s">
        <v>724</v>
      </c>
      <c r="B22" s="8" t="s">
        <v>1407</v>
      </c>
      <c r="C22" s="8" t="s">
        <v>1302</v>
      </c>
      <c r="D22" s="8" t="s">
        <v>735</v>
      </c>
      <c r="E22" s="85">
        <v>2025</v>
      </c>
      <c r="G22" s="8" t="s">
        <v>942</v>
      </c>
      <c r="H22" s="8" t="s">
        <v>1303</v>
      </c>
      <c r="I22" s="75" t="s">
        <v>1408</v>
      </c>
      <c r="J22" s="80"/>
      <c r="Q22" s="8"/>
    </row>
    <row r="23" spans="1:17" ht="55.05" customHeight="1" x14ac:dyDescent="0.3">
      <c r="A23" s="8" t="s">
        <v>723</v>
      </c>
      <c r="B23" s="8" t="s">
        <v>585</v>
      </c>
      <c r="C23" s="8" t="s">
        <v>568</v>
      </c>
      <c r="D23" s="8" t="s">
        <v>735</v>
      </c>
      <c r="E23" s="85">
        <v>2017</v>
      </c>
      <c r="G23" s="8" t="s">
        <v>942</v>
      </c>
      <c r="H23" s="8" t="s">
        <v>1218</v>
      </c>
      <c r="I23" s="75" t="s">
        <v>585</v>
      </c>
      <c r="Q23" s="8"/>
    </row>
    <row r="24" spans="1:17" ht="55.05" customHeight="1" x14ac:dyDescent="0.3">
      <c r="A24" s="8" t="s">
        <v>723</v>
      </c>
      <c r="B24" s="8" t="s">
        <v>2110</v>
      </c>
      <c r="C24" s="8" t="s">
        <v>673</v>
      </c>
      <c r="D24" s="8" t="s">
        <v>674</v>
      </c>
      <c r="E24" s="85">
        <v>2019</v>
      </c>
      <c r="F24" s="8" t="s">
        <v>886</v>
      </c>
      <c r="G24" s="8" t="s">
        <v>406</v>
      </c>
      <c r="H24" s="8" t="s">
        <v>2111</v>
      </c>
      <c r="I24" s="8" t="s">
        <v>933</v>
      </c>
      <c r="Q24" s="8"/>
    </row>
    <row r="25" spans="1:17" ht="55.05" customHeight="1" x14ac:dyDescent="0.3">
      <c r="A25" s="8" t="s">
        <v>723</v>
      </c>
      <c r="B25" s="8" t="s">
        <v>670</v>
      </c>
      <c r="C25" s="8" t="s">
        <v>671</v>
      </c>
      <c r="D25" s="8" t="s">
        <v>672</v>
      </c>
      <c r="E25" s="85">
        <v>2018</v>
      </c>
      <c r="F25" s="8" t="s">
        <v>901</v>
      </c>
      <c r="G25" s="8" t="s">
        <v>920</v>
      </c>
      <c r="H25" s="8" t="s">
        <v>936</v>
      </c>
      <c r="I25" s="8" t="s">
        <v>935</v>
      </c>
      <c r="Q25" s="8"/>
    </row>
    <row r="26" spans="1:17" ht="55.05" customHeight="1" x14ac:dyDescent="0.3">
      <c r="A26" s="8" t="s">
        <v>1016</v>
      </c>
      <c r="B26" s="8" t="s">
        <v>1253</v>
      </c>
      <c r="C26" s="8" t="s">
        <v>1674</v>
      </c>
      <c r="D26" s="8" t="s">
        <v>1027</v>
      </c>
      <c r="E26" s="85">
        <v>2018</v>
      </c>
      <c r="G26" s="8" t="s">
        <v>406</v>
      </c>
      <c r="H26" s="8" t="s">
        <v>1321</v>
      </c>
      <c r="I26" s="75" t="s">
        <v>1253</v>
      </c>
      <c r="J26" s="80"/>
      <c r="Q26" s="8"/>
    </row>
    <row r="27" spans="1:17" ht="55.05" customHeight="1" x14ac:dyDescent="0.3">
      <c r="A27" s="8" t="s">
        <v>724</v>
      </c>
      <c r="B27" s="8" t="s">
        <v>1452</v>
      </c>
      <c r="C27" s="8" t="s">
        <v>1453</v>
      </c>
      <c r="D27" s="8" t="s">
        <v>415</v>
      </c>
      <c r="E27" s="85">
        <v>2021</v>
      </c>
      <c r="G27" s="8" t="s">
        <v>942</v>
      </c>
      <c r="H27" s="8" t="s">
        <v>1454</v>
      </c>
      <c r="I27" s="77" t="s">
        <v>1687</v>
      </c>
      <c r="J27" s="80"/>
      <c r="Q27" s="8"/>
    </row>
    <row r="28" spans="1:17" ht="55.05" customHeight="1" x14ac:dyDescent="0.3">
      <c r="A28" s="8" t="s">
        <v>724</v>
      </c>
      <c r="B28" s="8" t="s">
        <v>1566</v>
      </c>
      <c r="C28" s="8" t="s">
        <v>1567</v>
      </c>
      <c r="D28" s="8" t="s">
        <v>628</v>
      </c>
      <c r="E28" s="85">
        <v>2019</v>
      </c>
      <c r="G28" s="8" t="s">
        <v>1374</v>
      </c>
      <c r="H28" s="8" t="s">
        <v>1568</v>
      </c>
      <c r="I28" s="75" t="s">
        <v>1569</v>
      </c>
      <c r="J28" s="80"/>
      <c r="Q28" s="8"/>
    </row>
    <row r="29" spans="1:17" ht="55.05" customHeight="1" x14ac:dyDescent="0.3">
      <c r="A29" s="8" t="s">
        <v>1016</v>
      </c>
      <c r="B29" s="8" t="s">
        <v>1557</v>
      </c>
      <c r="C29" s="8" t="s">
        <v>1322</v>
      </c>
      <c r="D29" s="8" t="s">
        <v>1018</v>
      </c>
      <c r="E29" s="85">
        <v>2018</v>
      </c>
      <c r="G29" s="8" t="s">
        <v>406</v>
      </c>
      <c r="H29" s="8" t="s">
        <v>1371</v>
      </c>
      <c r="I29" s="75" t="s">
        <v>1636</v>
      </c>
      <c r="J29" s="80"/>
      <c r="Q29" s="8"/>
    </row>
    <row r="30" spans="1:17" ht="55.05" customHeight="1" x14ac:dyDescent="0.3">
      <c r="A30" s="8" t="s">
        <v>723</v>
      </c>
      <c r="B30" s="8" t="s">
        <v>682</v>
      </c>
      <c r="C30" s="8" t="s">
        <v>683</v>
      </c>
      <c r="D30" s="8" t="s">
        <v>676</v>
      </c>
      <c r="E30" s="85">
        <v>2018</v>
      </c>
      <c r="F30" s="8" t="s">
        <v>894</v>
      </c>
      <c r="G30" s="8" t="s">
        <v>22</v>
      </c>
      <c r="H30" s="8" t="s">
        <v>941</v>
      </c>
      <c r="I30" s="8" t="s">
        <v>939</v>
      </c>
      <c r="Q30" s="8"/>
    </row>
    <row r="31" spans="1:17" ht="55.05" customHeight="1" x14ac:dyDescent="0.3">
      <c r="A31" s="8" t="s">
        <v>801</v>
      </c>
      <c r="B31" s="8" t="s">
        <v>1292</v>
      </c>
      <c r="C31" s="8" t="s">
        <v>826</v>
      </c>
      <c r="D31" s="8" t="s">
        <v>763</v>
      </c>
      <c r="E31" s="85">
        <v>2021</v>
      </c>
      <c r="F31" s="8" t="s">
        <v>857</v>
      </c>
      <c r="G31" s="8" t="s">
        <v>934</v>
      </c>
      <c r="H31" s="8" t="s">
        <v>1293</v>
      </c>
      <c r="I31" s="75" t="s">
        <v>1653</v>
      </c>
      <c r="J31" s="80"/>
      <c r="Q31" s="8"/>
    </row>
    <row r="32" spans="1:17" ht="55.05" customHeight="1" x14ac:dyDescent="0.3">
      <c r="A32" s="8" t="s">
        <v>723</v>
      </c>
      <c r="B32" s="8" t="s">
        <v>1292</v>
      </c>
      <c r="C32" s="8" t="s">
        <v>826</v>
      </c>
      <c r="D32" s="8" t="s">
        <v>763</v>
      </c>
      <c r="E32" s="85">
        <v>2021</v>
      </c>
      <c r="F32" s="8" t="s">
        <v>857</v>
      </c>
      <c r="G32" s="8" t="s">
        <v>934</v>
      </c>
      <c r="H32" s="8" t="s">
        <v>1293</v>
      </c>
      <c r="I32" s="8" t="s">
        <v>1004</v>
      </c>
      <c r="Q32" s="8"/>
    </row>
    <row r="33" spans="1:17" ht="55.05" customHeight="1" x14ac:dyDescent="0.3">
      <c r="A33" s="8" t="s">
        <v>724</v>
      </c>
      <c r="B33" s="8" t="s">
        <v>1475</v>
      </c>
      <c r="C33" s="8" t="s">
        <v>826</v>
      </c>
      <c r="D33" s="8" t="s">
        <v>763</v>
      </c>
      <c r="E33" s="85">
        <v>2024</v>
      </c>
      <c r="G33" s="8" t="s">
        <v>406</v>
      </c>
      <c r="H33" s="8" t="s">
        <v>1476</v>
      </c>
      <c r="I33" s="75" t="s">
        <v>1475</v>
      </c>
      <c r="J33" s="80"/>
      <c r="Q33" s="8"/>
    </row>
    <row r="34" spans="1:17" ht="55.05" customHeight="1" x14ac:dyDescent="0.3">
      <c r="A34" s="8" t="s">
        <v>724</v>
      </c>
      <c r="B34" s="8" t="s">
        <v>1457</v>
      </c>
      <c r="C34" s="8" t="s">
        <v>1458</v>
      </c>
      <c r="D34" s="8" t="s">
        <v>643</v>
      </c>
      <c r="E34" s="85">
        <v>2020</v>
      </c>
      <c r="G34" s="8" t="s">
        <v>406</v>
      </c>
      <c r="H34" s="8" t="s">
        <v>1454</v>
      </c>
      <c r="I34" s="75" t="s">
        <v>1457</v>
      </c>
      <c r="J34" s="80"/>
      <c r="Q34" s="8"/>
    </row>
    <row r="35" spans="1:17" ht="55.05" customHeight="1" x14ac:dyDescent="0.3">
      <c r="A35" s="8" t="s">
        <v>723</v>
      </c>
      <c r="B35" s="8" t="s">
        <v>768</v>
      </c>
      <c r="C35" s="8" t="s">
        <v>769</v>
      </c>
      <c r="D35" s="8" t="s">
        <v>735</v>
      </c>
      <c r="E35" s="85">
        <v>2017</v>
      </c>
      <c r="G35" s="8" t="s">
        <v>942</v>
      </c>
      <c r="H35" s="8" t="s">
        <v>943</v>
      </c>
      <c r="I35" s="8" t="s">
        <v>940</v>
      </c>
      <c r="Q35" s="8"/>
    </row>
    <row r="36" spans="1:17" ht="55.05" customHeight="1" x14ac:dyDescent="0.3">
      <c r="A36" s="8" t="s">
        <v>724</v>
      </c>
      <c r="B36" s="8" t="s">
        <v>1415</v>
      </c>
      <c r="C36" s="8" t="s">
        <v>1416</v>
      </c>
      <c r="D36" s="8" t="s">
        <v>735</v>
      </c>
      <c r="E36" s="85">
        <v>2025</v>
      </c>
      <c r="G36" s="8" t="s">
        <v>406</v>
      </c>
      <c r="H36" s="8" t="s">
        <v>1417</v>
      </c>
      <c r="I36" s="75" t="s">
        <v>1415</v>
      </c>
      <c r="J36" s="80"/>
      <c r="Q36" s="8"/>
    </row>
    <row r="37" spans="1:17" ht="55.05" customHeight="1" x14ac:dyDescent="0.3">
      <c r="A37" s="8" t="s">
        <v>724</v>
      </c>
      <c r="B37" s="8" t="s">
        <v>1400</v>
      </c>
      <c r="C37" s="8" t="s">
        <v>1401</v>
      </c>
      <c r="D37" s="8" t="s">
        <v>676</v>
      </c>
      <c r="E37" s="85">
        <v>2025</v>
      </c>
      <c r="F37" s="8" t="s">
        <v>881</v>
      </c>
      <c r="G37" s="8" t="s">
        <v>1374</v>
      </c>
      <c r="H37" s="8" t="s">
        <v>1402</v>
      </c>
      <c r="I37" s="75" t="s">
        <v>1403</v>
      </c>
      <c r="J37" s="80"/>
      <c r="Q37" s="8"/>
    </row>
    <row r="38" spans="1:17" ht="55.05" customHeight="1" x14ac:dyDescent="0.3">
      <c r="A38" s="8" t="s">
        <v>724</v>
      </c>
      <c r="B38" s="8" t="s">
        <v>1580</v>
      </c>
      <c r="C38" s="8" t="s">
        <v>1582</v>
      </c>
      <c r="D38" s="8" t="s">
        <v>643</v>
      </c>
      <c r="E38" s="85">
        <v>2021</v>
      </c>
      <c r="G38" s="8" t="s">
        <v>406</v>
      </c>
      <c r="H38" s="8" t="s">
        <v>1583</v>
      </c>
      <c r="I38" s="75" t="s">
        <v>1581</v>
      </c>
      <c r="J38" s="80"/>
      <c r="Q38" s="8"/>
    </row>
    <row r="39" spans="1:17" ht="55.05" customHeight="1" x14ac:dyDescent="0.3">
      <c r="A39" s="8" t="s">
        <v>724</v>
      </c>
      <c r="B39" s="8" t="s">
        <v>1592</v>
      </c>
      <c r="C39" s="8" t="s">
        <v>1593</v>
      </c>
      <c r="D39" s="8" t="s">
        <v>598</v>
      </c>
      <c r="E39" s="85">
        <v>2017</v>
      </c>
      <c r="G39" s="8" t="s">
        <v>406</v>
      </c>
      <c r="H39" s="8" t="s">
        <v>1616</v>
      </c>
      <c r="I39" s="75" t="s">
        <v>1591</v>
      </c>
      <c r="J39" s="80"/>
      <c r="Q39" s="8"/>
    </row>
    <row r="40" spans="1:17" ht="55.05" customHeight="1" x14ac:dyDescent="0.3">
      <c r="A40" s="8" t="s">
        <v>723</v>
      </c>
      <c r="B40" s="8" t="s">
        <v>914</v>
      </c>
      <c r="C40" s="8" t="s">
        <v>625</v>
      </c>
      <c r="D40" s="8" t="s">
        <v>626</v>
      </c>
      <c r="E40" s="85">
        <v>2019</v>
      </c>
      <c r="F40" s="8" t="s">
        <v>892</v>
      </c>
      <c r="G40" s="8" t="s">
        <v>406</v>
      </c>
      <c r="H40" s="8" t="s">
        <v>1265</v>
      </c>
      <c r="I40" s="8" t="s">
        <v>913</v>
      </c>
      <c r="Q40" s="8"/>
    </row>
    <row r="41" spans="1:17" ht="55.05" customHeight="1" x14ac:dyDescent="0.3">
      <c r="A41" s="8" t="s">
        <v>723</v>
      </c>
      <c r="B41" s="8" t="s">
        <v>739</v>
      </c>
      <c r="C41" s="8" t="s">
        <v>740</v>
      </c>
      <c r="D41" s="8" t="s">
        <v>735</v>
      </c>
      <c r="E41" s="85">
        <v>2017</v>
      </c>
      <c r="G41" s="8" t="s">
        <v>920</v>
      </c>
      <c r="H41" s="8" t="s">
        <v>1209</v>
      </c>
      <c r="I41" s="8" t="s">
        <v>945</v>
      </c>
      <c r="Q41" s="8"/>
    </row>
    <row r="42" spans="1:17" ht="55.05" customHeight="1" x14ac:dyDescent="0.3">
      <c r="A42" s="8" t="s">
        <v>723</v>
      </c>
      <c r="B42" s="8" t="s">
        <v>784</v>
      </c>
      <c r="C42" s="8" t="s">
        <v>785</v>
      </c>
      <c r="D42" s="8" t="s">
        <v>1367</v>
      </c>
      <c r="E42" s="85">
        <v>2018</v>
      </c>
      <c r="G42" s="8" t="s">
        <v>22</v>
      </c>
      <c r="H42" s="8" t="s">
        <v>1072</v>
      </c>
      <c r="I42" s="8" t="s">
        <v>1071</v>
      </c>
      <c r="Q42" s="8"/>
    </row>
    <row r="43" spans="1:17" ht="55.05" customHeight="1" x14ac:dyDescent="0.3">
      <c r="A43" s="8" t="s">
        <v>724</v>
      </c>
      <c r="B43" s="8" t="s">
        <v>1558</v>
      </c>
      <c r="C43" s="8" t="s">
        <v>1559</v>
      </c>
      <c r="D43" s="8" t="s">
        <v>626</v>
      </c>
      <c r="E43" s="85">
        <v>2019</v>
      </c>
      <c r="G43" s="8" t="s">
        <v>1374</v>
      </c>
      <c r="H43" s="8" t="s">
        <v>1560</v>
      </c>
      <c r="I43" s="75" t="s">
        <v>1561</v>
      </c>
      <c r="J43" s="80"/>
      <c r="Q43" s="8"/>
    </row>
    <row r="44" spans="1:17" ht="55.05" customHeight="1" x14ac:dyDescent="0.3">
      <c r="A44" s="8" t="s">
        <v>724</v>
      </c>
      <c r="B44" s="8" t="s">
        <v>987</v>
      </c>
      <c r="C44" s="8" t="s">
        <v>692</v>
      </c>
      <c r="D44" s="8" t="s">
        <v>676</v>
      </c>
      <c r="E44" s="85">
        <v>2017</v>
      </c>
      <c r="G44" s="8" t="s">
        <v>942</v>
      </c>
      <c r="H44" s="8" t="s">
        <v>1216</v>
      </c>
      <c r="I44" s="75" t="s">
        <v>987</v>
      </c>
      <c r="J44" s="80"/>
    </row>
    <row r="45" spans="1:17" ht="55.05" customHeight="1" x14ac:dyDescent="0.3">
      <c r="A45" s="8" t="s">
        <v>1016</v>
      </c>
      <c r="B45" s="8" t="s">
        <v>585</v>
      </c>
      <c r="C45" s="8" t="s">
        <v>568</v>
      </c>
      <c r="D45" s="8" t="s">
        <v>735</v>
      </c>
      <c r="E45" s="85">
        <v>2017</v>
      </c>
      <c r="G45" s="8" t="s">
        <v>1374</v>
      </c>
      <c r="H45" s="8" t="s">
        <v>1350</v>
      </c>
      <c r="I45" s="75" t="s">
        <v>585</v>
      </c>
      <c r="J45" s="80"/>
    </row>
    <row r="46" spans="1:17" ht="55.05" customHeight="1" x14ac:dyDescent="0.3">
      <c r="A46" s="8" t="s">
        <v>801</v>
      </c>
      <c r="B46" s="8" t="s">
        <v>585</v>
      </c>
      <c r="C46" s="8" t="s">
        <v>568</v>
      </c>
      <c r="D46" s="8" t="s">
        <v>735</v>
      </c>
      <c r="E46" s="85">
        <v>2017</v>
      </c>
      <c r="G46" s="8" t="s">
        <v>942</v>
      </c>
      <c r="H46" s="8" t="s">
        <v>1309</v>
      </c>
      <c r="I46" s="75" t="s">
        <v>585</v>
      </c>
      <c r="J46" s="80"/>
    </row>
    <row r="47" spans="1:17" ht="55.05" customHeight="1" x14ac:dyDescent="0.3">
      <c r="A47" s="8" t="s">
        <v>724</v>
      </c>
      <c r="B47" s="8" t="s">
        <v>1369</v>
      </c>
      <c r="C47" s="8" t="s">
        <v>1429</v>
      </c>
      <c r="D47" s="8" t="s">
        <v>626</v>
      </c>
      <c r="E47" s="85">
        <v>2019</v>
      </c>
      <c r="F47" s="8" t="s">
        <v>877</v>
      </c>
      <c r="G47" s="8" t="s">
        <v>406</v>
      </c>
      <c r="H47" s="8" t="s">
        <v>1430</v>
      </c>
      <c r="I47" s="75" t="s">
        <v>1431</v>
      </c>
      <c r="J47" s="80"/>
      <c r="Q47" s="8" t="str">
        <f>IF(OR(E48&lt;2007, E48&gt;2025), "Error", "OK")</f>
        <v>OK</v>
      </c>
    </row>
    <row r="48" spans="1:17" ht="55.05" customHeight="1" x14ac:dyDescent="0.3">
      <c r="A48" s="8" t="s">
        <v>724</v>
      </c>
      <c r="B48" s="8" t="s">
        <v>1432</v>
      </c>
      <c r="C48" s="8" t="s">
        <v>1433</v>
      </c>
      <c r="D48" s="8" t="s">
        <v>599</v>
      </c>
      <c r="E48" s="85">
        <v>2025</v>
      </c>
      <c r="F48" s="8" t="s">
        <v>878</v>
      </c>
      <c r="G48" s="8" t="s">
        <v>1124</v>
      </c>
      <c r="H48" s="8" t="s">
        <v>1434</v>
      </c>
      <c r="I48" s="75" t="s">
        <v>1432</v>
      </c>
      <c r="J48" s="80"/>
      <c r="Q48" s="8" t="str">
        <f>IF(OR(E49&lt;2007, E49&gt;2025), "Error", "OK")</f>
        <v>OK</v>
      </c>
    </row>
    <row r="49" spans="1:17" ht="55.05" customHeight="1" x14ac:dyDescent="0.3">
      <c r="A49" s="8" t="s">
        <v>724</v>
      </c>
      <c r="B49" s="8" t="s">
        <v>1552</v>
      </c>
      <c r="C49" s="8" t="s">
        <v>1553</v>
      </c>
      <c r="D49" s="8" t="s">
        <v>1018</v>
      </c>
      <c r="E49" s="85">
        <v>2018</v>
      </c>
      <c r="G49" s="8" t="s">
        <v>406</v>
      </c>
      <c r="H49" s="8" t="s">
        <v>1554</v>
      </c>
      <c r="I49" s="75" t="s">
        <v>1557</v>
      </c>
      <c r="J49" s="80"/>
      <c r="Q49" s="8" t="str">
        <f>IF(OR(E50&lt;2007, E50&gt;2025), "Error", "OK")</f>
        <v>OK</v>
      </c>
    </row>
    <row r="50" spans="1:17" ht="55.05" customHeight="1" x14ac:dyDescent="0.3">
      <c r="A50" s="8" t="s">
        <v>1016</v>
      </c>
      <c r="B50" s="8" t="s">
        <v>1023</v>
      </c>
      <c r="C50" s="8" t="s">
        <v>1261</v>
      </c>
      <c r="D50" s="8" t="s">
        <v>599</v>
      </c>
      <c r="E50" s="85">
        <v>2019</v>
      </c>
      <c r="G50" s="8" t="s">
        <v>1124</v>
      </c>
      <c r="H50" s="8" t="s">
        <v>1330</v>
      </c>
      <c r="I50" s="75" t="s">
        <v>1023</v>
      </c>
      <c r="J50" s="80"/>
    </row>
    <row r="51" spans="1:17" ht="55.05" customHeight="1" x14ac:dyDescent="0.3">
      <c r="A51" s="8" t="s">
        <v>724</v>
      </c>
      <c r="B51" s="8" t="s">
        <v>1023</v>
      </c>
      <c r="C51" s="8" t="s">
        <v>1261</v>
      </c>
      <c r="D51" s="8" t="s">
        <v>599</v>
      </c>
      <c r="E51" s="85">
        <v>2019</v>
      </c>
      <c r="F51" s="8" t="s">
        <v>879</v>
      </c>
      <c r="G51" s="8" t="s">
        <v>1374</v>
      </c>
      <c r="H51" s="8" t="s">
        <v>1262</v>
      </c>
      <c r="I51" s="75" t="s">
        <v>1023</v>
      </c>
      <c r="J51" s="80"/>
    </row>
    <row r="52" spans="1:17" ht="55.05" customHeight="1" x14ac:dyDescent="0.3">
      <c r="A52" s="8" t="s">
        <v>723</v>
      </c>
      <c r="B52" s="8" t="s">
        <v>678</v>
      </c>
      <c r="C52" s="8" t="s">
        <v>1222</v>
      </c>
      <c r="D52" s="8" t="s">
        <v>676</v>
      </c>
      <c r="E52" s="85">
        <v>2017</v>
      </c>
      <c r="G52" s="8" t="s">
        <v>944</v>
      </c>
      <c r="H52" s="8" t="s">
        <v>1225</v>
      </c>
      <c r="I52" s="8" t="s">
        <v>949</v>
      </c>
      <c r="Q52" s="8" t="str">
        <f>IF(OR(E53&lt;2007, E53&gt;2025), "Error", "OK")</f>
        <v>OK</v>
      </c>
    </row>
    <row r="53" spans="1:17" ht="55.05" customHeight="1" x14ac:dyDescent="0.3">
      <c r="A53" s="8" t="s">
        <v>724</v>
      </c>
      <c r="B53" s="8" t="s">
        <v>1435</v>
      </c>
      <c r="C53" s="8" t="s">
        <v>1207</v>
      </c>
      <c r="D53" s="8" t="s">
        <v>825</v>
      </c>
      <c r="E53" s="85">
        <v>2021</v>
      </c>
      <c r="F53" s="8" t="s">
        <v>880</v>
      </c>
      <c r="G53" s="8" t="s">
        <v>406</v>
      </c>
      <c r="H53" s="8" t="s">
        <v>1436</v>
      </c>
      <c r="I53" s="75" t="s">
        <v>1435</v>
      </c>
      <c r="J53" s="80"/>
      <c r="Q53" s="8" t="str">
        <f>IF(OR(E54&lt;2007, E54&gt;2025), "Error", "OK")</f>
        <v>OK</v>
      </c>
    </row>
    <row r="54" spans="1:17" ht="55.05" customHeight="1" x14ac:dyDescent="0.3">
      <c r="A54" s="8" t="s">
        <v>724</v>
      </c>
      <c r="B54" s="8" t="s">
        <v>1494</v>
      </c>
      <c r="C54" s="8" t="s">
        <v>1366</v>
      </c>
      <c r="D54" s="8" t="s">
        <v>735</v>
      </c>
      <c r="E54" s="85">
        <v>2024</v>
      </c>
      <c r="F54" s="8" t="s">
        <v>865</v>
      </c>
      <c r="G54" s="8" t="s">
        <v>1124</v>
      </c>
      <c r="H54" s="8" t="s">
        <v>1495</v>
      </c>
      <c r="I54" s="75" t="s">
        <v>1496</v>
      </c>
      <c r="J54" s="80"/>
      <c r="Q54" s="8" t="str">
        <f>IF(OR(E55&lt;2007, E55&gt;2025), "Error", "OK")</f>
        <v>OK</v>
      </c>
    </row>
    <row r="55" spans="1:17" ht="55.05" customHeight="1" x14ac:dyDescent="0.3">
      <c r="A55" s="8" t="s">
        <v>724</v>
      </c>
      <c r="B55" s="8" t="s">
        <v>1715</v>
      </c>
      <c r="C55" s="8" t="s">
        <v>1716</v>
      </c>
      <c r="D55" s="8" t="s">
        <v>735</v>
      </c>
      <c r="E55" s="85">
        <v>2023</v>
      </c>
      <c r="G55" s="8" t="s">
        <v>581</v>
      </c>
      <c r="H55" s="8" t="s">
        <v>1720</v>
      </c>
      <c r="I55" s="75" t="s">
        <v>1719</v>
      </c>
      <c r="J55" s="80"/>
      <c r="Q55" s="8" t="str">
        <f>IF(OR(E56&lt;2007, E56&gt;2025), "Error", "OK")</f>
        <v>OK</v>
      </c>
    </row>
    <row r="56" spans="1:17" ht="55.05" customHeight="1" x14ac:dyDescent="0.3">
      <c r="A56" s="8" t="s">
        <v>723</v>
      </c>
      <c r="B56" s="8" t="s">
        <v>679</v>
      </c>
      <c r="C56" s="8" t="s">
        <v>680</v>
      </c>
      <c r="D56" s="8" t="s">
        <v>676</v>
      </c>
      <c r="E56" s="85">
        <v>2018</v>
      </c>
      <c r="F56" s="8" t="s">
        <v>889</v>
      </c>
      <c r="G56" s="8" t="s">
        <v>920</v>
      </c>
      <c r="H56" s="8" t="s">
        <v>956</v>
      </c>
      <c r="I56" s="8" t="s">
        <v>953</v>
      </c>
    </row>
    <row r="57" spans="1:17" ht="55.05" customHeight="1" x14ac:dyDescent="0.3">
      <c r="A57" s="8" t="s">
        <v>724</v>
      </c>
      <c r="B57" s="8" t="s">
        <v>1409</v>
      </c>
      <c r="C57" s="8" t="s">
        <v>1302</v>
      </c>
      <c r="D57" s="8" t="s">
        <v>763</v>
      </c>
      <c r="E57" s="85">
        <v>2025</v>
      </c>
      <c r="G57" s="8" t="s">
        <v>942</v>
      </c>
      <c r="H57" s="8" t="s">
        <v>1303</v>
      </c>
      <c r="I57" s="75" t="s">
        <v>1409</v>
      </c>
      <c r="J57" s="80"/>
      <c r="Q57" s="8" t="str">
        <f>IF(OR(E58&lt;2007, E58&gt;2025), "Error", "OK")</f>
        <v>OK</v>
      </c>
    </row>
    <row r="58" spans="1:17" ht="55.05" customHeight="1" outlineLevel="1" x14ac:dyDescent="0.3">
      <c r="A58" s="8" t="s">
        <v>724</v>
      </c>
      <c r="B58" s="8" t="s">
        <v>1741</v>
      </c>
      <c r="C58" s="8" t="s">
        <v>1741</v>
      </c>
      <c r="D58" s="8" t="s">
        <v>735</v>
      </c>
      <c r="E58" s="85">
        <v>2025</v>
      </c>
      <c r="G58" s="8" t="s">
        <v>1374</v>
      </c>
      <c r="H58" s="8" t="s">
        <v>1745</v>
      </c>
      <c r="I58" s="75" t="s">
        <v>1746</v>
      </c>
      <c r="J58" s="80"/>
    </row>
    <row r="59" spans="1:17" ht="55.05" customHeight="1" outlineLevel="1" x14ac:dyDescent="0.3">
      <c r="A59" s="8" t="s">
        <v>723</v>
      </c>
      <c r="B59" s="8" t="s">
        <v>782</v>
      </c>
      <c r="C59" s="8" t="s">
        <v>783</v>
      </c>
      <c r="D59" s="8" t="s">
        <v>628</v>
      </c>
      <c r="E59" s="85">
        <v>2018</v>
      </c>
      <c r="G59" s="8" t="s">
        <v>406</v>
      </c>
      <c r="H59" s="8" t="s">
        <v>1074</v>
      </c>
      <c r="I59" s="8" t="s">
        <v>1073</v>
      </c>
    </row>
    <row r="60" spans="1:17" ht="55.05" customHeight="1" outlineLevel="1" x14ac:dyDescent="0.3">
      <c r="A60" s="73" t="s">
        <v>724</v>
      </c>
      <c r="B60" s="73" t="s">
        <v>1328</v>
      </c>
      <c r="C60" s="73" t="s">
        <v>1444</v>
      </c>
      <c r="D60" s="73" t="s">
        <v>1019</v>
      </c>
      <c r="E60" s="87">
        <v>2023</v>
      </c>
      <c r="F60" s="73"/>
      <c r="G60" s="73" t="s">
        <v>406</v>
      </c>
      <c r="H60" s="73" t="s">
        <v>1445</v>
      </c>
      <c r="I60" s="76" t="s">
        <v>1328</v>
      </c>
      <c r="J60" s="80"/>
      <c r="Q60" s="8" t="str">
        <f t="shared" ref="Q60:Q70" si="1">IF(OR(E61&lt;2007, E61&gt;2025), "Error", "OK")</f>
        <v>OK</v>
      </c>
    </row>
    <row r="61" spans="1:17" ht="55.05" customHeight="1" outlineLevel="1" x14ac:dyDescent="0.3">
      <c r="A61" s="8" t="s">
        <v>1016</v>
      </c>
      <c r="B61" s="8" t="s">
        <v>1372</v>
      </c>
      <c r="C61" s="8" t="s">
        <v>1329</v>
      </c>
      <c r="D61" s="8" t="s">
        <v>1019</v>
      </c>
      <c r="E61" s="85">
        <v>2019</v>
      </c>
      <c r="G61" s="8" t="s">
        <v>406</v>
      </c>
      <c r="H61" s="8" t="s">
        <v>1373</v>
      </c>
      <c r="I61" s="75" t="s">
        <v>1637</v>
      </c>
      <c r="J61" s="80"/>
      <c r="Q61" s="8" t="str">
        <f t="shared" si="1"/>
        <v>OK</v>
      </c>
    </row>
    <row r="62" spans="1:17" ht="55.05" customHeight="1" outlineLevel="1" x14ac:dyDescent="0.3">
      <c r="A62" s="8" t="s">
        <v>724</v>
      </c>
      <c r="B62" s="8" t="s">
        <v>1449</v>
      </c>
      <c r="C62" s="8" t="s">
        <v>1186</v>
      </c>
      <c r="D62" s="8" t="s">
        <v>735</v>
      </c>
      <c r="E62" s="85">
        <v>2023</v>
      </c>
      <c r="G62" s="8" t="s">
        <v>406</v>
      </c>
      <c r="H62" s="8" t="s">
        <v>1450</v>
      </c>
      <c r="I62" s="75" t="s">
        <v>1449</v>
      </c>
      <c r="J62" s="80"/>
      <c r="Q62" s="8" t="str">
        <f t="shared" si="1"/>
        <v>OK</v>
      </c>
    </row>
    <row r="63" spans="1:17" ht="55.05" customHeight="1" outlineLevel="1" x14ac:dyDescent="0.3">
      <c r="A63" s="8" t="s">
        <v>724</v>
      </c>
      <c r="B63" s="8" t="s">
        <v>1203</v>
      </c>
      <c r="C63" s="8" t="s">
        <v>1204</v>
      </c>
      <c r="D63" s="8" t="s">
        <v>735</v>
      </c>
      <c r="E63" s="85">
        <v>2023</v>
      </c>
      <c r="G63" s="8" t="s">
        <v>1124</v>
      </c>
      <c r="H63" s="8" t="s">
        <v>1451</v>
      </c>
      <c r="I63" s="75" t="s">
        <v>1203</v>
      </c>
      <c r="J63" s="80"/>
      <c r="Q63" s="8" t="str">
        <f t="shared" si="1"/>
        <v>OK</v>
      </c>
    </row>
    <row r="64" spans="1:17" ht="55.05" customHeight="1" outlineLevel="1" x14ac:dyDescent="0.3">
      <c r="A64" s="8" t="s">
        <v>724</v>
      </c>
      <c r="B64" s="8" t="s">
        <v>1283</v>
      </c>
      <c r="C64" s="8" t="s">
        <v>1386</v>
      </c>
      <c r="D64" s="8" t="s">
        <v>672</v>
      </c>
      <c r="E64" s="85">
        <v>2020</v>
      </c>
      <c r="G64" s="8" t="s">
        <v>1374</v>
      </c>
      <c r="H64" s="8" t="s">
        <v>1387</v>
      </c>
      <c r="I64" s="75" t="s">
        <v>1283</v>
      </c>
      <c r="J64" s="80"/>
      <c r="Q64" s="8" t="str">
        <f t="shared" si="1"/>
        <v>OK</v>
      </c>
    </row>
    <row r="65" spans="1:17" ht="55.05" customHeight="1" x14ac:dyDescent="0.3">
      <c r="A65" s="8" t="s">
        <v>724</v>
      </c>
      <c r="B65" s="8" t="s">
        <v>1283</v>
      </c>
      <c r="C65" s="8" t="s">
        <v>1284</v>
      </c>
      <c r="D65" s="8" t="s">
        <v>1110</v>
      </c>
      <c r="E65" s="85">
        <v>2021</v>
      </c>
      <c r="G65" s="8" t="s">
        <v>406</v>
      </c>
      <c r="H65" s="8" t="s">
        <v>1285</v>
      </c>
      <c r="I65" s="75" t="s">
        <v>1283</v>
      </c>
      <c r="J65" s="80"/>
      <c r="Q65" s="8" t="str">
        <f t="shared" si="1"/>
        <v>OK</v>
      </c>
    </row>
    <row r="66" spans="1:17" ht="55.05" customHeight="1" x14ac:dyDescent="0.3">
      <c r="A66" s="8" t="s">
        <v>723</v>
      </c>
      <c r="B66" s="8" t="s">
        <v>634</v>
      </c>
      <c r="C66" s="8" t="s">
        <v>635</v>
      </c>
      <c r="D66" s="8" t="s">
        <v>631</v>
      </c>
      <c r="E66" s="85">
        <v>2018</v>
      </c>
      <c r="G66" s="8" t="s">
        <v>920</v>
      </c>
      <c r="H66" s="8" t="s">
        <v>1038</v>
      </c>
      <c r="I66" s="8" t="s">
        <v>1037</v>
      </c>
      <c r="Q66" s="8" t="str">
        <f t="shared" si="1"/>
        <v>OK</v>
      </c>
    </row>
    <row r="67" spans="1:17" ht="55.05" customHeight="1" x14ac:dyDescent="0.3">
      <c r="A67" s="8" t="s">
        <v>724</v>
      </c>
      <c r="B67" s="8" t="s">
        <v>1459</v>
      </c>
      <c r="C67" s="8" t="s">
        <v>1460</v>
      </c>
      <c r="D67" s="8" t="s">
        <v>599</v>
      </c>
      <c r="E67" s="85">
        <v>2022</v>
      </c>
      <c r="F67" s="8" t="s">
        <v>576</v>
      </c>
      <c r="G67" s="8" t="s">
        <v>1374</v>
      </c>
      <c r="H67" s="8" t="s">
        <v>1461</v>
      </c>
      <c r="I67" s="75" t="s">
        <v>1459</v>
      </c>
      <c r="J67" s="80"/>
      <c r="Q67" s="8" t="str">
        <f t="shared" si="1"/>
        <v>OK</v>
      </c>
    </row>
    <row r="68" spans="1:17" ht="55.05" customHeight="1" x14ac:dyDescent="0.3">
      <c r="A68" s="8" t="s">
        <v>724</v>
      </c>
      <c r="B68" s="8" t="s">
        <v>1712</v>
      </c>
      <c r="C68" s="8" t="s">
        <v>1294</v>
      </c>
      <c r="D68" s="8" t="s">
        <v>597</v>
      </c>
      <c r="E68" s="85">
        <v>2024</v>
      </c>
      <c r="F68" s="8" t="s">
        <v>624</v>
      </c>
      <c r="G68" s="8" t="s">
        <v>406</v>
      </c>
      <c r="H68" s="8" t="s">
        <v>1295</v>
      </c>
      <c r="I68" s="75" t="s">
        <v>1713</v>
      </c>
      <c r="J68" s="80"/>
      <c r="Q68" s="8" t="str">
        <f t="shared" si="1"/>
        <v>OK</v>
      </c>
    </row>
    <row r="69" spans="1:17" ht="55.05" customHeight="1" x14ac:dyDescent="0.3">
      <c r="A69" s="8" t="s">
        <v>724</v>
      </c>
      <c r="B69" s="8" t="s">
        <v>1575</v>
      </c>
      <c r="C69" s="8" t="s">
        <v>950</v>
      </c>
      <c r="D69" s="8" t="s">
        <v>763</v>
      </c>
      <c r="E69" s="85">
        <v>2021</v>
      </c>
      <c r="G69" s="8" t="s">
        <v>406</v>
      </c>
      <c r="H69" s="8" t="s">
        <v>1576</v>
      </c>
      <c r="I69" s="75" t="s">
        <v>1574</v>
      </c>
      <c r="J69" s="80"/>
      <c r="Q69" s="8" t="str">
        <f t="shared" si="1"/>
        <v>OK</v>
      </c>
    </row>
    <row r="70" spans="1:17" ht="55.05" customHeight="1" x14ac:dyDescent="0.3">
      <c r="A70" s="8" t="s">
        <v>723</v>
      </c>
      <c r="B70" s="8" t="s">
        <v>786</v>
      </c>
      <c r="C70" s="8" t="s">
        <v>787</v>
      </c>
      <c r="D70" s="8" t="s">
        <v>638</v>
      </c>
      <c r="E70" s="85">
        <v>2018</v>
      </c>
      <c r="F70" s="8" t="s">
        <v>902</v>
      </c>
      <c r="G70" s="8" t="s">
        <v>934</v>
      </c>
      <c r="H70" s="8" t="s">
        <v>960</v>
      </c>
      <c r="I70" s="8" t="s">
        <v>959</v>
      </c>
      <c r="Q70" s="8" t="str">
        <f t="shared" si="1"/>
        <v>OK</v>
      </c>
    </row>
    <row r="71" spans="1:17" ht="55.05" customHeight="1" x14ac:dyDescent="0.3">
      <c r="A71" s="8" t="s">
        <v>724</v>
      </c>
      <c r="B71" s="8" t="s">
        <v>1598</v>
      </c>
      <c r="C71" s="8" t="s">
        <v>1599</v>
      </c>
      <c r="D71" s="8" t="s">
        <v>1600</v>
      </c>
      <c r="E71" s="85">
        <v>2019</v>
      </c>
      <c r="G71" s="8" t="s">
        <v>406</v>
      </c>
      <c r="H71" s="8" t="s">
        <v>1617</v>
      </c>
      <c r="I71" s="75" t="s">
        <v>1597</v>
      </c>
      <c r="J71" s="80"/>
    </row>
    <row r="72" spans="1:17" ht="55.05" customHeight="1" x14ac:dyDescent="0.3">
      <c r="A72" s="8" t="s">
        <v>724</v>
      </c>
      <c r="B72" s="8" t="s">
        <v>1426</v>
      </c>
      <c r="C72" s="8" t="s">
        <v>1427</v>
      </c>
      <c r="D72" s="8" t="s">
        <v>676</v>
      </c>
      <c r="E72" s="85">
        <v>2025</v>
      </c>
      <c r="G72" s="8" t="s">
        <v>1124</v>
      </c>
      <c r="H72" s="8" t="s">
        <v>1428</v>
      </c>
      <c r="I72" s="75" t="s">
        <v>1426</v>
      </c>
      <c r="J72" s="80"/>
      <c r="Q72" s="8"/>
    </row>
    <row r="73" spans="1:17" ht="55.05" customHeight="1" x14ac:dyDescent="0.3">
      <c r="A73" s="8" t="s">
        <v>723</v>
      </c>
      <c r="B73" s="8" t="s">
        <v>753</v>
      </c>
      <c r="C73" s="8" t="s">
        <v>754</v>
      </c>
      <c r="D73" s="8" t="s">
        <v>735</v>
      </c>
      <c r="E73" s="85">
        <v>2017</v>
      </c>
      <c r="G73" s="8" t="s">
        <v>966</v>
      </c>
      <c r="H73" s="8" t="s">
        <v>1304</v>
      </c>
      <c r="I73" s="8" t="s">
        <v>967</v>
      </c>
      <c r="Q73" s="8" t="str">
        <f>IF(OR(E74&lt;2007, E74&gt;2025), "Error", "OK")</f>
        <v>OK</v>
      </c>
    </row>
    <row r="74" spans="1:17" ht="55.05" customHeight="1" x14ac:dyDescent="0.3">
      <c r="A74" s="8" t="s">
        <v>724</v>
      </c>
      <c r="B74" s="8" t="s">
        <v>1440</v>
      </c>
      <c r="C74" s="8" t="s">
        <v>1206</v>
      </c>
      <c r="D74" s="8" t="s">
        <v>628</v>
      </c>
      <c r="E74" s="85">
        <v>2019</v>
      </c>
      <c r="G74" s="8" t="s">
        <v>406</v>
      </c>
      <c r="H74" s="8" t="s">
        <v>1441</v>
      </c>
      <c r="I74" s="75" t="s">
        <v>1440</v>
      </c>
      <c r="J74" s="80"/>
      <c r="Q74" s="8" t="str">
        <f>IF(OR(E75&lt;2007, E75&gt;2025), "Error", "OK")</f>
        <v>OK</v>
      </c>
    </row>
    <row r="75" spans="1:17" ht="55.05" customHeight="1" x14ac:dyDescent="0.3">
      <c r="A75" s="8" t="s">
        <v>723</v>
      </c>
      <c r="B75" s="8" t="s">
        <v>664</v>
      </c>
      <c r="C75" s="8" t="s">
        <v>665</v>
      </c>
      <c r="D75" s="8" t="s">
        <v>666</v>
      </c>
      <c r="E75" s="85">
        <v>2018</v>
      </c>
      <c r="F75" s="8" t="s">
        <v>858</v>
      </c>
      <c r="G75" s="8" t="s">
        <v>406</v>
      </c>
      <c r="H75" s="8" t="s">
        <v>970</v>
      </c>
      <c r="I75" s="8" t="s">
        <v>969</v>
      </c>
      <c r="Q75" s="8" t="str">
        <f>IF(OR(E76&lt;2007, E76&gt;2025), "Error", "OK")</f>
        <v>OK</v>
      </c>
    </row>
    <row r="76" spans="1:17" ht="55.05" customHeight="1" x14ac:dyDescent="0.3">
      <c r="A76" s="8" t="s">
        <v>723</v>
      </c>
      <c r="B76" s="8" t="s">
        <v>648</v>
      </c>
      <c r="C76" s="8" t="s">
        <v>649</v>
      </c>
      <c r="D76" s="8" t="s">
        <v>650</v>
      </c>
      <c r="E76" s="85">
        <v>2018</v>
      </c>
      <c r="F76" s="8" t="s">
        <v>895</v>
      </c>
      <c r="G76" s="8" t="s">
        <v>406</v>
      </c>
      <c r="H76" s="8" t="s">
        <v>1032</v>
      </c>
      <c r="I76" s="8" t="s">
        <v>968</v>
      </c>
      <c r="Q76" s="8" t="str">
        <f>IF(OR(E77&lt;2007, E77&gt;2025), "Error", "OK")</f>
        <v>OK</v>
      </c>
    </row>
    <row r="77" spans="1:17" ht="55.05" customHeight="1" x14ac:dyDescent="0.3">
      <c r="A77" s="8" t="s">
        <v>724</v>
      </c>
      <c r="B77" s="8" t="s">
        <v>1467</v>
      </c>
      <c r="C77" s="8" t="s">
        <v>611</v>
      </c>
      <c r="D77" s="8" t="s">
        <v>735</v>
      </c>
      <c r="E77" s="85">
        <v>2020</v>
      </c>
      <c r="F77" s="8" t="s">
        <v>874</v>
      </c>
      <c r="G77" s="8" t="s">
        <v>406</v>
      </c>
      <c r="H77" s="8" t="s">
        <v>1468</v>
      </c>
      <c r="I77" s="75" t="s">
        <v>1467</v>
      </c>
      <c r="J77" s="80"/>
    </row>
    <row r="78" spans="1:17" ht="55.05" customHeight="1" x14ac:dyDescent="0.3">
      <c r="A78" s="8" t="s">
        <v>723</v>
      </c>
      <c r="B78" s="8" t="s">
        <v>655</v>
      </c>
      <c r="C78" s="8" t="s">
        <v>656</v>
      </c>
      <c r="D78" s="8" t="s">
        <v>598</v>
      </c>
      <c r="E78" s="85">
        <v>2017</v>
      </c>
      <c r="F78" s="8" t="s">
        <v>859</v>
      </c>
      <c r="G78" s="8" t="s">
        <v>406</v>
      </c>
      <c r="H78" s="8" t="s">
        <v>977</v>
      </c>
      <c r="I78" s="8" t="s">
        <v>976</v>
      </c>
    </row>
    <row r="79" spans="1:17" ht="55.05" customHeight="1" x14ac:dyDescent="0.3">
      <c r="A79" s="8" t="s">
        <v>723</v>
      </c>
      <c r="B79" s="8" t="s">
        <v>662</v>
      </c>
      <c r="C79" s="8" t="s">
        <v>1223</v>
      </c>
      <c r="D79" s="8" t="s">
        <v>661</v>
      </c>
      <c r="E79" s="85">
        <v>2018</v>
      </c>
      <c r="G79" s="8" t="s">
        <v>406</v>
      </c>
      <c r="H79" s="8" t="s">
        <v>1226</v>
      </c>
      <c r="I79" s="8" t="s">
        <v>978</v>
      </c>
      <c r="Q79" s="8" t="str">
        <f>IF(OR(E80&lt;2007, E80&gt;2025), "Error", "OK")</f>
        <v>OK</v>
      </c>
    </row>
    <row r="80" spans="1:17" ht="55.05" customHeight="1" x14ac:dyDescent="0.3">
      <c r="A80" s="8" t="s">
        <v>724</v>
      </c>
      <c r="B80" s="8" t="s">
        <v>1281</v>
      </c>
      <c r="C80" s="8" t="s">
        <v>1472</v>
      </c>
      <c r="D80" s="8" t="s">
        <v>763</v>
      </c>
      <c r="E80" s="85">
        <v>2019</v>
      </c>
      <c r="F80" s="8" t="s">
        <v>837</v>
      </c>
      <c r="G80" s="8" t="s">
        <v>1374</v>
      </c>
      <c r="H80" s="8" t="s">
        <v>1282</v>
      </c>
      <c r="I80" s="77" t="str">
        <f>HYPERLINK("https://eismd.eu/", "EISMD Website")</f>
        <v>EISMD Website</v>
      </c>
      <c r="J80" s="80"/>
      <c r="Q80" s="8" t="str">
        <f>IF(OR(E81&lt;2007, E81&gt;2025), "Error", "OK")</f>
        <v>OK</v>
      </c>
    </row>
    <row r="81" spans="1:17" ht="55.05" customHeight="1" x14ac:dyDescent="0.3">
      <c r="A81" s="8" t="s">
        <v>724</v>
      </c>
      <c r="B81" s="8" t="s">
        <v>1281</v>
      </c>
      <c r="C81" s="8" t="s">
        <v>1472</v>
      </c>
      <c r="D81" s="8" t="s">
        <v>763</v>
      </c>
      <c r="E81" s="85">
        <v>2019</v>
      </c>
      <c r="G81" s="8" t="s">
        <v>1374</v>
      </c>
      <c r="H81" s="8" t="s">
        <v>1473</v>
      </c>
      <c r="I81" s="75" t="s">
        <v>1474</v>
      </c>
      <c r="J81" s="80"/>
      <c r="Q81" s="8" t="str">
        <f>IF(OR(E82&lt;2007, E82&gt;2025), "Error", "OK")</f>
        <v>OK</v>
      </c>
    </row>
    <row r="82" spans="1:17" ht="55.05" customHeight="1" x14ac:dyDescent="0.3">
      <c r="A82" s="8" t="s">
        <v>724</v>
      </c>
      <c r="B82" s="8" t="s">
        <v>1287</v>
      </c>
      <c r="C82" s="8" t="s">
        <v>1288</v>
      </c>
      <c r="D82" s="8" t="s">
        <v>599</v>
      </c>
      <c r="E82" s="85">
        <v>2025</v>
      </c>
      <c r="F82" s="8" t="s">
        <v>607</v>
      </c>
      <c r="G82" s="8" t="s">
        <v>1374</v>
      </c>
      <c r="H82" s="8" t="s">
        <v>1289</v>
      </c>
      <c r="I82" s="75" t="s">
        <v>1287</v>
      </c>
      <c r="J82" s="80"/>
      <c r="Q82" s="8" t="str">
        <f>IF(OR(E83&lt;2007, E83&gt;2025), "Error", "OK")</f>
        <v>OK</v>
      </c>
    </row>
    <row r="83" spans="1:17" ht="55.05" customHeight="1" x14ac:dyDescent="0.3">
      <c r="A83" s="8" t="s">
        <v>724</v>
      </c>
      <c r="B83" s="8" t="s">
        <v>1446</v>
      </c>
      <c r="C83" s="8" t="s">
        <v>1447</v>
      </c>
      <c r="D83" s="8" t="s">
        <v>599</v>
      </c>
      <c r="E83" s="85">
        <v>2021</v>
      </c>
      <c r="F83" s="8" t="s">
        <v>876</v>
      </c>
      <c r="G83" s="8" t="s">
        <v>406</v>
      </c>
      <c r="H83" s="8" t="s">
        <v>1448</v>
      </c>
      <c r="I83" s="77" t="s">
        <v>1446</v>
      </c>
      <c r="J83" s="80"/>
    </row>
    <row r="84" spans="1:17" ht="55.05" customHeight="1" x14ac:dyDescent="0.3">
      <c r="A84" s="8" t="s">
        <v>724</v>
      </c>
      <c r="B84" s="8" t="s">
        <v>838</v>
      </c>
      <c r="C84" s="8" t="s">
        <v>980</v>
      </c>
      <c r="D84" s="8" t="s">
        <v>599</v>
      </c>
      <c r="E84" s="85">
        <v>2021</v>
      </c>
      <c r="G84" s="8" t="s">
        <v>406</v>
      </c>
      <c r="H84" s="8" t="s">
        <v>982</v>
      </c>
      <c r="I84" s="8" t="s">
        <v>981</v>
      </c>
    </row>
    <row r="85" spans="1:17" ht="55.05" customHeight="1" x14ac:dyDescent="0.3">
      <c r="A85" s="8" t="s">
        <v>723</v>
      </c>
      <c r="B85" s="8" t="s">
        <v>983</v>
      </c>
      <c r="C85" s="8" t="s">
        <v>771</v>
      </c>
      <c r="D85" s="8" t="s">
        <v>735</v>
      </c>
      <c r="E85" s="85">
        <v>2017</v>
      </c>
      <c r="G85" s="8" t="s">
        <v>986</v>
      </c>
      <c r="H85" s="8" t="s">
        <v>984</v>
      </c>
      <c r="I85" s="8" t="s">
        <v>985</v>
      </c>
    </row>
    <row r="86" spans="1:17" ht="55.05" customHeight="1" x14ac:dyDescent="0.3">
      <c r="A86" s="8" t="s">
        <v>723</v>
      </c>
      <c r="B86" s="8" t="s">
        <v>691</v>
      </c>
      <c r="C86" s="8" t="s">
        <v>692</v>
      </c>
      <c r="D86" s="8" t="s">
        <v>676</v>
      </c>
      <c r="E86" s="85">
        <v>2018</v>
      </c>
      <c r="F86" s="8" t="s">
        <v>903</v>
      </c>
      <c r="G86" s="8" t="s">
        <v>988</v>
      </c>
      <c r="H86" s="8" t="s">
        <v>1217</v>
      </c>
      <c r="I86" s="8" t="s">
        <v>989</v>
      </c>
    </row>
    <row r="87" spans="1:17" ht="55.05" customHeight="1" x14ac:dyDescent="0.3">
      <c r="A87" s="8" t="s">
        <v>801</v>
      </c>
      <c r="B87" s="8" t="s">
        <v>1656</v>
      </c>
      <c r="C87" s="8" t="s">
        <v>1250</v>
      </c>
      <c r="D87" s="8" t="s">
        <v>415</v>
      </c>
      <c r="E87" s="85">
        <v>2017</v>
      </c>
      <c r="F87" s="8" t="s">
        <v>798</v>
      </c>
      <c r="G87" s="8" t="s">
        <v>1374</v>
      </c>
      <c r="H87" s="8" t="s">
        <v>1314</v>
      </c>
      <c r="I87" s="75" t="s">
        <v>1655</v>
      </c>
      <c r="J87" s="80"/>
      <c r="Q87" s="8" t="str">
        <f>IF(OR(E88&lt;2007, E88&gt;2025), "Error", "OK")</f>
        <v>OK</v>
      </c>
    </row>
    <row r="88" spans="1:17" ht="55.05" customHeight="1" x14ac:dyDescent="0.3">
      <c r="A88" s="8" t="s">
        <v>1016</v>
      </c>
      <c r="B88" s="8" t="s">
        <v>796</v>
      </c>
      <c r="C88" s="8" t="s">
        <v>797</v>
      </c>
      <c r="D88" s="8" t="s">
        <v>735</v>
      </c>
      <c r="E88" s="85">
        <v>2017</v>
      </c>
      <c r="F88" s="8" t="s">
        <v>798</v>
      </c>
      <c r="G88" s="8" t="s">
        <v>1374</v>
      </c>
      <c r="H88" s="8" t="s">
        <v>1351</v>
      </c>
      <c r="I88" s="75" t="s">
        <v>1638</v>
      </c>
      <c r="J88" s="80"/>
    </row>
    <row r="89" spans="1:17" ht="55.05" customHeight="1" x14ac:dyDescent="0.3">
      <c r="A89" s="8" t="s">
        <v>723</v>
      </c>
      <c r="B89" s="8" t="s">
        <v>1252</v>
      </c>
      <c r="C89" s="8" t="s">
        <v>1250</v>
      </c>
      <c r="D89" s="8" t="s">
        <v>735</v>
      </c>
      <c r="E89" s="85">
        <v>2017</v>
      </c>
      <c r="G89" s="8" t="s">
        <v>991</v>
      </c>
      <c r="H89" s="8" t="s">
        <v>1251</v>
      </c>
      <c r="I89" s="8" t="s">
        <v>990</v>
      </c>
    </row>
    <row r="90" spans="1:17" ht="55.05" customHeight="1" x14ac:dyDescent="0.3">
      <c r="A90" s="8" t="s">
        <v>724</v>
      </c>
      <c r="B90" s="8" t="s">
        <v>1156</v>
      </c>
      <c r="C90" s="8" t="s">
        <v>926</v>
      </c>
      <c r="D90" s="8" t="s">
        <v>735</v>
      </c>
      <c r="E90" s="85">
        <v>2020</v>
      </c>
      <c r="F90" s="8" t="s">
        <v>600</v>
      </c>
      <c r="G90" s="8" t="s">
        <v>1374</v>
      </c>
      <c r="H90" s="8" t="s">
        <v>1151</v>
      </c>
      <c r="I90" s="8" t="s">
        <v>1157</v>
      </c>
    </row>
    <row r="91" spans="1:17" ht="55.05" customHeight="1" x14ac:dyDescent="0.3">
      <c r="A91" s="8" t="s">
        <v>723</v>
      </c>
      <c r="B91" s="8" t="s">
        <v>1299</v>
      </c>
      <c r="C91" s="8" t="s">
        <v>1300</v>
      </c>
      <c r="D91" s="8" t="s">
        <v>643</v>
      </c>
      <c r="E91" s="85">
        <v>2017</v>
      </c>
      <c r="G91" s="8" t="s">
        <v>406</v>
      </c>
      <c r="H91" s="8" t="s">
        <v>1301</v>
      </c>
      <c r="I91" s="8" t="s">
        <v>948</v>
      </c>
    </row>
    <row r="92" spans="1:17" ht="55.05" customHeight="1" x14ac:dyDescent="0.3">
      <c r="A92" s="8" t="s">
        <v>1016</v>
      </c>
      <c r="B92" s="8" t="s">
        <v>766</v>
      </c>
      <c r="C92" s="8" t="s">
        <v>1323</v>
      </c>
      <c r="D92" s="8" t="s">
        <v>1017</v>
      </c>
      <c r="E92" s="85">
        <v>2019</v>
      </c>
      <c r="G92" s="8" t="s">
        <v>406</v>
      </c>
      <c r="H92" s="8" t="s">
        <v>1324</v>
      </c>
      <c r="I92" s="75" t="s">
        <v>1639</v>
      </c>
      <c r="J92" s="80"/>
    </row>
    <row r="93" spans="1:17" ht="55.05" customHeight="1" x14ac:dyDescent="0.3">
      <c r="A93" s="8" t="s">
        <v>723</v>
      </c>
      <c r="B93" s="8" t="s">
        <v>766</v>
      </c>
      <c r="C93" s="8" t="s">
        <v>1212</v>
      </c>
      <c r="D93" s="8" t="s">
        <v>763</v>
      </c>
      <c r="E93" s="85">
        <v>2019</v>
      </c>
      <c r="F93" s="8" t="s">
        <v>893</v>
      </c>
      <c r="G93" s="8" t="s">
        <v>406</v>
      </c>
      <c r="H93" s="8" t="s">
        <v>1213</v>
      </c>
      <c r="I93" s="8" t="s">
        <v>994</v>
      </c>
    </row>
    <row r="94" spans="1:17" ht="55.05" customHeight="1" x14ac:dyDescent="0.3">
      <c r="A94" s="8" t="s">
        <v>724</v>
      </c>
      <c r="B94" s="8" t="s">
        <v>1483</v>
      </c>
      <c r="C94" s="8" t="s">
        <v>690</v>
      </c>
      <c r="D94" s="8" t="s">
        <v>676</v>
      </c>
      <c r="E94" s="85">
        <v>2025</v>
      </c>
      <c r="G94" s="8" t="s">
        <v>942</v>
      </c>
      <c r="H94" s="8" t="s">
        <v>1484</v>
      </c>
      <c r="I94" s="75" t="s">
        <v>1483</v>
      </c>
      <c r="J94" s="80"/>
      <c r="Q94" s="8" t="str">
        <f>IF(OR(E95&lt;2007, E95&gt;2025), "Error", "OK")</f>
        <v>OK</v>
      </c>
    </row>
    <row r="95" spans="1:17" ht="55.05" customHeight="1" x14ac:dyDescent="0.3">
      <c r="A95" s="8" t="s">
        <v>723</v>
      </c>
      <c r="B95" s="8" t="s">
        <v>1242</v>
      </c>
      <c r="C95" s="8" t="s">
        <v>1243</v>
      </c>
      <c r="D95" s="8" t="s">
        <v>735</v>
      </c>
      <c r="E95" s="85">
        <v>2019</v>
      </c>
      <c r="F95" s="8" t="s">
        <v>894</v>
      </c>
      <c r="G95" s="8" t="s">
        <v>413</v>
      </c>
      <c r="H95" s="73" t="s">
        <v>1244</v>
      </c>
      <c r="I95" s="8" t="s">
        <v>993</v>
      </c>
    </row>
    <row r="96" spans="1:17" ht="55.05" customHeight="1" x14ac:dyDescent="0.3">
      <c r="A96" s="8" t="s">
        <v>723</v>
      </c>
      <c r="B96" s="8" t="s">
        <v>849</v>
      </c>
      <c r="C96" s="8" t="s">
        <v>677</v>
      </c>
      <c r="D96" s="8" t="s">
        <v>676</v>
      </c>
      <c r="E96" s="85">
        <v>2017</v>
      </c>
      <c r="G96" s="8" t="s">
        <v>22</v>
      </c>
      <c r="H96" s="8" t="s">
        <v>1000</v>
      </c>
      <c r="I96" s="8" t="s">
        <v>998</v>
      </c>
    </row>
    <row r="97" spans="1:17" ht="55.05" customHeight="1" x14ac:dyDescent="0.3">
      <c r="A97" s="8" t="s">
        <v>723</v>
      </c>
      <c r="B97" s="8" t="s">
        <v>646</v>
      </c>
      <c r="C97" s="8" t="s">
        <v>999</v>
      </c>
      <c r="D97" s="8" t="s">
        <v>647</v>
      </c>
      <c r="E97" s="85">
        <v>2017</v>
      </c>
      <c r="G97" s="8" t="s">
        <v>406</v>
      </c>
      <c r="H97" s="8" t="s">
        <v>1002</v>
      </c>
      <c r="I97" s="8" t="s">
        <v>1001</v>
      </c>
    </row>
    <row r="98" spans="1:17" ht="55.05" customHeight="1" x14ac:dyDescent="0.3">
      <c r="A98" s="8" t="s">
        <v>723</v>
      </c>
      <c r="B98" s="8" t="s">
        <v>640</v>
      </c>
      <c r="C98" s="8" t="s">
        <v>641</v>
      </c>
      <c r="D98" s="8" t="s">
        <v>638</v>
      </c>
      <c r="E98" s="85">
        <v>2014</v>
      </c>
      <c r="G98" s="8" t="s">
        <v>988</v>
      </c>
      <c r="H98" s="8" t="s">
        <v>1224</v>
      </c>
      <c r="I98" s="8" t="s">
        <v>1003</v>
      </c>
    </row>
    <row r="99" spans="1:17" ht="55.05" customHeight="1" x14ac:dyDescent="0.3">
      <c r="A99" s="8" t="s">
        <v>1016</v>
      </c>
      <c r="B99" s="8" t="s">
        <v>1318</v>
      </c>
      <c r="C99" s="8" t="s">
        <v>950</v>
      </c>
      <c r="D99" s="8" t="s">
        <v>676</v>
      </c>
      <c r="E99" s="85">
        <v>2020</v>
      </c>
      <c r="G99" s="8" t="s">
        <v>406</v>
      </c>
      <c r="H99" s="72" t="s">
        <v>1319</v>
      </c>
      <c r="I99" s="75" t="s">
        <v>1640</v>
      </c>
      <c r="J99" s="80"/>
    </row>
    <row r="100" spans="1:17" ht="55.05" customHeight="1" x14ac:dyDescent="0.3">
      <c r="A100" s="8" t="s">
        <v>723</v>
      </c>
      <c r="B100" s="8" t="s">
        <v>1315</v>
      </c>
      <c r="C100" s="8" t="s">
        <v>950</v>
      </c>
      <c r="D100" s="8" t="s">
        <v>763</v>
      </c>
      <c r="E100" s="85">
        <v>2019</v>
      </c>
      <c r="F100" s="8" t="s">
        <v>851</v>
      </c>
      <c r="G100" s="8" t="s">
        <v>934</v>
      </c>
      <c r="H100" s="8" t="s">
        <v>1316</v>
      </c>
      <c r="I100" s="8" t="s">
        <v>1365</v>
      </c>
    </row>
    <row r="101" spans="1:17" ht="55.05" customHeight="1" x14ac:dyDescent="0.3">
      <c r="A101" s="8" t="s">
        <v>723</v>
      </c>
      <c r="B101" s="8" t="s">
        <v>1278</v>
      </c>
      <c r="C101" s="8" t="s">
        <v>1279</v>
      </c>
      <c r="D101" s="8" t="s">
        <v>763</v>
      </c>
      <c r="E101" s="85">
        <v>2018</v>
      </c>
      <c r="F101" s="8" t="s">
        <v>890</v>
      </c>
      <c r="G101" s="8" t="s">
        <v>406</v>
      </c>
      <c r="H101" s="8" t="s">
        <v>1280</v>
      </c>
      <c r="I101" s="8" t="s">
        <v>1005</v>
      </c>
    </row>
    <row r="102" spans="1:17" ht="55.05" customHeight="1" x14ac:dyDescent="0.3">
      <c r="A102" s="8" t="s">
        <v>1016</v>
      </c>
      <c r="B102" s="8" t="s">
        <v>767</v>
      </c>
      <c r="C102" s="8" t="s">
        <v>1370</v>
      </c>
      <c r="D102" s="8" t="s">
        <v>638</v>
      </c>
      <c r="E102" s="85">
        <v>2018</v>
      </c>
      <c r="G102" s="8" t="s">
        <v>406</v>
      </c>
      <c r="H102" s="8" t="s">
        <v>1333</v>
      </c>
      <c r="I102" s="75" t="s">
        <v>1641</v>
      </c>
      <c r="J102" s="80"/>
      <c r="Q102" s="8" t="str">
        <f>IF(OR(E103&lt;2007, E103&gt;2025), "Error", "OK")</f>
        <v>OK</v>
      </c>
    </row>
    <row r="103" spans="1:17" ht="55.05" customHeight="1" x14ac:dyDescent="0.3">
      <c r="A103" s="8" t="s">
        <v>1016</v>
      </c>
      <c r="B103" s="8" t="s">
        <v>1663</v>
      </c>
      <c r="C103" s="8" t="s">
        <v>1664</v>
      </c>
      <c r="D103" s="8" t="s">
        <v>763</v>
      </c>
      <c r="E103" s="85">
        <v>2020</v>
      </c>
      <c r="G103" s="8" t="s">
        <v>1374</v>
      </c>
      <c r="H103" s="8" t="s">
        <v>1665</v>
      </c>
      <c r="I103" s="75" t="s">
        <v>1666</v>
      </c>
      <c r="J103" s="80"/>
    </row>
    <row r="104" spans="1:17" ht="55.05" customHeight="1" x14ac:dyDescent="0.3">
      <c r="A104" s="8" t="s">
        <v>1016</v>
      </c>
      <c r="B104" s="8" t="s">
        <v>1353</v>
      </c>
      <c r="C104" s="8" t="s">
        <v>742</v>
      </c>
      <c r="D104" s="8" t="s">
        <v>735</v>
      </c>
      <c r="E104" s="85">
        <v>2019</v>
      </c>
      <c r="G104" s="8" t="s">
        <v>1124</v>
      </c>
      <c r="H104" s="8" t="s">
        <v>1354</v>
      </c>
      <c r="I104" s="75" t="s">
        <v>1642</v>
      </c>
      <c r="J104" s="80"/>
    </row>
    <row r="105" spans="1:17" ht="55.05" customHeight="1" x14ac:dyDescent="0.3">
      <c r="A105" s="8" t="s">
        <v>723</v>
      </c>
      <c r="B105" s="8" t="s">
        <v>748</v>
      </c>
      <c r="C105" s="8" t="s">
        <v>742</v>
      </c>
      <c r="D105" s="8" t="s">
        <v>735</v>
      </c>
      <c r="E105" s="85">
        <v>2018</v>
      </c>
      <c r="G105" s="8" t="s">
        <v>920</v>
      </c>
      <c r="H105" s="8" t="s">
        <v>1009</v>
      </c>
      <c r="I105" s="8" t="s">
        <v>1006</v>
      </c>
    </row>
    <row r="106" spans="1:17" ht="55.05" customHeight="1" x14ac:dyDescent="0.3">
      <c r="A106" s="8" t="s">
        <v>724</v>
      </c>
      <c r="B106" s="8" t="s">
        <v>1480</v>
      </c>
      <c r="C106" s="8" t="s">
        <v>1233</v>
      </c>
      <c r="D106" s="8" t="s">
        <v>415</v>
      </c>
      <c r="E106" s="85">
        <v>2024</v>
      </c>
      <c r="F106" s="8" t="s">
        <v>851</v>
      </c>
      <c r="G106" s="8" t="s">
        <v>942</v>
      </c>
      <c r="H106" s="8" t="s">
        <v>1481</v>
      </c>
      <c r="I106" s="75" t="s">
        <v>1482</v>
      </c>
      <c r="J106" s="80"/>
    </row>
    <row r="107" spans="1:17" ht="55.05" customHeight="1" x14ac:dyDescent="0.3">
      <c r="A107" s="8" t="s">
        <v>724</v>
      </c>
      <c r="B107" s="8" t="s">
        <v>1482</v>
      </c>
      <c r="C107" s="8" t="s">
        <v>1233</v>
      </c>
      <c r="D107" s="8" t="s">
        <v>415</v>
      </c>
      <c r="E107" s="85">
        <v>2024</v>
      </c>
      <c r="G107" s="8" t="s">
        <v>406</v>
      </c>
      <c r="H107" s="8" t="s">
        <v>1511</v>
      </c>
      <c r="I107" s="75" t="s">
        <v>1480</v>
      </c>
      <c r="J107" s="80"/>
    </row>
    <row r="108" spans="1:17" ht="55.05" customHeight="1" x14ac:dyDescent="0.3">
      <c r="A108" s="8" t="s">
        <v>1016</v>
      </c>
      <c r="B108" s="8" t="s">
        <v>1306</v>
      </c>
      <c r="C108" s="8" t="s">
        <v>1305</v>
      </c>
      <c r="D108" s="8" t="s">
        <v>666</v>
      </c>
      <c r="E108" s="85">
        <v>2017</v>
      </c>
      <c r="G108" s="8" t="s">
        <v>406</v>
      </c>
      <c r="H108" s="8" t="s">
        <v>1307</v>
      </c>
      <c r="I108" s="75" t="s">
        <v>1306</v>
      </c>
      <c r="J108" s="80"/>
    </row>
    <row r="109" spans="1:17" ht="55.05" customHeight="1" x14ac:dyDescent="0.3">
      <c r="A109" s="8" t="s">
        <v>724</v>
      </c>
      <c r="B109" s="8" t="s">
        <v>1477</v>
      </c>
      <c r="C109" s="8" t="s">
        <v>1305</v>
      </c>
      <c r="D109" s="8" t="s">
        <v>666</v>
      </c>
      <c r="E109" s="85">
        <v>2018</v>
      </c>
      <c r="G109" s="8" t="s">
        <v>406</v>
      </c>
      <c r="H109" s="8" t="s">
        <v>1308</v>
      </c>
      <c r="I109" s="77" t="s">
        <v>1306</v>
      </c>
      <c r="J109" s="80"/>
    </row>
    <row r="110" spans="1:17" ht="55.05" customHeight="1" x14ac:dyDescent="0.3">
      <c r="A110" s="8" t="s">
        <v>724</v>
      </c>
      <c r="B110" s="8" t="s">
        <v>1577</v>
      </c>
      <c r="C110" s="8" t="s">
        <v>1578</v>
      </c>
      <c r="D110" s="8" t="s">
        <v>638</v>
      </c>
      <c r="E110" s="85">
        <v>2021</v>
      </c>
      <c r="G110" s="8" t="s">
        <v>406</v>
      </c>
      <c r="H110" s="8" t="s">
        <v>1576</v>
      </c>
      <c r="I110" s="75" t="s">
        <v>1579</v>
      </c>
      <c r="J110" s="80"/>
    </row>
    <row r="111" spans="1:17" ht="55.05" customHeight="1" x14ac:dyDescent="0.3">
      <c r="A111" s="8" t="s">
        <v>723</v>
      </c>
      <c r="B111" s="8" t="s">
        <v>639</v>
      </c>
      <c r="C111" s="8" t="s">
        <v>1010</v>
      </c>
      <c r="D111" s="8" t="s">
        <v>638</v>
      </c>
      <c r="E111" s="85">
        <v>2018</v>
      </c>
      <c r="G111" s="8" t="s">
        <v>406</v>
      </c>
      <c r="H111" s="8" t="s">
        <v>1208</v>
      </c>
      <c r="I111" s="8" t="s">
        <v>1012</v>
      </c>
    </row>
    <row r="112" spans="1:17" ht="55.05" customHeight="1" x14ac:dyDescent="0.3">
      <c r="A112" s="8" t="s">
        <v>1016</v>
      </c>
      <c r="B112" s="8" t="s">
        <v>1395</v>
      </c>
      <c r="C112" s="8" t="s">
        <v>1334</v>
      </c>
      <c r="D112" s="8" t="s">
        <v>638</v>
      </c>
      <c r="E112" s="85">
        <v>2018</v>
      </c>
      <c r="G112" s="8" t="s">
        <v>406</v>
      </c>
      <c r="H112" s="8" t="s">
        <v>1335</v>
      </c>
      <c r="I112" s="75" t="s">
        <v>1395</v>
      </c>
      <c r="J112" s="80"/>
    </row>
    <row r="113" spans="1:17" ht="55.05" customHeight="1" x14ac:dyDescent="0.3">
      <c r="A113" s="8" t="s">
        <v>724</v>
      </c>
      <c r="B113" s="8" t="s">
        <v>951</v>
      </c>
      <c r="C113" s="8" t="s">
        <v>950</v>
      </c>
      <c r="D113" s="8" t="s">
        <v>638</v>
      </c>
      <c r="E113" s="85">
        <v>2018</v>
      </c>
      <c r="G113" s="8" t="s">
        <v>406</v>
      </c>
      <c r="H113" s="8" t="s">
        <v>1291</v>
      </c>
      <c r="I113" s="75" t="s">
        <v>951</v>
      </c>
      <c r="J113" s="80"/>
      <c r="Q113" s="8" t="str">
        <f>IF(OR(E114&lt;2007, E114&gt;2025), "Error", "OK")</f>
        <v>OK</v>
      </c>
    </row>
    <row r="114" spans="1:17" ht="55.05" customHeight="1" x14ac:dyDescent="0.3">
      <c r="A114" s="8" t="s">
        <v>724</v>
      </c>
      <c r="B114" s="8" t="s">
        <v>951</v>
      </c>
      <c r="C114" s="8" t="s">
        <v>952</v>
      </c>
      <c r="D114" s="8" t="s">
        <v>638</v>
      </c>
      <c r="E114" s="85">
        <v>2019</v>
      </c>
      <c r="G114" s="8" t="s">
        <v>406</v>
      </c>
      <c r="H114" s="8" t="s">
        <v>1500</v>
      </c>
      <c r="I114" s="75" t="s">
        <v>1501</v>
      </c>
      <c r="J114" s="80"/>
    </row>
    <row r="115" spans="1:17" ht="55.05" customHeight="1" x14ac:dyDescent="0.3">
      <c r="A115" s="8" t="s">
        <v>724</v>
      </c>
      <c r="B115" s="8" t="s">
        <v>1503</v>
      </c>
      <c r="C115" s="8" t="s">
        <v>1502</v>
      </c>
      <c r="D115" s="8" t="s">
        <v>643</v>
      </c>
      <c r="E115" s="85">
        <v>2017</v>
      </c>
      <c r="G115" s="8" t="s">
        <v>406</v>
      </c>
      <c r="H115" s="8" t="s">
        <v>1504</v>
      </c>
      <c r="I115" s="75" t="s">
        <v>1505</v>
      </c>
      <c r="J115" s="80"/>
    </row>
    <row r="116" spans="1:17" ht="55.05" customHeight="1" x14ac:dyDescent="0.3">
      <c r="A116" s="8" t="s">
        <v>1016</v>
      </c>
      <c r="B116" s="8" t="s">
        <v>552</v>
      </c>
      <c r="C116" s="8" t="s">
        <v>1345</v>
      </c>
      <c r="D116" s="8" t="s">
        <v>415</v>
      </c>
      <c r="E116" s="85">
        <v>2019</v>
      </c>
      <c r="G116" s="8" t="s">
        <v>406</v>
      </c>
      <c r="H116" s="8" t="s">
        <v>1346</v>
      </c>
      <c r="I116" s="75" t="s">
        <v>552</v>
      </c>
      <c r="J116" s="80"/>
    </row>
    <row r="117" spans="1:17" ht="55.05" customHeight="1" x14ac:dyDescent="0.3">
      <c r="A117" s="8" t="s">
        <v>724</v>
      </c>
      <c r="B117" s="8" t="s">
        <v>552</v>
      </c>
      <c r="C117" s="8" t="s">
        <v>1233</v>
      </c>
      <c r="D117" s="8" t="s">
        <v>638</v>
      </c>
      <c r="E117" s="85">
        <v>2019</v>
      </c>
      <c r="F117" s="8" t="s">
        <v>871</v>
      </c>
      <c r="G117" s="8" t="s">
        <v>406</v>
      </c>
      <c r="H117" s="8" t="s">
        <v>1509</v>
      </c>
      <c r="I117" s="77" t="s">
        <v>1510</v>
      </c>
      <c r="J117" s="80"/>
    </row>
    <row r="118" spans="1:17" ht="55.05" customHeight="1" x14ac:dyDescent="0.3">
      <c r="A118" s="8" t="s">
        <v>724</v>
      </c>
      <c r="B118" s="8" t="s">
        <v>1219</v>
      </c>
      <c r="C118" s="8" t="s">
        <v>826</v>
      </c>
      <c r="D118" s="8" t="s">
        <v>763</v>
      </c>
      <c r="E118" s="85">
        <v>2016</v>
      </c>
      <c r="F118" s="8" t="s">
        <v>872</v>
      </c>
      <c r="G118" s="8" t="s">
        <v>406</v>
      </c>
      <c r="H118" s="8" t="s">
        <v>1513</v>
      </c>
      <c r="I118" s="77" t="s">
        <v>1514</v>
      </c>
      <c r="J118" s="80"/>
    </row>
    <row r="119" spans="1:17" ht="55.05" customHeight="1" x14ac:dyDescent="0.3">
      <c r="A119" s="8" t="s">
        <v>724</v>
      </c>
      <c r="B119" s="8" t="s">
        <v>1219</v>
      </c>
      <c r="C119" s="8" t="s">
        <v>826</v>
      </c>
      <c r="D119" s="8" t="s">
        <v>415</v>
      </c>
      <c r="E119" s="85">
        <v>2024</v>
      </c>
      <c r="G119" s="8" t="s">
        <v>406</v>
      </c>
      <c r="H119" s="8" t="s">
        <v>1515</v>
      </c>
      <c r="I119" s="75" t="s">
        <v>1516</v>
      </c>
      <c r="J119" s="80"/>
    </row>
    <row r="120" spans="1:17" ht="55.05" customHeight="1" x14ac:dyDescent="0.3">
      <c r="A120" s="8" t="s">
        <v>724</v>
      </c>
      <c r="B120" s="8" t="s">
        <v>1517</v>
      </c>
      <c r="C120" s="8" t="s">
        <v>1518</v>
      </c>
      <c r="D120" s="8" t="s">
        <v>735</v>
      </c>
      <c r="E120" s="85">
        <v>2025</v>
      </c>
      <c r="G120" s="8" t="s">
        <v>1374</v>
      </c>
      <c r="H120" s="8" t="s">
        <v>1519</v>
      </c>
      <c r="I120" s="75" t="s">
        <v>1013</v>
      </c>
      <c r="J120" s="80"/>
    </row>
    <row r="121" spans="1:17" ht="55.05" customHeight="1" x14ac:dyDescent="0.3">
      <c r="A121" s="8" t="s">
        <v>724</v>
      </c>
      <c r="B121" s="8" t="s">
        <v>1420</v>
      </c>
      <c r="C121" s="8" t="s">
        <v>1421</v>
      </c>
      <c r="D121" s="8" t="s">
        <v>643</v>
      </c>
      <c r="E121" s="85">
        <v>2020</v>
      </c>
      <c r="G121" s="8" t="s">
        <v>406</v>
      </c>
      <c r="H121" s="8" t="s">
        <v>1422</v>
      </c>
      <c r="I121" s="75" t="s">
        <v>1420</v>
      </c>
      <c r="J121" s="80"/>
    </row>
    <row r="122" spans="1:17" ht="55.05" customHeight="1" x14ac:dyDescent="0.3">
      <c r="A122" s="8" t="s">
        <v>724</v>
      </c>
      <c r="B122" s="8" t="s">
        <v>1523</v>
      </c>
      <c r="C122" s="8" t="s">
        <v>1520</v>
      </c>
      <c r="D122" s="8" t="s">
        <v>643</v>
      </c>
      <c r="E122" s="85">
        <v>2023</v>
      </c>
      <c r="F122" s="8" t="s">
        <v>873</v>
      </c>
      <c r="G122" s="8" t="s">
        <v>1124</v>
      </c>
      <c r="H122" s="8" t="s">
        <v>1521</v>
      </c>
      <c r="I122" s="75" t="s">
        <v>1522</v>
      </c>
      <c r="J122" s="80"/>
    </row>
    <row r="123" spans="1:17" ht="55.05" customHeight="1" x14ac:dyDescent="0.3">
      <c r="A123" s="8" t="s">
        <v>1016</v>
      </c>
      <c r="B123" s="8" t="s">
        <v>1337</v>
      </c>
      <c r="C123" s="8" t="s">
        <v>1338</v>
      </c>
      <c r="D123" s="8" t="s">
        <v>643</v>
      </c>
      <c r="E123" s="85">
        <v>2018</v>
      </c>
      <c r="G123" s="8" t="s">
        <v>406</v>
      </c>
      <c r="H123" s="8" t="s">
        <v>1339</v>
      </c>
      <c r="I123" s="75" t="s">
        <v>1337</v>
      </c>
      <c r="J123" s="80"/>
    </row>
    <row r="124" spans="1:17" ht="55.05" customHeight="1" x14ac:dyDescent="0.3">
      <c r="A124" s="8" t="s">
        <v>1016</v>
      </c>
      <c r="B124" s="8" t="s">
        <v>592</v>
      </c>
      <c r="C124" s="8" t="s">
        <v>593</v>
      </c>
      <c r="D124" s="8" t="s">
        <v>735</v>
      </c>
      <c r="E124" s="85">
        <v>2018</v>
      </c>
      <c r="G124" s="8" t="s">
        <v>1124</v>
      </c>
      <c r="H124" s="8" t="s">
        <v>1317</v>
      </c>
      <c r="I124" s="75" t="s">
        <v>592</v>
      </c>
      <c r="J124" s="80"/>
    </row>
    <row r="125" spans="1:17" ht="55.05" customHeight="1" x14ac:dyDescent="0.3">
      <c r="A125" s="8" t="s">
        <v>724</v>
      </c>
      <c r="B125" s="8" t="s">
        <v>592</v>
      </c>
      <c r="C125" s="8" t="s">
        <v>593</v>
      </c>
      <c r="D125" s="8" t="s">
        <v>735</v>
      </c>
      <c r="E125" s="85">
        <v>2018</v>
      </c>
      <c r="F125" s="8" t="s">
        <v>839</v>
      </c>
      <c r="G125" s="8" t="s">
        <v>1124</v>
      </c>
      <c r="H125" s="8" t="s">
        <v>1286</v>
      </c>
      <c r="I125" s="75" t="s">
        <v>592</v>
      </c>
      <c r="J125" s="80"/>
    </row>
    <row r="126" spans="1:17" ht="55.05" customHeight="1" x14ac:dyDescent="0.3">
      <c r="A126" s="8" t="s">
        <v>1016</v>
      </c>
      <c r="B126" s="8" t="s">
        <v>1026</v>
      </c>
      <c r="C126" s="8" t="s">
        <v>1331</v>
      </c>
      <c r="D126" s="8" t="s">
        <v>599</v>
      </c>
      <c r="E126" s="85">
        <v>2019</v>
      </c>
      <c r="G126" s="8" t="s">
        <v>406</v>
      </c>
      <c r="H126" s="8" t="s">
        <v>1332</v>
      </c>
      <c r="I126" s="75" t="s">
        <v>1026</v>
      </c>
      <c r="J126" s="80"/>
    </row>
    <row r="127" spans="1:17" ht="55.05" customHeight="1" x14ac:dyDescent="0.3">
      <c r="A127" s="8" t="s">
        <v>723</v>
      </c>
      <c r="B127" s="8" t="s">
        <v>749</v>
      </c>
      <c r="C127" s="8" t="s">
        <v>750</v>
      </c>
      <c r="D127" s="8" t="s">
        <v>735</v>
      </c>
      <c r="E127" s="85">
        <v>2018</v>
      </c>
      <c r="G127" s="8" t="s">
        <v>938</v>
      </c>
      <c r="H127" s="8" t="s">
        <v>1211</v>
      </c>
      <c r="I127" s="8" t="s">
        <v>1015</v>
      </c>
    </row>
    <row r="128" spans="1:17" ht="55.05" customHeight="1" x14ac:dyDescent="0.3">
      <c r="A128" s="8" t="s">
        <v>724</v>
      </c>
      <c r="B128" s="8" t="s">
        <v>1524</v>
      </c>
      <c r="C128" s="8" t="s">
        <v>1525</v>
      </c>
      <c r="D128" s="8" t="s">
        <v>661</v>
      </c>
      <c r="E128" s="85">
        <v>2024</v>
      </c>
      <c r="G128" s="8" t="s">
        <v>406</v>
      </c>
      <c r="H128" s="8" t="s">
        <v>1526</v>
      </c>
      <c r="I128" s="75" t="s">
        <v>1527</v>
      </c>
      <c r="J128" s="80"/>
    </row>
    <row r="129" spans="1:17" ht="55.05" customHeight="1" x14ac:dyDescent="0.3">
      <c r="A129" s="8" t="s">
        <v>724</v>
      </c>
      <c r="B129" s="8" t="s">
        <v>1478</v>
      </c>
      <c r="C129" s="8" t="s">
        <v>979</v>
      </c>
      <c r="D129" s="8" t="s">
        <v>823</v>
      </c>
      <c r="E129" s="85">
        <v>2020</v>
      </c>
      <c r="F129" s="8" t="s">
        <v>602</v>
      </c>
      <c r="G129" s="8" t="s">
        <v>406</v>
      </c>
      <c r="H129" s="8" t="s">
        <v>1479</v>
      </c>
      <c r="I129" s="75" t="s">
        <v>1478</v>
      </c>
      <c r="J129" s="80"/>
    </row>
    <row r="130" spans="1:17" ht="55.05" customHeight="1" x14ac:dyDescent="0.3">
      <c r="A130" s="8" t="s">
        <v>724</v>
      </c>
      <c r="B130" s="8" t="s">
        <v>946</v>
      </c>
      <c r="C130" s="8" t="s">
        <v>1532</v>
      </c>
      <c r="D130" s="8" t="s">
        <v>735</v>
      </c>
      <c r="E130" s="85">
        <v>2011</v>
      </c>
      <c r="G130" s="8" t="s">
        <v>942</v>
      </c>
      <c r="H130" s="8" t="s">
        <v>1533</v>
      </c>
      <c r="I130" s="75" t="s">
        <v>946</v>
      </c>
      <c r="J130" s="80"/>
    </row>
    <row r="131" spans="1:17" ht="55.05" customHeight="1" x14ac:dyDescent="0.3">
      <c r="A131" s="8" t="s">
        <v>1016</v>
      </c>
      <c r="B131" s="8" t="s">
        <v>1020</v>
      </c>
      <c r="C131" s="8" t="s">
        <v>1021</v>
      </c>
      <c r="D131" s="8" t="s">
        <v>1022</v>
      </c>
      <c r="E131" s="85">
        <v>2019</v>
      </c>
      <c r="G131" s="8" t="s">
        <v>1124</v>
      </c>
      <c r="H131" s="8" t="s">
        <v>1348</v>
      </c>
      <c r="I131" s="75" t="s">
        <v>1643</v>
      </c>
      <c r="J131" s="80"/>
    </row>
    <row r="132" spans="1:17" ht="55.05" customHeight="1" x14ac:dyDescent="0.3">
      <c r="A132" s="8" t="s">
        <v>724</v>
      </c>
      <c r="B132" s="8" t="s">
        <v>1528</v>
      </c>
      <c r="C132" s="8" t="s">
        <v>1529</v>
      </c>
      <c r="D132" s="8" t="s">
        <v>598</v>
      </c>
      <c r="E132" s="85">
        <v>2024</v>
      </c>
      <c r="G132" s="8" t="s">
        <v>406</v>
      </c>
      <c r="H132" s="8" t="s">
        <v>1530</v>
      </c>
      <c r="I132" s="75" t="s">
        <v>1531</v>
      </c>
      <c r="J132" s="80"/>
    </row>
    <row r="133" spans="1:17" ht="55.05" customHeight="1" x14ac:dyDescent="0.3">
      <c r="A133" s="8" t="s">
        <v>723</v>
      </c>
      <c r="B133" s="8" t="s">
        <v>636</v>
      </c>
      <c r="C133" s="8" t="s">
        <v>637</v>
      </c>
      <c r="D133" s="8" t="s">
        <v>638</v>
      </c>
      <c r="E133" s="85">
        <v>2017</v>
      </c>
      <c r="G133" s="8" t="s">
        <v>1045</v>
      </c>
      <c r="H133" s="8" t="s">
        <v>1044</v>
      </c>
      <c r="I133" s="8" t="s">
        <v>1043</v>
      </c>
      <c r="Q133" s="8" t="str">
        <f>IF(OR(E134&lt;2007, E134&gt;2025), "Error", "OK")</f>
        <v>OK</v>
      </c>
    </row>
    <row r="134" spans="1:17" ht="55.05" customHeight="1" x14ac:dyDescent="0.3">
      <c r="A134" s="8" t="s">
        <v>724</v>
      </c>
      <c r="B134" s="8" t="s">
        <v>1197</v>
      </c>
      <c r="C134" s="8" t="s">
        <v>1198</v>
      </c>
      <c r="D134" s="8" t="s">
        <v>958</v>
      </c>
      <c r="E134" s="85">
        <v>2024</v>
      </c>
      <c r="G134" s="8" t="s">
        <v>942</v>
      </c>
      <c r="H134" s="8" t="s">
        <v>1538</v>
      </c>
      <c r="I134" s="75" t="s">
        <v>1539</v>
      </c>
      <c r="J134" s="80"/>
      <c r="Q134" s="8" t="str">
        <f>IF(OR(E135&lt;2007, E135&gt;2025), "Error", "OK")</f>
        <v>OK</v>
      </c>
    </row>
    <row r="135" spans="1:17" ht="55.05" customHeight="1" x14ac:dyDescent="0.3">
      <c r="A135" s="8" t="s">
        <v>1016</v>
      </c>
      <c r="B135" s="8" t="s">
        <v>1547</v>
      </c>
      <c r="C135" s="8" t="s">
        <v>1352</v>
      </c>
      <c r="D135" s="8" t="s">
        <v>415</v>
      </c>
      <c r="E135" s="85">
        <v>2018</v>
      </c>
      <c r="G135" s="8" t="s">
        <v>942</v>
      </c>
      <c r="H135" s="8" t="s">
        <v>1548</v>
      </c>
      <c r="I135" s="75" t="s">
        <v>1549</v>
      </c>
      <c r="J135" s="80"/>
    </row>
    <row r="136" spans="1:17" ht="55.05" customHeight="1" x14ac:dyDescent="0.3">
      <c r="A136" s="8" t="s">
        <v>723</v>
      </c>
      <c r="B136" s="8" t="s">
        <v>659</v>
      </c>
      <c r="C136" s="8" t="s">
        <v>660</v>
      </c>
      <c r="D136" s="8" t="s">
        <v>661</v>
      </c>
      <c r="E136" s="85">
        <v>2018</v>
      </c>
      <c r="G136" s="8" t="s">
        <v>934</v>
      </c>
      <c r="H136" s="8" t="s">
        <v>1105</v>
      </c>
      <c r="I136" s="8" t="s">
        <v>1104</v>
      </c>
      <c r="Q136" s="8" t="str">
        <f>IF(OR(E137&lt;2007, E137&gt;2025), "Error", "OK")</f>
        <v>OK</v>
      </c>
    </row>
    <row r="137" spans="1:17" ht="55.05" customHeight="1" x14ac:dyDescent="0.3">
      <c r="A137" s="8" t="s">
        <v>1016</v>
      </c>
      <c r="B137" s="8" t="s">
        <v>1381</v>
      </c>
      <c r="C137" s="8" t="s">
        <v>1382</v>
      </c>
      <c r="D137" s="8" t="s">
        <v>598</v>
      </c>
      <c r="E137" s="85">
        <v>2019</v>
      </c>
      <c r="G137" s="8" t="s">
        <v>406</v>
      </c>
      <c r="H137" s="8" t="s">
        <v>1383</v>
      </c>
      <c r="I137" s="75" t="s">
        <v>1381</v>
      </c>
      <c r="J137" s="80"/>
      <c r="K137" s="8" t="s">
        <v>1627</v>
      </c>
      <c r="Q137" s="8" t="str">
        <f>IF(OR(E138&lt;2007, E138&gt;2025), "Error", "OK")</f>
        <v>OK</v>
      </c>
    </row>
    <row r="138" spans="1:17" ht="55.05" customHeight="1" x14ac:dyDescent="0.3">
      <c r="A138" s="8" t="s">
        <v>724</v>
      </c>
      <c r="B138" s="8" t="s">
        <v>1014</v>
      </c>
      <c r="C138" s="8" t="s">
        <v>1540</v>
      </c>
      <c r="D138" s="8" t="s">
        <v>643</v>
      </c>
      <c r="E138" s="85">
        <v>2023</v>
      </c>
      <c r="G138" s="8" t="s">
        <v>1374</v>
      </c>
      <c r="H138" s="8" t="s">
        <v>1541</v>
      </c>
      <c r="I138" s="75" t="s">
        <v>1542</v>
      </c>
      <c r="J138" s="80"/>
      <c r="Q138" s="8" t="str">
        <f>IF(OR(E139&lt;2007, E139&gt;2025), "Error", "OK")</f>
        <v>OK</v>
      </c>
    </row>
    <row r="139" spans="1:17" ht="55.05" customHeight="1" x14ac:dyDescent="0.3">
      <c r="A139" s="8" t="s">
        <v>723</v>
      </c>
      <c r="B139" s="8" t="s">
        <v>741</v>
      </c>
      <c r="C139" s="8" t="s">
        <v>742</v>
      </c>
      <c r="D139" s="8" t="s">
        <v>735</v>
      </c>
      <c r="E139" s="85">
        <v>2018</v>
      </c>
      <c r="F139" s="8" t="s">
        <v>866</v>
      </c>
      <c r="G139" s="8" t="s">
        <v>1124</v>
      </c>
      <c r="H139" s="8" t="s">
        <v>1145</v>
      </c>
      <c r="I139" s="8" t="s">
        <v>1144</v>
      </c>
      <c r="Q139" s="8" t="str">
        <f>IF(OR(E140&lt;2007, E140&gt;2025), "Error", "OK")</f>
        <v>OK</v>
      </c>
    </row>
    <row r="140" spans="1:17" ht="55.05" customHeight="1" x14ac:dyDescent="0.3">
      <c r="A140" s="8" t="s">
        <v>724</v>
      </c>
      <c r="B140" s="8" t="s">
        <v>1227</v>
      </c>
      <c r="C140" s="8" t="s">
        <v>1228</v>
      </c>
      <c r="D140" s="8" t="s">
        <v>650</v>
      </c>
      <c r="E140" s="85">
        <v>2021</v>
      </c>
      <c r="G140" s="8" t="s">
        <v>406</v>
      </c>
      <c r="H140" s="8" t="s">
        <v>1229</v>
      </c>
      <c r="I140" s="75" t="s">
        <v>1543</v>
      </c>
      <c r="J140" s="80"/>
    </row>
    <row r="141" spans="1:17" ht="55.05" customHeight="1" x14ac:dyDescent="0.3">
      <c r="A141" s="8" t="s">
        <v>724</v>
      </c>
      <c r="B141" s="8" t="s">
        <v>582</v>
      </c>
      <c r="C141" s="8" t="s">
        <v>1053</v>
      </c>
      <c r="D141" s="8" t="s">
        <v>650</v>
      </c>
      <c r="E141" s="85">
        <v>2023</v>
      </c>
      <c r="F141" s="7"/>
      <c r="G141" s="8" t="s">
        <v>22</v>
      </c>
      <c r="H141" s="8" t="s">
        <v>1052</v>
      </c>
      <c r="I141" s="75" t="s">
        <v>1544</v>
      </c>
      <c r="J141" s="80"/>
      <c r="Q141" s="8" t="str">
        <f>IF(OR(E142&lt;2007, E142&gt;2025), "Error", "OK")</f>
        <v>OK</v>
      </c>
    </row>
    <row r="142" spans="1:17" ht="55.05" customHeight="1" x14ac:dyDescent="0.3">
      <c r="A142" s="8" t="s">
        <v>724</v>
      </c>
      <c r="B142" s="8" t="s">
        <v>1388</v>
      </c>
      <c r="C142" s="8" t="s">
        <v>1389</v>
      </c>
      <c r="D142" s="8" t="s">
        <v>628</v>
      </c>
      <c r="E142" s="85">
        <v>2024</v>
      </c>
      <c r="F142" s="8" t="s">
        <v>579</v>
      </c>
      <c r="G142" s="8" t="s">
        <v>1374</v>
      </c>
      <c r="H142" s="8" t="s">
        <v>1390</v>
      </c>
      <c r="I142" s="75" t="s">
        <v>1391</v>
      </c>
      <c r="J142" s="80"/>
      <c r="Q142" s="8" t="str">
        <f>IF(OR(E143&lt;2007, E143&gt;2025), "Error", "OK")</f>
        <v>OK</v>
      </c>
    </row>
    <row r="143" spans="1:17" ht="55.05" customHeight="1" x14ac:dyDescent="0.3">
      <c r="A143" s="8" t="s">
        <v>723</v>
      </c>
      <c r="B143" s="8" t="s">
        <v>684</v>
      </c>
      <c r="C143" s="8" t="s">
        <v>685</v>
      </c>
      <c r="D143" s="8" t="s">
        <v>676</v>
      </c>
      <c r="E143" s="85">
        <v>2018</v>
      </c>
      <c r="F143" s="8" t="s">
        <v>898</v>
      </c>
      <c r="G143" s="8" t="s">
        <v>406</v>
      </c>
      <c r="H143" s="8" t="s">
        <v>1118</v>
      </c>
      <c r="I143" s="8" t="s">
        <v>1116</v>
      </c>
    </row>
    <row r="144" spans="1:17" ht="55.05" customHeight="1" x14ac:dyDescent="0.3">
      <c r="A144" s="8" t="s">
        <v>724</v>
      </c>
      <c r="B144" s="8" t="s">
        <v>557</v>
      </c>
      <c r="C144" s="8" t="s">
        <v>740</v>
      </c>
      <c r="D144" s="8" t="s">
        <v>735</v>
      </c>
      <c r="E144" s="85">
        <v>2021</v>
      </c>
      <c r="G144" s="8" t="s">
        <v>581</v>
      </c>
      <c r="H144" s="8" t="s">
        <v>1149</v>
      </c>
      <c r="I144" s="75" t="s">
        <v>1689</v>
      </c>
      <c r="J144" s="80"/>
      <c r="K144" s="8" t="s">
        <v>1728</v>
      </c>
    </row>
    <row r="145" spans="1:17" ht="55.05" customHeight="1" x14ac:dyDescent="0.3">
      <c r="A145" s="8" t="s">
        <v>724</v>
      </c>
      <c r="B145" s="8" t="s">
        <v>1688</v>
      </c>
      <c r="C145" s="8" t="s">
        <v>740</v>
      </c>
      <c r="D145" s="8" t="s">
        <v>735</v>
      </c>
      <c r="E145" s="85">
        <v>2023</v>
      </c>
      <c r="G145" s="8" t="s">
        <v>1124</v>
      </c>
      <c r="H145" s="8" t="s">
        <v>947</v>
      </c>
      <c r="I145" s="75" t="s">
        <v>1388</v>
      </c>
      <c r="J145" s="80"/>
    </row>
    <row r="146" spans="1:17" ht="55.05" customHeight="1" x14ac:dyDescent="0.3">
      <c r="A146" s="8" t="s">
        <v>724</v>
      </c>
      <c r="B146" s="8" t="s">
        <v>1190</v>
      </c>
      <c r="C146" s="8" t="s">
        <v>1187</v>
      </c>
      <c r="D146" s="8" t="s">
        <v>599</v>
      </c>
      <c r="E146" s="85">
        <v>2023</v>
      </c>
      <c r="G146" s="8" t="s">
        <v>406</v>
      </c>
      <c r="H146" s="8" t="s">
        <v>1189</v>
      </c>
      <c r="I146" s="75" t="s">
        <v>1690</v>
      </c>
      <c r="J146" s="80"/>
    </row>
    <row r="147" spans="1:17" ht="55.05" customHeight="1" x14ac:dyDescent="0.3">
      <c r="A147" s="8" t="s">
        <v>724</v>
      </c>
      <c r="B147" s="8" t="s">
        <v>1743</v>
      </c>
      <c r="C147" s="8" t="s">
        <v>1750</v>
      </c>
      <c r="D147" s="8" t="s">
        <v>676</v>
      </c>
      <c r="E147" s="85">
        <v>2025</v>
      </c>
      <c r="G147" s="8" t="s">
        <v>1374</v>
      </c>
      <c r="H147" s="8" t="s">
        <v>1745</v>
      </c>
      <c r="I147" s="75" t="s">
        <v>1743</v>
      </c>
      <c r="J147" s="80"/>
    </row>
    <row r="148" spans="1:17" ht="55.05" customHeight="1" x14ac:dyDescent="0.3">
      <c r="A148" s="8" t="s">
        <v>723</v>
      </c>
      <c r="B148" s="8" t="s">
        <v>751</v>
      </c>
      <c r="C148" s="8" t="s">
        <v>752</v>
      </c>
      <c r="D148" s="8" t="s">
        <v>735</v>
      </c>
      <c r="E148" s="85">
        <v>2018</v>
      </c>
      <c r="G148" s="8" t="s">
        <v>581</v>
      </c>
      <c r="H148" s="8" t="s">
        <v>1151</v>
      </c>
      <c r="I148" s="8" t="s">
        <v>1153</v>
      </c>
    </row>
    <row r="149" spans="1:17" ht="55.05" customHeight="1" x14ac:dyDescent="0.3">
      <c r="A149" s="8" t="s">
        <v>724</v>
      </c>
      <c r="B149" s="8" t="s">
        <v>1693</v>
      </c>
      <c r="C149" s="8" t="s">
        <v>1694</v>
      </c>
      <c r="D149" s="8" t="s">
        <v>1695</v>
      </c>
      <c r="E149" s="85">
        <v>2024</v>
      </c>
      <c r="F149" s="8" t="s">
        <v>571</v>
      </c>
      <c r="G149" s="8" t="s">
        <v>1374</v>
      </c>
      <c r="H149" s="8" t="s">
        <v>1696</v>
      </c>
      <c r="I149" s="75" t="s">
        <v>1697</v>
      </c>
      <c r="J149" s="80"/>
    </row>
    <row r="150" spans="1:17" ht="55.05" customHeight="1" x14ac:dyDescent="0.3">
      <c r="A150" s="8" t="s">
        <v>724</v>
      </c>
      <c r="B150" s="8" t="s">
        <v>1703</v>
      </c>
      <c r="C150" s="8" t="s">
        <v>1090</v>
      </c>
      <c r="D150" s="8" t="s">
        <v>827</v>
      </c>
      <c r="E150" s="85">
        <v>2023</v>
      </c>
      <c r="G150" s="8" t="s">
        <v>406</v>
      </c>
      <c r="H150" s="8" t="s">
        <v>1091</v>
      </c>
      <c r="I150" s="75" t="s">
        <v>1704</v>
      </c>
      <c r="J150" s="80"/>
    </row>
    <row r="151" spans="1:17" ht="55.05" customHeight="1" x14ac:dyDescent="0.3">
      <c r="A151" s="8" t="s">
        <v>723</v>
      </c>
      <c r="B151" s="8" t="s">
        <v>772</v>
      </c>
      <c r="C151" s="8" t="s">
        <v>773</v>
      </c>
      <c r="D151" s="8" t="s">
        <v>735</v>
      </c>
      <c r="E151" s="85">
        <v>2017</v>
      </c>
      <c r="G151" s="8" t="s">
        <v>920</v>
      </c>
      <c r="H151" s="8" t="s">
        <v>1076</v>
      </c>
      <c r="I151" s="8" t="s">
        <v>1075</v>
      </c>
    </row>
    <row r="152" spans="1:17" ht="55.05" customHeight="1" x14ac:dyDescent="0.3">
      <c r="A152" s="8" t="s">
        <v>724</v>
      </c>
      <c r="B152" s="8" t="s">
        <v>653</v>
      </c>
      <c r="C152" s="8" t="s">
        <v>653</v>
      </c>
      <c r="D152" s="8" t="s">
        <v>598</v>
      </c>
      <c r="E152" s="85">
        <v>2024</v>
      </c>
      <c r="F152" s="8" t="s">
        <v>859</v>
      </c>
      <c r="G152" s="88" t="s">
        <v>1374</v>
      </c>
      <c r="H152" s="8" t="s">
        <v>1096</v>
      </c>
      <c r="I152" s="75" t="s">
        <v>653</v>
      </c>
      <c r="J152" s="80"/>
      <c r="K152" s="75"/>
    </row>
    <row r="153" spans="1:17" ht="55.05" customHeight="1" x14ac:dyDescent="0.3">
      <c r="A153" s="8" t="s">
        <v>724</v>
      </c>
      <c r="B153" s="8" t="s">
        <v>1266</v>
      </c>
      <c r="C153" s="8" t="s">
        <v>1267</v>
      </c>
      <c r="D153" s="8" t="s">
        <v>598</v>
      </c>
      <c r="E153" s="85">
        <v>2019</v>
      </c>
      <c r="F153" s="8" t="s">
        <v>623</v>
      </c>
      <c r="G153" s="8" t="s">
        <v>406</v>
      </c>
      <c r="H153" s="8" t="s">
        <v>1268</v>
      </c>
      <c r="I153" s="75" t="s">
        <v>1266</v>
      </c>
      <c r="J153" s="80"/>
    </row>
    <row r="154" spans="1:17" ht="55.05" customHeight="1" x14ac:dyDescent="0.3">
      <c r="A154" s="8" t="s">
        <v>724</v>
      </c>
      <c r="B154" s="8" t="s">
        <v>569</v>
      </c>
      <c r="C154" s="8" t="s">
        <v>1092</v>
      </c>
      <c r="D154" s="8" t="s">
        <v>827</v>
      </c>
      <c r="E154" s="85">
        <v>2024</v>
      </c>
      <c r="F154" s="8" t="s">
        <v>572</v>
      </c>
      <c r="G154" s="8" t="s">
        <v>1536</v>
      </c>
      <c r="H154" s="8" t="s">
        <v>1093</v>
      </c>
      <c r="I154" s="75" t="s">
        <v>569</v>
      </c>
      <c r="J154" s="80"/>
    </row>
    <row r="155" spans="1:17" ht="55.05" customHeight="1" x14ac:dyDescent="0.3">
      <c r="A155" s="8" t="s">
        <v>724</v>
      </c>
      <c r="B155" s="8" t="s">
        <v>1710</v>
      </c>
      <c r="C155" s="8" t="s">
        <v>1709</v>
      </c>
      <c r="D155" s="8" t="s">
        <v>735</v>
      </c>
      <c r="E155" s="85">
        <v>2023</v>
      </c>
      <c r="G155" s="8" t="s">
        <v>1536</v>
      </c>
      <c r="H155" s="8" t="s">
        <v>1707</v>
      </c>
      <c r="I155" s="75" t="s">
        <v>1710</v>
      </c>
      <c r="J155" s="80"/>
    </row>
    <row r="156" spans="1:17" ht="55.05" customHeight="1" x14ac:dyDescent="0.3">
      <c r="A156" s="8" t="s">
        <v>723</v>
      </c>
      <c r="B156" s="8" t="s">
        <v>730</v>
      </c>
      <c r="C156" s="8" t="s">
        <v>651</v>
      </c>
      <c r="D156" s="8" t="s">
        <v>652</v>
      </c>
      <c r="E156" s="85">
        <v>2018</v>
      </c>
      <c r="G156" s="8" t="s">
        <v>406</v>
      </c>
      <c r="H156" s="8" t="s">
        <v>1095</v>
      </c>
      <c r="I156" s="8" t="s">
        <v>1094</v>
      </c>
    </row>
    <row r="157" spans="1:17" ht="55.05" customHeight="1" x14ac:dyDescent="0.3">
      <c r="A157" s="8" t="s">
        <v>723</v>
      </c>
      <c r="B157" s="8" t="s">
        <v>996</v>
      </c>
      <c r="C157" s="8" t="s">
        <v>995</v>
      </c>
      <c r="D157" s="8" t="s">
        <v>676</v>
      </c>
      <c r="E157" s="85">
        <v>2017</v>
      </c>
      <c r="G157" s="8" t="s">
        <v>966</v>
      </c>
      <c r="H157" s="8" t="s">
        <v>997</v>
      </c>
      <c r="I157" s="8" t="s">
        <v>992</v>
      </c>
      <c r="K157" s="75"/>
    </row>
    <row r="158" spans="1:17" ht="55.05" customHeight="1" x14ac:dyDescent="0.3">
      <c r="A158" s="8" t="s">
        <v>723</v>
      </c>
      <c r="B158" s="8" t="s">
        <v>689</v>
      </c>
      <c r="C158" s="8" t="s">
        <v>690</v>
      </c>
      <c r="D158" s="8" t="s">
        <v>676</v>
      </c>
      <c r="E158" s="85">
        <v>2017</v>
      </c>
      <c r="G158" s="8" t="s">
        <v>406</v>
      </c>
      <c r="H158" s="8" t="s">
        <v>1119</v>
      </c>
      <c r="I158" s="8" t="s">
        <v>1117</v>
      </c>
      <c r="Q158" s="8" t="str">
        <f>IF(OR(E159&lt;2007, E159&gt;2025), "Error", "OK")</f>
        <v>OK</v>
      </c>
    </row>
    <row r="159" spans="1:17" ht="55.05" customHeight="1" x14ac:dyDescent="0.3">
      <c r="A159" s="8" t="s">
        <v>723</v>
      </c>
      <c r="B159" s="8" t="s">
        <v>842</v>
      </c>
      <c r="C159" s="8" t="s">
        <v>776</v>
      </c>
      <c r="D159" s="8" t="s">
        <v>676</v>
      </c>
      <c r="E159" s="85">
        <v>2018</v>
      </c>
      <c r="G159" s="8" t="s">
        <v>22</v>
      </c>
      <c r="H159" s="8" t="s">
        <v>1078</v>
      </c>
      <c r="I159" s="8" t="s">
        <v>1077</v>
      </c>
    </row>
    <row r="160" spans="1:17" ht="55.05" customHeight="1" x14ac:dyDescent="0.3">
      <c r="A160" s="8" t="s">
        <v>724</v>
      </c>
      <c r="B160" s="8" t="s">
        <v>842</v>
      </c>
      <c r="C160" s="8" t="s">
        <v>776</v>
      </c>
      <c r="D160" s="8" t="s">
        <v>676</v>
      </c>
      <c r="E160" s="85">
        <v>2018</v>
      </c>
      <c r="G160" s="8" t="s">
        <v>1374</v>
      </c>
      <c r="H160" s="8" t="s">
        <v>1714</v>
      </c>
      <c r="I160" s="75" t="s">
        <v>1711</v>
      </c>
      <c r="J160" s="80"/>
    </row>
    <row r="161" spans="1:17" ht="55.05" customHeight="1" x14ac:dyDescent="0.3">
      <c r="A161" s="8" t="s">
        <v>724</v>
      </c>
      <c r="B161" s="8" t="s">
        <v>1718</v>
      </c>
      <c r="C161" s="8" t="s">
        <v>1716</v>
      </c>
      <c r="D161" s="8" t="s">
        <v>735</v>
      </c>
      <c r="E161" s="85">
        <v>2020</v>
      </c>
      <c r="G161" s="8" t="s">
        <v>1124</v>
      </c>
      <c r="H161" s="8" t="s">
        <v>1717</v>
      </c>
      <c r="I161" s="75" t="s">
        <v>1718</v>
      </c>
      <c r="J161" s="80"/>
    </row>
    <row r="162" spans="1:17" ht="55.05" customHeight="1" x14ac:dyDescent="0.3">
      <c r="A162" s="8" t="s">
        <v>723</v>
      </c>
      <c r="B162" s="8" t="s">
        <v>555</v>
      </c>
      <c r="C162" s="8" t="s">
        <v>594</v>
      </c>
      <c r="D162" s="8" t="s">
        <v>735</v>
      </c>
      <c r="E162" s="85">
        <v>2018</v>
      </c>
      <c r="F162" s="8" t="s">
        <v>852</v>
      </c>
      <c r="G162" s="8" t="s">
        <v>581</v>
      </c>
      <c r="I162" s="8" t="s">
        <v>586</v>
      </c>
    </row>
    <row r="163" spans="1:17" ht="55.05" customHeight="1" x14ac:dyDescent="0.3">
      <c r="A163" s="8" t="s">
        <v>724</v>
      </c>
      <c r="B163" s="8" t="s">
        <v>555</v>
      </c>
      <c r="C163" s="8" t="s">
        <v>594</v>
      </c>
      <c r="D163" s="8" t="s">
        <v>735</v>
      </c>
      <c r="E163" s="85">
        <v>2018</v>
      </c>
      <c r="F163" s="8" t="s">
        <v>852</v>
      </c>
      <c r="G163" s="8" t="s">
        <v>581</v>
      </c>
      <c r="H163" s="8" t="s">
        <v>1721</v>
      </c>
      <c r="I163" s="75" t="s">
        <v>1725</v>
      </c>
      <c r="J163" s="80"/>
    </row>
    <row r="164" spans="1:17" ht="55.05" customHeight="1" x14ac:dyDescent="0.3">
      <c r="A164" s="8" t="s">
        <v>724</v>
      </c>
      <c r="B164" s="8" t="s">
        <v>1722</v>
      </c>
      <c r="C164" s="8" t="s">
        <v>594</v>
      </c>
      <c r="D164" s="8" t="s">
        <v>735</v>
      </c>
      <c r="E164" s="85">
        <v>2023</v>
      </c>
      <c r="G164" s="8" t="s">
        <v>581</v>
      </c>
      <c r="H164" s="8" t="s">
        <v>1723</v>
      </c>
      <c r="I164" s="75" t="s">
        <v>1724</v>
      </c>
      <c r="J164" s="80"/>
    </row>
    <row r="165" spans="1:17" ht="55.05" customHeight="1" x14ac:dyDescent="0.3">
      <c r="A165" s="8" t="s">
        <v>1016</v>
      </c>
      <c r="B165" s="8" t="s">
        <v>1380</v>
      </c>
      <c r="C165" s="8" t="s">
        <v>594</v>
      </c>
      <c r="D165" s="8" t="s">
        <v>735</v>
      </c>
      <c r="E165" s="85">
        <v>2018</v>
      </c>
      <c r="G165" s="8" t="s">
        <v>1124</v>
      </c>
      <c r="H165" s="8" t="s">
        <v>1355</v>
      </c>
      <c r="I165" s="75" t="s">
        <v>1380</v>
      </c>
      <c r="J165" s="80"/>
    </row>
    <row r="166" spans="1:17" ht="55.05" customHeight="1" x14ac:dyDescent="0.3">
      <c r="A166" s="8" t="s">
        <v>723</v>
      </c>
      <c r="B166" s="8" t="s">
        <v>667</v>
      </c>
      <c r="C166" s="8" t="s">
        <v>668</v>
      </c>
      <c r="D166" s="8" t="s">
        <v>669</v>
      </c>
      <c r="E166" s="85">
        <v>2019</v>
      </c>
      <c r="G166" s="72" t="s">
        <v>406</v>
      </c>
      <c r="H166" s="73" t="s">
        <v>1210</v>
      </c>
      <c r="I166" s="8" t="s">
        <v>1031</v>
      </c>
    </row>
    <row r="167" spans="1:17" ht="55.05" customHeight="1" x14ac:dyDescent="0.3">
      <c r="A167" s="8" t="s">
        <v>723</v>
      </c>
      <c r="B167" s="8" t="s">
        <v>1230</v>
      </c>
      <c r="C167" s="8" t="s">
        <v>1239</v>
      </c>
      <c r="D167" s="8" t="s">
        <v>763</v>
      </c>
      <c r="E167" s="85">
        <v>2018</v>
      </c>
      <c r="F167" s="8" t="s">
        <v>905</v>
      </c>
      <c r="G167" s="8" t="s">
        <v>938</v>
      </c>
      <c r="H167" s="8" t="s">
        <v>1235</v>
      </c>
      <c r="I167" s="8" t="s">
        <v>937</v>
      </c>
    </row>
    <row r="168" spans="1:17" ht="55.05" customHeight="1" x14ac:dyDescent="0.3">
      <c r="A168" s="8" t="s">
        <v>801</v>
      </c>
      <c r="B168" s="8" t="s">
        <v>1660</v>
      </c>
      <c r="C168" s="8" t="s">
        <v>627</v>
      </c>
      <c r="D168" s="8" t="s">
        <v>628</v>
      </c>
      <c r="E168" s="85">
        <v>2018</v>
      </c>
      <c r="F168" s="8" t="s">
        <v>840</v>
      </c>
      <c r="G168" s="8" t="s">
        <v>1374</v>
      </c>
      <c r="H168" s="8" t="s">
        <v>1310</v>
      </c>
      <c r="I168" s="75" t="s">
        <v>1659</v>
      </c>
      <c r="J168" s="80"/>
      <c r="Q168" s="8" t="str">
        <f>IF(OR(E169&lt;2007, E169&gt;2025), "Error", "OK")</f>
        <v>OK</v>
      </c>
    </row>
    <row r="169" spans="1:17" ht="55.05" customHeight="1" x14ac:dyDescent="0.3">
      <c r="A169" s="8" t="s">
        <v>1016</v>
      </c>
      <c r="B169" s="8" t="s">
        <v>608</v>
      </c>
      <c r="C169" s="8" t="s">
        <v>566</v>
      </c>
      <c r="D169" s="8" t="s">
        <v>628</v>
      </c>
      <c r="E169" s="85">
        <v>2017</v>
      </c>
      <c r="G169" s="8" t="s">
        <v>1374</v>
      </c>
      <c r="H169" s="8" t="s">
        <v>1375</v>
      </c>
      <c r="I169" s="75" t="s">
        <v>1644</v>
      </c>
      <c r="J169" s="80"/>
    </row>
    <row r="170" spans="1:17" ht="55.05" customHeight="1" x14ac:dyDescent="0.3">
      <c r="A170" s="8" t="s">
        <v>724</v>
      </c>
      <c r="B170" s="8" t="s">
        <v>1462</v>
      </c>
      <c r="C170" s="8" t="s">
        <v>958</v>
      </c>
      <c r="D170" s="8" t="s">
        <v>415</v>
      </c>
      <c r="E170" s="85">
        <v>2021</v>
      </c>
      <c r="F170" s="8" t="s">
        <v>875</v>
      </c>
      <c r="G170" s="8" t="s">
        <v>406</v>
      </c>
      <c r="H170" s="8" t="s">
        <v>1463</v>
      </c>
      <c r="I170" s="75" t="s">
        <v>1726</v>
      </c>
      <c r="J170" s="80"/>
    </row>
    <row r="171" spans="1:17" ht="55.05" customHeight="1" x14ac:dyDescent="0.3">
      <c r="A171" s="8" t="s">
        <v>724</v>
      </c>
      <c r="B171" s="8" t="s">
        <v>860</v>
      </c>
      <c r="C171" s="8" t="s">
        <v>1130</v>
      </c>
      <c r="D171" s="8" t="s">
        <v>676</v>
      </c>
      <c r="E171" s="85">
        <v>2021</v>
      </c>
      <c r="F171" s="8" t="s">
        <v>861</v>
      </c>
      <c r="G171" s="8" t="s">
        <v>406</v>
      </c>
      <c r="H171" s="8" t="s">
        <v>1131</v>
      </c>
      <c r="I171" s="75" t="s">
        <v>860</v>
      </c>
      <c r="J171" s="80"/>
    </row>
    <row r="172" spans="1:17" ht="55.05" customHeight="1" x14ac:dyDescent="0.3">
      <c r="A172" s="8" t="s">
        <v>724</v>
      </c>
      <c r="B172" s="8" t="s">
        <v>860</v>
      </c>
      <c r="C172" s="8" t="s">
        <v>1622</v>
      </c>
      <c r="D172" s="8" t="s">
        <v>669</v>
      </c>
      <c r="E172" s="85">
        <v>2019</v>
      </c>
      <c r="G172" s="8" t="s">
        <v>406</v>
      </c>
      <c r="H172" s="8" t="s">
        <v>1623</v>
      </c>
      <c r="I172" s="75" t="s">
        <v>1606</v>
      </c>
      <c r="J172" s="80"/>
    </row>
    <row r="173" spans="1:17" ht="55.05" customHeight="1" x14ac:dyDescent="0.3">
      <c r="A173" s="8" t="s">
        <v>724</v>
      </c>
      <c r="B173" s="8" t="s">
        <v>860</v>
      </c>
      <c r="C173" s="8" t="s">
        <v>1624</v>
      </c>
      <c r="D173" s="8" t="s">
        <v>676</v>
      </c>
      <c r="E173" s="85">
        <v>2021</v>
      </c>
      <c r="G173" s="8" t="s">
        <v>406</v>
      </c>
      <c r="H173" s="8" t="s">
        <v>1625</v>
      </c>
      <c r="I173" s="75" t="s">
        <v>1626</v>
      </c>
      <c r="J173" s="80"/>
    </row>
    <row r="174" spans="1:17" ht="55.05" customHeight="1" x14ac:dyDescent="0.3">
      <c r="A174" s="8" t="s">
        <v>723</v>
      </c>
      <c r="B174" s="8" t="s">
        <v>843</v>
      </c>
      <c r="C174" s="8" t="s">
        <v>760</v>
      </c>
      <c r="D174" s="8" t="s">
        <v>735</v>
      </c>
      <c r="E174" s="85">
        <v>2016</v>
      </c>
      <c r="G174" s="8" t="s">
        <v>406</v>
      </c>
      <c r="H174" s="8" t="s">
        <v>1160</v>
      </c>
      <c r="I174" s="8" t="s">
        <v>1159</v>
      </c>
    </row>
    <row r="175" spans="1:17" ht="55.05" customHeight="1" x14ac:dyDescent="0.3">
      <c r="A175" s="8" t="s">
        <v>724</v>
      </c>
      <c r="B175" s="8" t="s">
        <v>1629</v>
      </c>
      <c r="C175" s="8" t="s">
        <v>1630</v>
      </c>
      <c r="D175" s="8" t="s">
        <v>735</v>
      </c>
      <c r="E175" s="85">
        <v>2023</v>
      </c>
      <c r="G175" s="8" t="s">
        <v>406</v>
      </c>
      <c r="H175" s="8" t="s">
        <v>1631</v>
      </c>
      <c r="I175" s="75" t="s">
        <v>1628</v>
      </c>
      <c r="J175" s="80"/>
    </row>
    <row r="176" spans="1:17" ht="55.05" customHeight="1" x14ac:dyDescent="0.3">
      <c r="A176" s="8" t="s">
        <v>724</v>
      </c>
      <c r="B176" s="8" t="s">
        <v>1611</v>
      </c>
      <c r="C176" s="8" t="s">
        <v>1620</v>
      </c>
      <c r="D176" s="8" t="s">
        <v>1612</v>
      </c>
      <c r="E176" s="85">
        <v>2021</v>
      </c>
      <c r="G176" s="8" t="s">
        <v>406</v>
      </c>
      <c r="H176" s="8" t="s">
        <v>1621</v>
      </c>
      <c r="I176" s="75" t="s">
        <v>1610</v>
      </c>
      <c r="J176" s="80"/>
    </row>
    <row r="177" spans="1:17" ht="55.05" customHeight="1" x14ac:dyDescent="0.3">
      <c r="A177" s="8" t="s">
        <v>724</v>
      </c>
      <c r="B177" s="8" t="s">
        <v>1586</v>
      </c>
      <c r="C177" s="8" t="s">
        <v>1584</v>
      </c>
      <c r="D177" s="8" t="s">
        <v>1585</v>
      </c>
      <c r="E177" s="85">
        <v>2019</v>
      </c>
      <c r="G177" s="8" t="s">
        <v>406</v>
      </c>
      <c r="H177" s="8" t="s">
        <v>1614</v>
      </c>
      <c r="I177" s="75" t="s">
        <v>1587</v>
      </c>
      <c r="J177" s="80"/>
      <c r="Q177" s="8"/>
    </row>
    <row r="178" spans="1:17" ht="55.05" customHeight="1" x14ac:dyDescent="0.3">
      <c r="A178" s="8" t="s">
        <v>1016</v>
      </c>
      <c r="B178" s="8" t="s">
        <v>1340</v>
      </c>
      <c r="C178" s="8" t="s">
        <v>1341</v>
      </c>
      <c r="D178" s="8" t="s">
        <v>650</v>
      </c>
      <c r="E178" s="85">
        <v>2018</v>
      </c>
      <c r="G178" s="8" t="s">
        <v>406</v>
      </c>
      <c r="H178" s="8" t="s">
        <v>1343</v>
      </c>
      <c r="I178" s="75" t="s">
        <v>1645</v>
      </c>
      <c r="J178" s="80"/>
    </row>
    <row r="179" spans="1:17" ht="55.05" customHeight="1" x14ac:dyDescent="0.3">
      <c r="A179" s="8" t="s">
        <v>724</v>
      </c>
      <c r="B179" s="8" t="s">
        <v>1602</v>
      </c>
      <c r="C179" s="8" t="s">
        <v>1603</v>
      </c>
      <c r="D179" s="8" t="s">
        <v>1604</v>
      </c>
      <c r="E179" s="85">
        <v>2020</v>
      </c>
      <c r="G179" s="8" t="s">
        <v>406</v>
      </c>
      <c r="H179" s="8" t="s">
        <v>1618</v>
      </c>
      <c r="I179" s="75" t="s">
        <v>1605</v>
      </c>
      <c r="J179" s="80"/>
    </row>
    <row r="180" spans="1:17" ht="55.05" customHeight="1" x14ac:dyDescent="0.3">
      <c r="A180" s="8" t="s">
        <v>724</v>
      </c>
      <c r="B180" s="8" t="s">
        <v>1112</v>
      </c>
      <c r="C180" s="8" t="s">
        <v>1114</v>
      </c>
      <c r="D180" s="8" t="s">
        <v>1115</v>
      </c>
      <c r="E180" s="85">
        <v>2021</v>
      </c>
      <c r="G180" s="8" t="s">
        <v>406</v>
      </c>
      <c r="H180" s="8" t="s">
        <v>1111</v>
      </c>
      <c r="I180" s="75" t="s">
        <v>1727</v>
      </c>
      <c r="J180" s="80"/>
    </row>
    <row r="181" spans="1:17" ht="55.05" customHeight="1" x14ac:dyDescent="0.3">
      <c r="A181" s="8" t="s">
        <v>724</v>
      </c>
      <c r="B181" s="8" t="s">
        <v>1661</v>
      </c>
      <c r="C181" s="8" t="s">
        <v>1662</v>
      </c>
      <c r="D181" s="8" t="s">
        <v>626</v>
      </c>
      <c r="E181" s="85">
        <v>2023</v>
      </c>
      <c r="G181" s="8" t="s">
        <v>1124</v>
      </c>
      <c r="H181" s="8" t="s">
        <v>1555</v>
      </c>
      <c r="I181" s="75" t="s">
        <v>1556</v>
      </c>
      <c r="J181" s="80"/>
    </row>
    <row r="182" spans="1:17" ht="55.05" customHeight="1" x14ac:dyDescent="0.3">
      <c r="A182" s="8" t="s">
        <v>724</v>
      </c>
      <c r="B182" s="8" t="s">
        <v>1412</v>
      </c>
      <c r="C182" s="8" t="s">
        <v>1413</v>
      </c>
      <c r="D182" s="8" t="s">
        <v>1027</v>
      </c>
      <c r="E182" s="85">
        <v>2025</v>
      </c>
      <c r="G182" s="8" t="s">
        <v>406</v>
      </c>
      <c r="H182" s="8" t="s">
        <v>1414</v>
      </c>
      <c r="I182" s="77" t="s">
        <v>1412</v>
      </c>
      <c r="J182" s="80"/>
      <c r="Q182" s="8" t="str">
        <f>IF(OR(E183&lt;2007, E183&gt;2025), "Error", "OK")</f>
        <v>OK</v>
      </c>
    </row>
    <row r="183" spans="1:17" ht="55.05" customHeight="1" x14ac:dyDescent="0.3">
      <c r="A183" s="8" t="s">
        <v>724</v>
      </c>
      <c r="B183" s="8" t="s">
        <v>844</v>
      </c>
      <c r="C183" s="8" t="s">
        <v>1106</v>
      </c>
      <c r="D183" s="8" t="s">
        <v>1368</v>
      </c>
      <c r="E183" s="85">
        <v>2018</v>
      </c>
      <c r="G183" s="8" t="s">
        <v>406</v>
      </c>
      <c r="H183" s="8" t="s">
        <v>1107</v>
      </c>
      <c r="I183" s="75" t="s">
        <v>1729</v>
      </c>
      <c r="J183" s="80"/>
    </row>
    <row r="184" spans="1:17" ht="55.05" customHeight="1" x14ac:dyDescent="0.3">
      <c r="A184" s="8" t="s">
        <v>1016</v>
      </c>
      <c r="B184" s="8" t="s">
        <v>549</v>
      </c>
      <c r="C184" s="8" t="s">
        <v>1233</v>
      </c>
      <c r="D184" s="8" t="s">
        <v>415</v>
      </c>
      <c r="E184" s="85">
        <v>2019</v>
      </c>
      <c r="G184" s="8" t="s">
        <v>406</v>
      </c>
      <c r="H184" s="8" t="s">
        <v>1336</v>
      </c>
      <c r="I184" s="75" t="s">
        <v>1677</v>
      </c>
      <c r="J184" s="80"/>
    </row>
    <row r="185" spans="1:17" ht="55.05" customHeight="1" x14ac:dyDescent="0.3">
      <c r="A185" s="8" t="s">
        <v>724</v>
      </c>
      <c r="B185" s="8" t="s">
        <v>549</v>
      </c>
      <c r="C185" s="8" t="s">
        <v>1233</v>
      </c>
      <c r="D185" s="8" t="s">
        <v>638</v>
      </c>
      <c r="E185" s="85">
        <v>2019</v>
      </c>
      <c r="G185" s="8" t="s">
        <v>406</v>
      </c>
      <c r="H185" s="8" t="s">
        <v>1238</v>
      </c>
      <c r="I185" s="75" t="s">
        <v>1677</v>
      </c>
      <c r="J185" s="80"/>
      <c r="Q185" s="8" t="str">
        <f>IF(OR(E186&lt;2007, E186&gt;2025), "Error", "OK")</f>
        <v>OK</v>
      </c>
    </row>
    <row r="186" spans="1:17" ht="55.05" customHeight="1" x14ac:dyDescent="0.3">
      <c r="A186" s="8" t="s">
        <v>724</v>
      </c>
      <c r="B186" s="8" t="s">
        <v>549</v>
      </c>
      <c r="C186" s="8" t="s">
        <v>1233</v>
      </c>
      <c r="D186" s="8" t="s">
        <v>415</v>
      </c>
      <c r="E186" s="85">
        <v>2024</v>
      </c>
      <c r="G186" s="8" t="s">
        <v>406</v>
      </c>
      <c r="H186" s="8" t="s">
        <v>1511</v>
      </c>
      <c r="I186" s="75" t="s">
        <v>1735</v>
      </c>
      <c r="J186" s="80"/>
      <c r="Q186" s="8" t="str">
        <f>IF(OR(E187&lt;2007, E187&gt;2025), "Error", "OK")</f>
        <v>OK</v>
      </c>
    </row>
    <row r="187" spans="1:17" ht="55.05" customHeight="1" x14ac:dyDescent="0.3">
      <c r="A187" s="8" t="s">
        <v>724</v>
      </c>
      <c r="B187" s="8" t="s">
        <v>1512</v>
      </c>
      <c r="C187" s="8" t="s">
        <v>1233</v>
      </c>
      <c r="D187" s="8" t="s">
        <v>415</v>
      </c>
      <c r="E187" s="85">
        <v>2024</v>
      </c>
      <c r="G187" s="8" t="s">
        <v>406</v>
      </c>
      <c r="H187" s="8" t="s">
        <v>1511</v>
      </c>
      <c r="I187" s="75" t="s">
        <v>1736</v>
      </c>
      <c r="J187" s="80"/>
    </row>
    <row r="188" spans="1:17" ht="55.05" customHeight="1" x14ac:dyDescent="0.3">
      <c r="A188" s="8" t="s">
        <v>724</v>
      </c>
      <c r="B188" s="8" t="s">
        <v>1705</v>
      </c>
      <c r="C188" s="8" t="s">
        <v>1706</v>
      </c>
      <c r="D188" s="8" t="s">
        <v>735</v>
      </c>
      <c r="E188" s="85">
        <v>2024</v>
      </c>
      <c r="G188" s="8" t="s">
        <v>1536</v>
      </c>
      <c r="H188" s="8" t="s">
        <v>1707</v>
      </c>
      <c r="I188" s="75" t="s">
        <v>1708</v>
      </c>
      <c r="J188" s="80"/>
    </row>
    <row r="189" spans="1:17" ht="55.05" customHeight="1" x14ac:dyDescent="0.3">
      <c r="A189" s="8" t="s">
        <v>723</v>
      </c>
      <c r="B189" s="8" t="s">
        <v>743</v>
      </c>
      <c r="C189" s="8" t="s">
        <v>744</v>
      </c>
      <c r="D189" s="8" t="s">
        <v>735</v>
      </c>
      <c r="E189" s="85">
        <v>2018</v>
      </c>
      <c r="G189" s="8" t="s">
        <v>1124</v>
      </c>
      <c r="H189" s="8" t="s">
        <v>1161</v>
      </c>
      <c r="I189" s="8" t="s">
        <v>1162</v>
      </c>
    </row>
    <row r="190" spans="1:17" ht="55.05" customHeight="1" x14ac:dyDescent="0.3">
      <c r="A190" s="8" t="s">
        <v>724</v>
      </c>
      <c r="B190" s="8" t="s">
        <v>556</v>
      </c>
      <c r="C190" s="8" t="s">
        <v>744</v>
      </c>
      <c r="D190" s="8" t="s">
        <v>735</v>
      </c>
      <c r="E190" s="85">
        <v>2018</v>
      </c>
      <c r="F190" s="8" t="s">
        <v>580</v>
      </c>
      <c r="G190" s="8" t="s">
        <v>581</v>
      </c>
      <c r="H190" s="8" t="s">
        <v>1234</v>
      </c>
      <c r="I190" s="75" t="s">
        <v>1737</v>
      </c>
      <c r="J190" s="80"/>
    </row>
    <row r="191" spans="1:17" ht="55.05" customHeight="1" x14ac:dyDescent="0.3">
      <c r="A191" s="8" t="s">
        <v>724</v>
      </c>
      <c r="B191" s="8" t="s">
        <v>745</v>
      </c>
      <c r="C191" s="8" t="s">
        <v>593</v>
      </c>
      <c r="D191" s="8" t="s">
        <v>735</v>
      </c>
      <c r="E191" s="85">
        <v>2024</v>
      </c>
      <c r="F191" s="8" t="s">
        <v>896</v>
      </c>
      <c r="G191" s="8" t="s">
        <v>1124</v>
      </c>
      <c r="H191" s="8" t="s">
        <v>1166</v>
      </c>
      <c r="I191" s="75" t="s">
        <v>1738</v>
      </c>
      <c r="J191" s="80"/>
    </row>
    <row r="192" spans="1:17" ht="55.05" customHeight="1" x14ac:dyDescent="0.3">
      <c r="A192" s="8" t="s">
        <v>723</v>
      </c>
      <c r="B192" s="8" t="s">
        <v>745</v>
      </c>
      <c r="C192" s="8" t="s">
        <v>593</v>
      </c>
      <c r="D192" s="8" t="s">
        <v>735</v>
      </c>
      <c r="E192" s="85">
        <v>2018</v>
      </c>
      <c r="F192" s="8" t="s">
        <v>896</v>
      </c>
      <c r="G192" s="8" t="s">
        <v>1124</v>
      </c>
      <c r="H192" s="8" t="s">
        <v>1164</v>
      </c>
      <c r="I192" s="8" t="s">
        <v>1163</v>
      </c>
    </row>
    <row r="193" spans="1:17" ht="55.05" customHeight="1" x14ac:dyDescent="0.3">
      <c r="A193" s="8" t="s">
        <v>724</v>
      </c>
      <c r="B193" s="8" t="s">
        <v>1742</v>
      </c>
      <c r="C193" s="8" t="s">
        <v>1748</v>
      </c>
      <c r="D193" s="8" t="s">
        <v>676</v>
      </c>
      <c r="E193" s="85">
        <v>2025</v>
      </c>
      <c r="G193" s="8" t="s">
        <v>1374</v>
      </c>
      <c r="H193" s="8" t="s">
        <v>1745</v>
      </c>
      <c r="I193" s="75" t="s">
        <v>1747</v>
      </c>
      <c r="J193" s="80"/>
    </row>
    <row r="194" spans="1:17" ht="55.05" customHeight="1" x14ac:dyDescent="0.3">
      <c r="A194" s="8" t="s">
        <v>724</v>
      </c>
      <c r="B194" s="8" t="s">
        <v>1739</v>
      </c>
      <c r="C194" s="8" t="s">
        <v>567</v>
      </c>
      <c r="D194" s="8" t="s">
        <v>676</v>
      </c>
      <c r="E194" s="85">
        <v>2025</v>
      </c>
      <c r="F194" s="8" t="s">
        <v>609</v>
      </c>
      <c r="G194" s="8" t="s">
        <v>1374</v>
      </c>
      <c r="H194" s="8" t="s">
        <v>1745</v>
      </c>
      <c r="I194" s="75" t="s">
        <v>1744</v>
      </c>
      <c r="J194" s="80"/>
    </row>
    <row r="195" spans="1:17" ht="55.05" customHeight="1" x14ac:dyDescent="0.3">
      <c r="A195" s="8" t="s">
        <v>801</v>
      </c>
      <c r="B195" s="8" t="s">
        <v>1313</v>
      </c>
      <c r="C195" s="8" t="s">
        <v>790</v>
      </c>
      <c r="D195" s="8" t="s">
        <v>415</v>
      </c>
      <c r="E195" s="85">
        <v>2016</v>
      </c>
      <c r="F195" s="8" t="s">
        <v>853</v>
      </c>
      <c r="G195" s="8" t="s">
        <v>942</v>
      </c>
      <c r="H195" s="8" t="s">
        <v>1238</v>
      </c>
      <c r="I195" s="75" t="s">
        <v>1313</v>
      </c>
      <c r="J195" s="80"/>
    </row>
    <row r="196" spans="1:17" ht="55.05" customHeight="1" x14ac:dyDescent="0.3">
      <c r="A196" s="8" t="s">
        <v>723</v>
      </c>
      <c r="B196" s="8" t="s">
        <v>1313</v>
      </c>
      <c r="C196" s="8" t="s">
        <v>790</v>
      </c>
      <c r="D196" s="8" t="s">
        <v>735</v>
      </c>
      <c r="E196" s="85">
        <v>2016</v>
      </c>
      <c r="F196" s="8" t="s">
        <v>853</v>
      </c>
      <c r="G196" s="8" t="s">
        <v>581</v>
      </c>
      <c r="H196" s="8" t="s">
        <v>1238</v>
      </c>
      <c r="I196" s="8" t="s">
        <v>587</v>
      </c>
      <c r="Q196" s="8" t="str">
        <f>IF(OR(E197&lt;2007, E197&gt;2025), "Error", "OK")</f>
        <v>OK</v>
      </c>
    </row>
    <row r="197" spans="1:17" ht="55.05" customHeight="1" x14ac:dyDescent="0.3">
      <c r="A197" s="8" t="s">
        <v>1016</v>
      </c>
      <c r="B197" s="8" t="s">
        <v>1313</v>
      </c>
      <c r="C197" s="8" t="s">
        <v>1680</v>
      </c>
      <c r="D197" s="8" t="s">
        <v>735</v>
      </c>
      <c r="E197" s="85">
        <v>2016</v>
      </c>
      <c r="G197" s="8" t="s">
        <v>942</v>
      </c>
      <c r="H197" s="8" t="s">
        <v>1378</v>
      </c>
      <c r="I197" s="75" t="s">
        <v>1678</v>
      </c>
      <c r="J197" s="80"/>
    </row>
    <row r="198" spans="1:17" ht="55.05" customHeight="1" x14ac:dyDescent="0.3">
      <c r="A198" s="8" t="s">
        <v>724</v>
      </c>
      <c r="B198" s="8" t="s">
        <v>1753</v>
      </c>
      <c r="C198" s="8" t="s">
        <v>583</v>
      </c>
      <c r="D198" s="8" t="s">
        <v>599</v>
      </c>
      <c r="E198" s="85">
        <v>2025</v>
      </c>
      <c r="F198" s="8" t="s">
        <v>605</v>
      </c>
      <c r="G198" s="8" t="s">
        <v>1374</v>
      </c>
      <c r="H198" s="8" t="s">
        <v>1754</v>
      </c>
      <c r="I198" s="75" t="s">
        <v>1740</v>
      </c>
      <c r="J198" s="80"/>
    </row>
    <row r="199" spans="1:17" ht="55.05" customHeight="1" x14ac:dyDescent="0.3">
      <c r="A199" s="8" t="s">
        <v>724</v>
      </c>
      <c r="B199" s="8" t="s">
        <v>1232</v>
      </c>
      <c r="C199" s="8" t="s">
        <v>563</v>
      </c>
      <c r="D199" s="8" t="s">
        <v>666</v>
      </c>
      <c r="E199" s="85">
        <v>2024</v>
      </c>
      <c r="F199" s="8" t="s">
        <v>604</v>
      </c>
      <c r="G199" s="8" t="s">
        <v>22</v>
      </c>
      <c r="H199" s="8" t="s">
        <v>1237</v>
      </c>
      <c r="I199" s="75" t="s">
        <v>1232</v>
      </c>
      <c r="J199" s="80"/>
    </row>
    <row r="200" spans="1:17" ht="55.05" customHeight="1" x14ac:dyDescent="0.3">
      <c r="A200" s="8" t="s">
        <v>723</v>
      </c>
      <c r="B200" s="8" t="s">
        <v>746</v>
      </c>
      <c r="C200" s="8" t="s">
        <v>747</v>
      </c>
      <c r="D200" s="8" t="s">
        <v>735</v>
      </c>
      <c r="E200" s="85">
        <v>2018</v>
      </c>
      <c r="F200" s="8" t="s">
        <v>897</v>
      </c>
      <c r="G200" s="8" t="s">
        <v>413</v>
      </c>
      <c r="H200" s="8" t="s">
        <v>1169</v>
      </c>
      <c r="I200" s="8" t="s">
        <v>1165</v>
      </c>
    </row>
    <row r="201" spans="1:17" ht="55.05" customHeight="1" x14ac:dyDescent="0.3">
      <c r="A201" s="8" t="s">
        <v>723</v>
      </c>
      <c r="B201" s="8" t="s">
        <v>762</v>
      </c>
      <c r="C201" s="8" t="s">
        <v>1214</v>
      </c>
      <c r="D201" s="8" t="s">
        <v>763</v>
      </c>
      <c r="E201" s="85">
        <v>2016</v>
      </c>
      <c r="G201" s="8" t="s">
        <v>406</v>
      </c>
      <c r="H201" s="73" t="s">
        <v>1215</v>
      </c>
      <c r="I201" s="8" t="s">
        <v>929</v>
      </c>
    </row>
    <row r="202" spans="1:17" ht="55.05" customHeight="1" x14ac:dyDescent="0.3">
      <c r="A202" s="8" t="s">
        <v>1016</v>
      </c>
      <c r="B202" s="8" t="s">
        <v>1194</v>
      </c>
      <c r="C202" s="8" t="s">
        <v>1681</v>
      </c>
      <c r="D202" s="8" t="s">
        <v>735</v>
      </c>
      <c r="E202" s="85">
        <v>2016</v>
      </c>
      <c r="G202" s="8" t="s">
        <v>406</v>
      </c>
      <c r="H202" s="8" t="s">
        <v>1362</v>
      </c>
      <c r="I202" s="75" t="s">
        <v>1679</v>
      </c>
      <c r="J202" s="80"/>
    </row>
    <row r="203" spans="1:17" ht="55.05" customHeight="1" x14ac:dyDescent="0.3">
      <c r="A203" s="8" t="s">
        <v>723</v>
      </c>
      <c r="B203" s="8" t="s">
        <v>758</v>
      </c>
      <c r="C203" s="8" t="s">
        <v>759</v>
      </c>
      <c r="D203" s="8" t="s">
        <v>735</v>
      </c>
      <c r="E203" s="85">
        <v>2016</v>
      </c>
      <c r="G203" s="8" t="s">
        <v>406</v>
      </c>
      <c r="H203" s="8" t="s">
        <v>1171</v>
      </c>
      <c r="I203" s="8" t="s">
        <v>1167</v>
      </c>
    </row>
    <row r="204" spans="1:17" ht="55.05" customHeight="1" x14ac:dyDescent="0.3">
      <c r="A204" s="8" t="s">
        <v>724</v>
      </c>
      <c r="B204" s="8" t="s">
        <v>1376</v>
      </c>
      <c r="C204" s="8" t="s">
        <v>1377</v>
      </c>
      <c r="D204" s="8" t="s">
        <v>735</v>
      </c>
      <c r="E204" s="85">
        <v>2020</v>
      </c>
      <c r="F204" s="8" t="s">
        <v>603</v>
      </c>
      <c r="G204" s="8" t="s">
        <v>1374</v>
      </c>
      <c r="H204" s="8" t="s">
        <v>1534</v>
      </c>
      <c r="I204" s="75" t="s">
        <v>1376</v>
      </c>
      <c r="J204" s="80"/>
      <c r="Q204" s="8" t="str">
        <f>IF(OR(E205&lt;2007, E205&gt;2025), "Error", "OK")</f>
        <v>OK</v>
      </c>
    </row>
    <row r="205" spans="1:17" ht="55.05" customHeight="1" x14ac:dyDescent="0.3">
      <c r="A205" s="8" t="s">
        <v>1016</v>
      </c>
      <c r="B205" s="8" t="s">
        <v>1682</v>
      </c>
      <c r="C205" s="8" t="s">
        <v>1377</v>
      </c>
      <c r="D205" s="8" t="s">
        <v>735</v>
      </c>
      <c r="E205" s="85">
        <v>2020</v>
      </c>
      <c r="G205" s="8" t="s">
        <v>1374</v>
      </c>
      <c r="H205" s="8" t="s">
        <v>1357</v>
      </c>
      <c r="I205" s="75" t="s">
        <v>1646</v>
      </c>
      <c r="J205" s="80"/>
    </row>
    <row r="206" spans="1:17" ht="55.05" customHeight="1" x14ac:dyDescent="0.3">
      <c r="A206" s="8" t="s">
        <v>723</v>
      </c>
      <c r="B206" s="8" t="s">
        <v>792</v>
      </c>
      <c r="C206" s="8" t="s">
        <v>793</v>
      </c>
      <c r="D206" s="8" t="s">
        <v>735</v>
      </c>
      <c r="E206" s="85">
        <v>2016</v>
      </c>
      <c r="G206" s="8" t="s">
        <v>1103</v>
      </c>
      <c r="H206" s="8" t="s">
        <v>1102</v>
      </c>
      <c r="I206" s="8" t="s">
        <v>1101</v>
      </c>
    </row>
    <row r="207" spans="1:17" ht="55.05" customHeight="1" x14ac:dyDescent="0.3">
      <c r="A207" s="8" t="s">
        <v>724</v>
      </c>
      <c r="B207" s="8" t="s">
        <v>1392</v>
      </c>
      <c r="C207" s="8" t="s">
        <v>1393</v>
      </c>
      <c r="D207" s="8" t="s">
        <v>735</v>
      </c>
      <c r="E207" s="85">
        <v>2019</v>
      </c>
      <c r="G207" s="8" t="s">
        <v>1374</v>
      </c>
      <c r="H207" s="8" t="s">
        <v>1394</v>
      </c>
      <c r="I207" s="75" t="s">
        <v>1392</v>
      </c>
      <c r="J207" s="80"/>
      <c r="Q207" s="8" t="str">
        <f>IF(OR(E208&lt;2007, E208&gt;2025), "Error", "OK")</f>
        <v>OK</v>
      </c>
    </row>
    <row r="208" spans="1:17" ht="55.05" customHeight="1" x14ac:dyDescent="0.3">
      <c r="A208" s="8" t="s">
        <v>724</v>
      </c>
      <c r="B208" s="8" t="s">
        <v>1359</v>
      </c>
      <c r="C208" s="8" t="s">
        <v>1024</v>
      </c>
      <c r="D208" s="8" t="s">
        <v>735</v>
      </c>
      <c r="E208" s="85">
        <v>2024</v>
      </c>
      <c r="G208" s="8" t="s">
        <v>1124</v>
      </c>
      <c r="H208" s="8" t="s">
        <v>1360</v>
      </c>
      <c r="I208" s="75" t="s">
        <v>1024</v>
      </c>
      <c r="J208" s="80"/>
    </row>
    <row r="209" spans="1:10" ht="55.05" customHeight="1" x14ac:dyDescent="0.3">
      <c r="A209" s="8" t="s">
        <v>723</v>
      </c>
      <c r="B209" s="8" t="s">
        <v>732</v>
      </c>
      <c r="C209" s="8" t="s">
        <v>675</v>
      </c>
      <c r="D209" s="8" t="s">
        <v>676</v>
      </c>
      <c r="E209" s="85">
        <v>2011</v>
      </c>
      <c r="F209" s="8" t="s">
        <v>885</v>
      </c>
      <c r="G209" s="8" t="s">
        <v>22</v>
      </c>
      <c r="H209" s="8" t="s">
        <v>1121</v>
      </c>
      <c r="I209" s="8" t="s">
        <v>1120</v>
      </c>
    </row>
    <row r="210" spans="1:10" ht="55.05" customHeight="1" x14ac:dyDescent="0.3">
      <c r="A210" s="8" t="s">
        <v>723</v>
      </c>
      <c r="B210" s="8" t="s">
        <v>779</v>
      </c>
      <c r="C210" s="8" t="s">
        <v>780</v>
      </c>
      <c r="D210" s="8" t="s">
        <v>676</v>
      </c>
      <c r="E210" s="85">
        <v>2018</v>
      </c>
      <c r="G210" s="8" t="s">
        <v>410</v>
      </c>
      <c r="H210" s="8" t="s">
        <v>1079</v>
      </c>
      <c r="I210" s="8" t="s">
        <v>1080</v>
      </c>
    </row>
    <row r="211" spans="1:10" ht="55.05" customHeight="1" x14ac:dyDescent="0.3">
      <c r="A211" s="8" t="s">
        <v>723</v>
      </c>
      <c r="B211" s="8" t="s">
        <v>1146</v>
      </c>
      <c r="C211" s="8" t="s">
        <v>740</v>
      </c>
      <c r="D211" s="8" t="s">
        <v>735</v>
      </c>
      <c r="E211" s="85">
        <v>2018</v>
      </c>
      <c r="G211" s="8" t="s">
        <v>1124</v>
      </c>
      <c r="H211" s="8" t="s">
        <v>1148</v>
      </c>
      <c r="I211" s="8" t="s">
        <v>1147</v>
      </c>
    </row>
    <row r="212" spans="1:10" ht="55.05" customHeight="1" x14ac:dyDescent="0.3">
      <c r="A212" s="8" t="s">
        <v>724</v>
      </c>
      <c r="B212" s="8" t="s">
        <v>1749</v>
      </c>
      <c r="C212" s="8" t="s">
        <v>1187</v>
      </c>
      <c r="D212" s="8" t="s">
        <v>599</v>
      </c>
      <c r="E212" s="85">
        <v>2022</v>
      </c>
      <c r="G212" s="8" t="s">
        <v>406</v>
      </c>
      <c r="H212" s="8" t="s">
        <v>1188</v>
      </c>
      <c r="I212" s="75" t="s">
        <v>1749</v>
      </c>
      <c r="J212" s="80"/>
    </row>
    <row r="213" spans="1:10" ht="55.05" customHeight="1" x14ac:dyDescent="0.3">
      <c r="A213" s="8" t="s">
        <v>724</v>
      </c>
      <c r="B213" s="8" t="s">
        <v>1732</v>
      </c>
      <c r="C213" s="8" t="s">
        <v>1733</v>
      </c>
      <c r="D213" s="8" t="s">
        <v>599</v>
      </c>
      <c r="E213" s="85">
        <v>2022</v>
      </c>
      <c r="G213" s="8" t="s">
        <v>406</v>
      </c>
      <c r="H213" s="8" t="s">
        <v>1720</v>
      </c>
      <c r="I213" s="75" t="s">
        <v>1734</v>
      </c>
      <c r="J213" s="80"/>
    </row>
    <row r="214" spans="1:10" ht="55.05" customHeight="1" x14ac:dyDescent="0.3">
      <c r="A214" s="8" t="s">
        <v>724</v>
      </c>
      <c r="B214" s="8" t="s">
        <v>1758</v>
      </c>
      <c r="C214" s="8" t="s">
        <v>1756</v>
      </c>
      <c r="D214" s="8" t="s">
        <v>735</v>
      </c>
      <c r="E214" s="85">
        <v>2024</v>
      </c>
      <c r="G214" s="8" t="s">
        <v>1124</v>
      </c>
      <c r="H214" s="8" t="s">
        <v>1759</v>
      </c>
      <c r="I214" s="75" t="s">
        <v>1758</v>
      </c>
      <c r="J214" s="80"/>
    </row>
    <row r="215" spans="1:10" ht="55.05" customHeight="1" x14ac:dyDescent="0.3">
      <c r="A215" s="8" t="s">
        <v>724</v>
      </c>
      <c r="B215" s="8" t="s">
        <v>1751</v>
      </c>
      <c r="C215" s="8" t="s">
        <v>1756</v>
      </c>
      <c r="D215" s="8" t="s">
        <v>735</v>
      </c>
      <c r="E215" s="85">
        <v>2025</v>
      </c>
      <c r="G215" s="8" t="s">
        <v>1124</v>
      </c>
      <c r="H215" s="8" t="s">
        <v>1757</v>
      </c>
      <c r="I215" s="75" t="s">
        <v>1752</v>
      </c>
      <c r="J215" s="80"/>
    </row>
    <row r="216" spans="1:10" ht="55.05" customHeight="1" x14ac:dyDescent="0.3">
      <c r="A216" s="8" t="s">
        <v>723</v>
      </c>
      <c r="B216" s="8" t="s">
        <v>770</v>
      </c>
      <c r="C216" s="8" t="s">
        <v>855</v>
      </c>
      <c r="D216" s="8" t="s">
        <v>638</v>
      </c>
      <c r="E216" s="85">
        <v>2017</v>
      </c>
      <c r="F216" s="8" t="s">
        <v>856</v>
      </c>
      <c r="G216" s="8" t="s">
        <v>934</v>
      </c>
      <c r="H216" s="8" t="s">
        <v>1082</v>
      </c>
      <c r="I216" s="8" t="s">
        <v>1081</v>
      </c>
    </row>
    <row r="217" spans="1:10" ht="55.05" customHeight="1" x14ac:dyDescent="0.3">
      <c r="A217" s="8" t="s">
        <v>1016</v>
      </c>
      <c r="B217" s="8" t="s">
        <v>1685</v>
      </c>
      <c r="C217" s="8" t="s">
        <v>1379</v>
      </c>
      <c r="D217" s="8" t="s">
        <v>415</v>
      </c>
      <c r="E217" s="85">
        <v>2018</v>
      </c>
      <c r="G217" s="8" t="s">
        <v>942</v>
      </c>
      <c r="H217" s="8" t="s">
        <v>1349</v>
      </c>
      <c r="I217" s="75" t="s">
        <v>1684</v>
      </c>
      <c r="J217" s="80"/>
    </row>
    <row r="218" spans="1:10" ht="55.05" customHeight="1" x14ac:dyDescent="0.3">
      <c r="A218" s="8" t="s">
        <v>723</v>
      </c>
      <c r="B218" s="8" t="s">
        <v>731</v>
      </c>
      <c r="C218" s="8" t="s">
        <v>654</v>
      </c>
      <c r="D218" s="8" t="s">
        <v>598</v>
      </c>
      <c r="E218" s="85">
        <v>2017</v>
      </c>
      <c r="G218" s="8" t="s">
        <v>406</v>
      </c>
      <c r="H218" s="8" t="s">
        <v>1097</v>
      </c>
      <c r="I218" s="8" t="s">
        <v>1098</v>
      </c>
    </row>
    <row r="219" spans="1:10" ht="55.05" customHeight="1" x14ac:dyDescent="0.3">
      <c r="A219" s="8" t="s">
        <v>724</v>
      </c>
      <c r="B219" s="8" t="s">
        <v>1761</v>
      </c>
      <c r="C219" s="8" t="s">
        <v>1760</v>
      </c>
      <c r="D219" s="8" t="s">
        <v>735</v>
      </c>
      <c r="E219" s="85">
        <v>2024</v>
      </c>
      <c r="F219" s="8" t="s">
        <v>884</v>
      </c>
      <c r="G219" s="8" t="s">
        <v>581</v>
      </c>
      <c r="H219" s="8" t="s">
        <v>1762</v>
      </c>
      <c r="I219" s="75" t="s">
        <v>1763</v>
      </c>
      <c r="J219" s="80"/>
    </row>
    <row r="220" spans="1:10" ht="55.05" customHeight="1" x14ac:dyDescent="0.3">
      <c r="A220" s="8" t="s">
        <v>723</v>
      </c>
      <c r="B220" s="8" t="s">
        <v>764</v>
      </c>
      <c r="C220" s="8" t="s">
        <v>765</v>
      </c>
      <c r="D220" s="8" t="s">
        <v>763</v>
      </c>
      <c r="E220" s="85">
        <v>2017</v>
      </c>
      <c r="G220" s="8" t="s">
        <v>1025</v>
      </c>
      <c r="H220" s="8" t="s">
        <v>1036</v>
      </c>
      <c r="I220" s="8" t="s">
        <v>1035</v>
      </c>
    </row>
    <row r="221" spans="1:10" ht="55.05" customHeight="1" x14ac:dyDescent="0.3">
      <c r="A221" s="8" t="s">
        <v>724</v>
      </c>
      <c r="B221" s="8" t="s">
        <v>975</v>
      </c>
      <c r="C221" s="8" t="s">
        <v>649</v>
      </c>
      <c r="D221" s="8" t="s">
        <v>650</v>
      </c>
      <c r="E221" s="85">
        <v>2023</v>
      </c>
      <c r="G221" s="8" t="s">
        <v>406</v>
      </c>
      <c r="H221" s="8" t="s">
        <v>974</v>
      </c>
      <c r="I221" s="75" t="s">
        <v>975</v>
      </c>
      <c r="J221" s="80"/>
    </row>
    <row r="222" spans="1:10" ht="55.05" customHeight="1" x14ac:dyDescent="0.3">
      <c r="A222" s="8" t="s">
        <v>723</v>
      </c>
      <c r="B222" s="8" t="s">
        <v>687</v>
      </c>
      <c r="C222" s="8" t="s">
        <v>688</v>
      </c>
      <c r="D222" s="8" t="s">
        <v>676</v>
      </c>
      <c r="E222" s="85">
        <v>2018</v>
      </c>
      <c r="G222" s="8" t="s">
        <v>920</v>
      </c>
      <c r="H222" s="8" t="s">
        <v>1123</v>
      </c>
      <c r="I222" s="8" t="s">
        <v>1122</v>
      </c>
    </row>
    <row r="223" spans="1:10" ht="55.05" customHeight="1" x14ac:dyDescent="0.3">
      <c r="A223" s="8" t="s">
        <v>724</v>
      </c>
      <c r="B223" s="8" t="s">
        <v>845</v>
      </c>
      <c r="C223" s="8" t="s">
        <v>1135</v>
      </c>
      <c r="D223" s="8" t="s">
        <v>735</v>
      </c>
      <c r="E223" s="85">
        <v>2016</v>
      </c>
      <c r="G223" s="8" t="s">
        <v>581</v>
      </c>
      <c r="H223" s="8" t="s">
        <v>1136</v>
      </c>
      <c r="I223" s="75" t="s">
        <v>1755</v>
      </c>
      <c r="J223" s="80"/>
    </row>
    <row r="224" spans="1:10" ht="55.05" customHeight="1" x14ac:dyDescent="0.3">
      <c r="A224" s="8" t="s">
        <v>724</v>
      </c>
      <c r="B224" s="8" t="s">
        <v>1138</v>
      </c>
      <c r="C224" s="8" t="s">
        <v>1139</v>
      </c>
      <c r="D224" s="8" t="s">
        <v>735</v>
      </c>
      <c r="E224" s="85">
        <v>2022</v>
      </c>
      <c r="F224" s="8" t="s">
        <v>601</v>
      </c>
      <c r="G224" s="8" t="s">
        <v>22</v>
      </c>
      <c r="H224" s="8" t="s">
        <v>1141</v>
      </c>
      <c r="I224" s="75" t="s">
        <v>1138</v>
      </c>
      <c r="J224" s="80"/>
    </row>
    <row r="225" spans="1:10" ht="55.05" customHeight="1" x14ac:dyDescent="0.3">
      <c r="A225" s="8" t="s">
        <v>723</v>
      </c>
      <c r="B225" s="8" t="s">
        <v>846</v>
      </c>
      <c r="C225" s="8" t="s">
        <v>686</v>
      </c>
      <c r="D225" s="8" t="s">
        <v>676</v>
      </c>
      <c r="E225" s="85">
        <v>2019</v>
      </c>
      <c r="G225" s="8" t="s">
        <v>1124</v>
      </c>
      <c r="H225" s="8" t="s">
        <v>1126</v>
      </c>
      <c r="I225" s="8" t="s">
        <v>1125</v>
      </c>
    </row>
    <row r="226" spans="1:10" ht="55.05" customHeight="1" x14ac:dyDescent="0.3">
      <c r="A226" s="8" t="s">
        <v>724</v>
      </c>
      <c r="B226" s="8" t="s">
        <v>1296</v>
      </c>
      <c r="C226" s="8" t="s">
        <v>1297</v>
      </c>
      <c r="D226" s="8" t="s">
        <v>735</v>
      </c>
      <c r="E226" s="85">
        <v>2025</v>
      </c>
      <c r="F226" s="8" t="s">
        <v>883</v>
      </c>
      <c r="G226" s="8" t="s">
        <v>581</v>
      </c>
      <c r="H226" s="8" t="s">
        <v>1298</v>
      </c>
      <c r="I226" s="75" t="s">
        <v>1296</v>
      </c>
      <c r="J226" s="80"/>
    </row>
    <row r="227" spans="1:10" ht="55.05" customHeight="1" x14ac:dyDescent="0.3">
      <c r="A227" s="8" t="s">
        <v>724</v>
      </c>
      <c r="B227" s="8" t="s">
        <v>1396</v>
      </c>
      <c r="C227" s="8" t="s">
        <v>834</v>
      </c>
      <c r="D227" s="8" t="s">
        <v>415</v>
      </c>
      <c r="E227" s="85">
        <v>2021</v>
      </c>
      <c r="G227" s="8" t="s">
        <v>1124</v>
      </c>
      <c r="H227" s="8" t="s">
        <v>1255</v>
      </c>
      <c r="I227" s="75" t="s">
        <v>1396</v>
      </c>
      <c r="J227" s="80"/>
    </row>
    <row r="228" spans="1:10" ht="55.05" customHeight="1" x14ac:dyDescent="0.3">
      <c r="A228" s="8" t="s">
        <v>724</v>
      </c>
      <c r="B228" s="8" t="s">
        <v>1356</v>
      </c>
      <c r="C228" s="8" t="s">
        <v>594</v>
      </c>
      <c r="D228" s="8" t="s">
        <v>735</v>
      </c>
      <c r="E228" s="85">
        <v>2024</v>
      </c>
      <c r="G228" s="8" t="s">
        <v>1124</v>
      </c>
      <c r="H228" s="8" t="s">
        <v>1355</v>
      </c>
      <c r="I228" s="8" t="s">
        <v>1158</v>
      </c>
    </row>
    <row r="229" spans="1:10" ht="55.05" customHeight="1" x14ac:dyDescent="0.3">
      <c r="A229" s="8" t="s">
        <v>724</v>
      </c>
      <c r="B229" s="8" t="s">
        <v>1342</v>
      </c>
      <c r="C229" s="8" t="s">
        <v>1341</v>
      </c>
      <c r="D229" s="8" t="s">
        <v>650</v>
      </c>
      <c r="E229" s="85">
        <v>2023</v>
      </c>
      <c r="G229" s="8" t="s">
        <v>406</v>
      </c>
      <c r="H229" s="8" t="s">
        <v>1344</v>
      </c>
      <c r="I229" s="8" t="s">
        <v>1068</v>
      </c>
    </row>
    <row r="230" spans="1:10" ht="55.05" customHeight="1" x14ac:dyDescent="0.3">
      <c r="A230" s="8" t="s">
        <v>723</v>
      </c>
      <c r="B230" s="8" t="s">
        <v>757</v>
      </c>
      <c r="C230" s="8" t="s">
        <v>594</v>
      </c>
      <c r="D230" s="8" t="s">
        <v>735</v>
      </c>
      <c r="E230" s="85">
        <v>2018</v>
      </c>
      <c r="G230" s="8" t="s">
        <v>1124</v>
      </c>
      <c r="H230" s="8" t="s">
        <v>1172</v>
      </c>
      <c r="I230" s="8" t="s">
        <v>1168</v>
      </c>
    </row>
    <row r="231" spans="1:10" ht="55.05" customHeight="1" x14ac:dyDescent="0.3">
      <c r="A231" s="8" t="s">
        <v>724</v>
      </c>
      <c r="B231" s="8" t="s">
        <v>1263</v>
      </c>
      <c r="C231" s="8" t="s">
        <v>1264</v>
      </c>
      <c r="D231" s="8" t="s">
        <v>735</v>
      </c>
      <c r="E231" s="85">
        <v>2015</v>
      </c>
      <c r="G231" s="8" t="s">
        <v>920</v>
      </c>
      <c r="H231" s="8" t="s">
        <v>1262</v>
      </c>
      <c r="I231" s="8" t="s">
        <v>921</v>
      </c>
    </row>
    <row r="232" spans="1:10" ht="55.05" customHeight="1" x14ac:dyDescent="0.3">
      <c r="A232" s="8" t="s">
        <v>724</v>
      </c>
      <c r="B232" s="8" t="s">
        <v>1196</v>
      </c>
      <c r="C232" s="8" t="s">
        <v>1199</v>
      </c>
      <c r="D232" s="8" t="s">
        <v>735</v>
      </c>
      <c r="E232" s="85">
        <v>2024</v>
      </c>
      <c r="G232" s="8" t="s">
        <v>406</v>
      </c>
      <c r="H232" s="8" t="s">
        <v>1202</v>
      </c>
      <c r="I232" s="8" t="s">
        <v>1195</v>
      </c>
    </row>
    <row r="233" spans="1:10" ht="55.05" customHeight="1" x14ac:dyDescent="0.3">
      <c r="A233" s="8" t="s">
        <v>724</v>
      </c>
      <c r="B233" s="8" t="s">
        <v>923</v>
      </c>
      <c r="C233" s="8" t="s">
        <v>922</v>
      </c>
      <c r="D233" s="8" t="s">
        <v>763</v>
      </c>
      <c r="E233" s="85">
        <v>2007</v>
      </c>
      <c r="G233" s="8" t="s">
        <v>22</v>
      </c>
      <c r="H233" s="8" t="s">
        <v>925</v>
      </c>
      <c r="I233" s="8" t="s">
        <v>924</v>
      </c>
    </row>
    <row r="234" spans="1:10" ht="55.05" customHeight="1" x14ac:dyDescent="0.3">
      <c r="A234" s="8" t="s">
        <v>724</v>
      </c>
      <c r="B234" s="8" t="s">
        <v>1247</v>
      </c>
      <c r="C234" s="8" t="s">
        <v>1248</v>
      </c>
      <c r="D234" s="8" t="s">
        <v>652</v>
      </c>
      <c r="E234" s="85">
        <v>2020</v>
      </c>
      <c r="F234" s="8" t="s">
        <v>570</v>
      </c>
      <c r="G234" s="8" t="s">
        <v>12</v>
      </c>
      <c r="H234" s="8" t="s">
        <v>1249</v>
      </c>
      <c r="I234" s="8" t="s">
        <v>588</v>
      </c>
    </row>
    <row r="235" spans="1:10" ht="55.05" customHeight="1" x14ac:dyDescent="0.3">
      <c r="A235" s="8" t="s">
        <v>724</v>
      </c>
      <c r="B235" s="8" t="s">
        <v>553</v>
      </c>
      <c r="C235" s="8" t="s">
        <v>1109</v>
      </c>
      <c r="D235" s="8" t="s">
        <v>1110</v>
      </c>
      <c r="E235" s="85">
        <v>2019</v>
      </c>
      <c r="G235" s="8" t="s">
        <v>406</v>
      </c>
      <c r="H235" s="8" t="s">
        <v>1108</v>
      </c>
      <c r="I235" s="8" t="s">
        <v>1113</v>
      </c>
    </row>
    <row r="236" spans="1:10" ht="55.05" customHeight="1" x14ac:dyDescent="0.3">
      <c r="A236" s="8" t="s">
        <v>724</v>
      </c>
      <c r="B236" s="8" t="s">
        <v>558</v>
      </c>
      <c r="C236" s="8" t="s">
        <v>830</v>
      </c>
      <c r="D236" s="8" t="s">
        <v>735</v>
      </c>
      <c r="E236" s="85">
        <v>2023</v>
      </c>
      <c r="G236" s="8" t="s">
        <v>581</v>
      </c>
      <c r="H236" s="8" t="s">
        <v>1174</v>
      </c>
      <c r="I236" s="8" t="s">
        <v>1173</v>
      </c>
    </row>
    <row r="237" spans="1:10" ht="55.05" customHeight="1" x14ac:dyDescent="0.3">
      <c r="A237" s="8" t="s">
        <v>723</v>
      </c>
      <c r="B237" s="8" t="s">
        <v>644</v>
      </c>
      <c r="C237" s="8" t="s">
        <v>645</v>
      </c>
      <c r="D237" s="8" t="s">
        <v>643</v>
      </c>
      <c r="E237" s="85">
        <v>2018</v>
      </c>
      <c r="F237" s="8" t="s">
        <v>899</v>
      </c>
      <c r="G237" s="8" t="s">
        <v>581</v>
      </c>
      <c r="H237" s="8" t="s">
        <v>1047</v>
      </c>
      <c r="I237" s="8" t="s">
        <v>1046</v>
      </c>
    </row>
    <row r="238" spans="1:10" ht="55.05" customHeight="1" x14ac:dyDescent="0.3">
      <c r="A238" s="8" t="s">
        <v>723</v>
      </c>
      <c r="B238" s="8" t="s">
        <v>755</v>
      </c>
      <c r="C238" s="8" t="s">
        <v>756</v>
      </c>
      <c r="D238" s="8" t="s">
        <v>735</v>
      </c>
      <c r="E238" s="85">
        <v>2017</v>
      </c>
      <c r="F238" s="8" t="s">
        <v>888</v>
      </c>
      <c r="G238" s="8" t="s">
        <v>410</v>
      </c>
      <c r="H238" s="8" t="s">
        <v>1178</v>
      </c>
      <c r="I238" s="8" t="s">
        <v>1170</v>
      </c>
    </row>
    <row r="239" spans="1:10" ht="55.05" customHeight="1" x14ac:dyDescent="0.3">
      <c r="A239" s="8" t="s">
        <v>724</v>
      </c>
      <c r="B239" s="8" t="s">
        <v>1423</v>
      </c>
      <c r="C239" s="8" t="s">
        <v>1424</v>
      </c>
      <c r="D239" s="8" t="s">
        <v>824</v>
      </c>
      <c r="E239" s="85">
        <v>2021</v>
      </c>
      <c r="G239" s="8" t="s">
        <v>406</v>
      </c>
      <c r="H239" s="8" t="s">
        <v>1314</v>
      </c>
      <c r="I239" s="75" t="s">
        <v>1425</v>
      </c>
      <c r="J239" s="80"/>
    </row>
    <row r="240" spans="1:10" ht="55.05" customHeight="1" x14ac:dyDescent="0.3">
      <c r="A240" s="8" t="s">
        <v>724</v>
      </c>
      <c r="B240" s="8" t="s">
        <v>1220</v>
      </c>
      <c r="C240" s="8" t="s">
        <v>584</v>
      </c>
      <c r="D240" s="8" t="s">
        <v>599</v>
      </c>
      <c r="E240" s="85">
        <v>2024</v>
      </c>
      <c r="F240" s="8" t="s">
        <v>606</v>
      </c>
      <c r="G240" s="8" t="s">
        <v>22</v>
      </c>
      <c r="H240" s="8" t="s">
        <v>1221</v>
      </c>
      <c r="I240" s="8" t="s">
        <v>918</v>
      </c>
    </row>
    <row r="241" spans="1:10" ht="55.05" customHeight="1" x14ac:dyDescent="0.3">
      <c r="A241" s="8" t="s">
        <v>724</v>
      </c>
      <c r="B241" s="8" t="s">
        <v>577</v>
      </c>
      <c r="C241" s="8" t="s">
        <v>831</v>
      </c>
      <c r="D241" s="8" t="s">
        <v>650</v>
      </c>
      <c r="E241" s="85">
        <v>2024</v>
      </c>
      <c r="F241" s="8" t="s">
        <v>578</v>
      </c>
      <c r="G241" s="8" t="s">
        <v>12</v>
      </c>
      <c r="H241" s="8" t="s">
        <v>1069</v>
      </c>
      <c r="I241" s="8" t="s">
        <v>1070</v>
      </c>
    </row>
    <row r="242" spans="1:10" ht="55.05" customHeight="1" x14ac:dyDescent="0.3">
      <c r="A242" s="8" t="s">
        <v>724</v>
      </c>
      <c r="B242" s="8" t="s">
        <v>550</v>
      </c>
      <c r="C242" s="8" t="s">
        <v>1029</v>
      </c>
      <c r="D242" s="8" t="s">
        <v>666</v>
      </c>
      <c r="E242" s="85">
        <v>2019</v>
      </c>
      <c r="G242" s="8" t="s">
        <v>406</v>
      </c>
      <c r="H242" s="8" t="s">
        <v>1028</v>
      </c>
      <c r="I242" s="8" t="s">
        <v>973</v>
      </c>
    </row>
    <row r="243" spans="1:10" ht="55.05" customHeight="1" x14ac:dyDescent="0.3">
      <c r="A243" s="8" t="s">
        <v>724</v>
      </c>
      <c r="B243" s="8" t="s">
        <v>971</v>
      </c>
      <c r="C243" s="8" t="s">
        <v>665</v>
      </c>
      <c r="D243" s="8" t="s">
        <v>666</v>
      </c>
      <c r="E243" s="85">
        <v>2020</v>
      </c>
      <c r="G243" s="8" t="s">
        <v>406</v>
      </c>
      <c r="H243" s="8" t="s">
        <v>972</v>
      </c>
      <c r="I243" s="8" t="s">
        <v>973</v>
      </c>
    </row>
    <row r="244" spans="1:10" ht="55.05" customHeight="1" x14ac:dyDescent="0.3">
      <c r="A244" s="8" t="s">
        <v>724</v>
      </c>
      <c r="B244" s="8" t="s">
        <v>1673</v>
      </c>
      <c r="C244" s="8" t="s">
        <v>673</v>
      </c>
      <c r="D244" s="8" t="s">
        <v>674</v>
      </c>
      <c r="E244" s="85">
        <v>2019</v>
      </c>
      <c r="G244" s="8" t="s">
        <v>406</v>
      </c>
      <c r="H244" s="8" t="s">
        <v>1670</v>
      </c>
      <c r="I244" s="75" t="s">
        <v>1671</v>
      </c>
      <c r="J244" s="80"/>
    </row>
    <row r="245" spans="1:10" ht="55.05" customHeight="1" x14ac:dyDescent="0.3">
      <c r="A245" s="8" t="s">
        <v>1016</v>
      </c>
      <c r="B245" s="8" t="s">
        <v>1669</v>
      </c>
      <c r="C245" s="8" t="s">
        <v>1668</v>
      </c>
      <c r="D245" s="8" t="s">
        <v>674</v>
      </c>
      <c r="E245" s="85">
        <v>2014</v>
      </c>
      <c r="F245" s="8" t="s">
        <v>886</v>
      </c>
      <c r="G245" s="8" t="s">
        <v>406</v>
      </c>
      <c r="H245" s="8" t="s">
        <v>1633</v>
      </c>
      <c r="I245" s="75" t="s">
        <v>1672</v>
      </c>
      <c r="J245" s="80"/>
    </row>
    <row r="246" spans="1:10" ht="55.05" customHeight="1" x14ac:dyDescent="0.3">
      <c r="A246" s="8" t="s">
        <v>723</v>
      </c>
      <c r="B246" s="8" t="s">
        <v>657</v>
      </c>
      <c r="C246" s="8" t="s">
        <v>658</v>
      </c>
      <c r="D246" s="8" t="s">
        <v>598</v>
      </c>
      <c r="E246" s="85">
        <v>2018</v>
      </c>
      <c r="F246" s="8" t="s">
        <v>900</v>
      </c>
      <c r="G246" s="8" t="s">
        <v>920</v>
      </c>
      <c r="H246" s="8" t="s">
        <v>1100</v>
      </c>
      <c r="I246" s="8" t="s">
        <v>1099</v>
      </c>
    </row>
    <row r="247" spans="1:10" ht="55.05" customHeight="1" x14ac:dyDescent="0.3">
      <c r="A247" s="8" t="s">
        <v>724</v>
      </c>
      <c r="B247" s="8" t="s">
        <v>657</v>
      </c>
      <c r="C247" s="8" t="s">
        <v>1442</v>
      </c>
      <c r="D247" s="8" t="s">
        <v>598</v>
      </c>
      <c r="E247" s="85">
        <v>2025</v>
      </c>
      <c r="G247" s="8" t="s">
        <v>1124</v>
      </c>
      <c r="H247" s="8" t="s">
        <v>1443</v>
      </c>
      <c r="I247" s="75" t="s">
        <v>657</v>
      </c>
      <c r="J247" s="80"/>
    </row>
    <row r="248" spans="1:10" ht="55.05" customHeight="1" x14ac:dyDescent="0.3">
      <c r="A248" s="8" t="s">
        <v>724</v>
      </c>
      <c r="B248" s="8" t="s">
        <v>1277</v>
      </c>
      <c r="C248" s="8" t="s">
        <v>1363</v>
      </c>
      <c r="D248" s="8" t="s">
        <v>669</v>
      </c>
      <c r="E248" s="85">
        <v>2024</v>
      </c>
      <c r="G248" s="8" t="s">
        <v>406</v>
      </c>
      <c r="H248" s="8" t="s">
        <v>1364</v>
      </c>
      <c r="I248" s="8" t="s">
        <v>1030</v>
      </c>
    </row>
    <row r="249" spans="1:10" ht="55.05" customHeight="1" x14ac:dyDescent="0.3">
      <c r="A249" s="8" t="s">
        <v>724</v>
      </c>
      <c r="B249" s="8" t="s">
        <v>841</v>
      </c>
      <c r="C249" s="8" t="s">
        <v>562</v>
      </c>
      <c r="D249" s="8" t="s">
        <v>735</v>
      </c>
      <c r="E249" s="85">
        <v>2025</v>
      </c>
      <c r="G249" s="8" t="s">
        <v>22</v>
      </c>
      <c r="H249" s="8" t="s">
        <v>1176</v>
      </c>
      <c r="I249" s="8" t="s">
        <v>1175</v>
      </c>
    </row>
    <row r="250" spans="1:10" ht="55.05" customHeight="1" x14ac:dyDescent="0.3">
      <c r="A250" s="8" t="s">
        <v>723</v>
      </c>
      <c r="B250" s="8" t="s">
        <v>737</v>
      </c>
      <c r="C250" s="8" t="s">
        <v>738</v>
      </c>
      <c r="D250" s="8" t="s">
        <v>735</v>
      </c>
      <c r="E250" s="85">
        <v>2017</v>
      </c>
      <c r="G250" s="8" t="s">
        <v>22</v>
      </c>
      <c r="H250" s="8" t="s">
        <v>1180</v>
      </c>
      <c r="I250" s="8" t="s">
        <v>1177</v>
      </c>
    </row>
    <row r="251" spans="1:10" ht="55.05" customHeight="1" x14ac:dyDescent="0.3">
      <c r="A251" s="8" t="s">
        <v>801</v>
      </c>
      <c r="B251" s="8" t="s">
        <v>1658</v>
      </c>
      <c r="C251" s="8" t="s">
        <v>1246</v>
      </c>
      <c r="D251" s="8" t="s">
        <v>763</v>
      </c>
      <c r="E251" s="85">
        <v>2018</v>
      </c>
      <c r="F251" s="8" t="s">
        <v>851</v>
      </c>
      <c r="G251" s="8" t="s">
        <v>406</v>
      </c>
      <c r="H251" s="8" t="s">
        <v>1316</v>
      </c>
      <c r="I251" s="75" t="s">
        <v>1657</v>
      </c>
      <c r="J251" s="80"/>
    </row>
    <row r="252" spans="1:10" ht="55.05" customHeight="1" x14ac:dyDescent="0.3">
      <c r="A252" s="8" t="s">
        <v>724</v>
      </c>
      <c r="B252" s="8" t="s">
        <v>1588</v>
      </c>
      <c r="C252" s="8" t="s">
        <v>1589</v>
      </c>
      <c r="D252" s="8" t="s">
        <v>652</v>
      </c>
      <c r="E252" s="85">
        <v>2024</v>
      </c>
      <c r="G252" s="8" t="s">
        <v>406</v>
      </c>
      <c r="H252" s="8" t="s">
        <v>1615</v>
      </c>
      <c r="I252" s="75" t="s">
        <v>1590</v>
      </c>
      <c r="J252" s="80"/>
    </row>
    <row r="253" spans="1:10" ht="55.05" customHeight="1" x14ac:dyDescent="0.3">
      <c r="A253" s="8" t="s">
        <v>724</v>
      </c>
      <c r="B253" s="8" t="s">
        <v>1562</v>
      </c>
      <c r="C253" s="8" t="s">
        <v>1563</v>
      </c>
      <c r="D253" s="8" t="s">
        <v>825</v>
      </c>
      <c r="E253" s="85">
        <v>2021</v>
      </c>
      <c r="G253" s="8" t="s">
        <v>406</v>
      </c>
      <c r="H253" s="8" t="s">
        <v>1564</v>
      </c>
      <c r="I253" s="75" t="s">
        <v>1565</v>
      </c>
      <c r="J253" s="80"/>
    </row>
    <row r="254" spans="1:10" ht="55.05" customHeight="1" x14ac:dyDescent="0.3">
      <c r="A254" s="8" t="s">
        <v>724</v>
      </c>
      <c r="B254" s="8" t="s">
        <v>1730</v>
      </c>
      <c r="C254" s="8" t="s">
        <v>1731</v>
      </c>
      <c r="D254" s="8" t="s">
        <v>1022</v>
      </c>
      <c r="E254" s="85">
        <v>2018</v>
      </c>
      <c r="G254" s="8" t="s">
        <v>406</v>
      </c>
      <c r="H254" s="8" t="s">
        <v>1720</v>
      </c>
      <c r="I254" s="75" t="s">
        <v>1730</v>
      </c>
      <c r="J254" s="80"/>
    </row>
    <row r="255" spans="1:10" ht="55.05" customHeight="1" x14ac:dyDescent="0.3">
      <c r="A255" s="8" t="s">
        <v>1016</v>
      </c>
      <c r="B255" s="8" t="s">
        <v>1667</v>
      </c>
      <c r="C255" s="8" t="s">
        <v>671</v>
      </c>
      <c r="D255" s="8" t="s">
        <v>672</v>
      </c>
      <c r="E255" s="85">
        <v>2018</v>
      </c>
      <c r="F255" s="8" t="s">
        <v>901</v>
      </c>
      <c r="G255" s="8" t="s">
        <v>1124</v>
      </c>
      <c r="H255" s="8" t="s">
        <v>1347</v>
      </c>
      <c r="I255" s="75" t="s">
        <v>1632</v>
      </c>
      <c r="J255" s="80"/>
    </row>
    <row r="256" spans="1:10" ht="55.05" customHeight="1" x14ac:dyDescent="0.3">
      <c r="A256" s="8" t="s">
        <v>1016</v>
      </c>
      <c r="B256" s="8" t="s">
        <v>1384</v>
      </c>
      <c r="C256" s="8" t="s">
        <v>1683</v>
      </c>
      <c r="D256" s="8" t="s">
        <v>599</v>
      </c>
      <c r="E256" s="85">
        <v>2018</v>
      </c>
      <c r="G256" s="8" t="s">
        <v>1124</v>
      </c>
      <c r="H256" s="8" t="s">
        <v>1385</v>
      </c>
      <c r="I256" s="75" t="s">
        <v>1384</v>
      </c>
      <c r="J256" s="80"/>
    </row>
    <row r="257" spans="1:10" ht="55.05" customHeight="1" x14ac:dyDescent="0.3">
      <c r="A257" s="8" t="s">
        <v>724</v>
      </c>
      <c r="B257" s="8" t="s">
        <v>561</v>
      </c>
      <c r="C257" s="8" t="s">
        <v>595</v>
      </c>
      <c r="D257" s="8" t="s">
        <v>735</v>
      </c>
      <c r="E257" s="85">
        <v>2022</v>
      </c>
      <c r="G257" s="8" t="s">
        <v>581</v>
      </c>
      <c r="H257" s="8" t="s">
        <v>1181</v>
      </c>
      <c r="I257" s="8" t="s">
        <v>1179</v>
      </c>
    </row>
    <row r="258" spans="1:10" ht="55.05" customHeight="1" x14ac:dyDescent="0.3">
      <c r="A258" s="8" t="s">
        <v>724</v>
      </c>
      <c r="B258" s="8" t="s">
        <v>1142</v>
      </c>
      <c r="C258" s="8" t="s">
        <v>1137</v>
      </c>
      <c r="D258" s="8" t="s">
        <v>735</v>
      </c>
      <c r="E258" s="85">
        <v>2024</v>
      </c>
      <c r="G258" s="8" t="s">
        <v>920</v>
      </c>
      <c r="H258" s="8" t="s">
        <v>1143</v>
      </c>
      <c r="I258" s="8" t="s">
        <v>1140</v>
      </c>
    </row>
    <row r="259" spans="1:10" ht="55.05" customHeight="1" x14ac:dyDescent="0.3">
      <c r="A259" s="8" t="s">
        <v>724</v>
      </c>
      <c r="B259" s="8" t="s">
        <v>1469</v>
      </c>
      <c r="C259" s="8" t="s">
        <v>1470</v>
      </c>
      <c r="D259" s="8" t="s">
        <v>638</v>
      </c>
      <c r="E259" s="85">
        <v>2018</v>
      </c>
      <c r="G259" s="8" t="s">
        <v>942</v>
      </c>
      <c r="H259" s="8" t="s">
        <v>1471</v>
      </c>
      <c r="I259" s="75" t="s">
        <v>1469</v>
      </c>
      <c r="J259" s="80"/>
    </row>
    <row r="260" spans="1:10" ht="55.05" customHeight="1" x14ac:dyDescent="0.3">
      <c r="A260" s="8" t="s">
        <v>724</v>
      </c>
      <c r="B260" s="8" t="s">
        <v>1489</v>
      </c>
      <c r="C260" s="8" t="s">
        <v>1490</v>
      </c>
      <c r="D260" s="8" t="s">
        <v>735</v>
      </c>
      <c r="E260" s="85">
        <v>2024</v>
      </c>
      <c r="F260" s="8" t="s">
        <v>865</v>
      </c>
      <c r="G260" s="8" t="s">
        <v>1124</v>
      </c>
      <c r="H260" s="8" t="s">
        <v>1491</v>
      </c>
      <c r="I260" s="75" t="s">
        <v>1492</v>
      </c>
      <c r="J260" s="80"/>
    </row>
    <row r="261" spans="1:10" ht="55.05" customHeight="1" x14ac:dyDescent="0.3">
      <c r="A261" s="8" t="s">
        <v>724</v>
      </c>
      <c r="B261" s="8" t="s">
        <v>1506</v>
      </c>
      <c r="C261" s="8" t="s">
        <v>1507</v>
      </c>
      <c r="D261" s="8" t="s">
        <v>598</v>
      </c>
      <c r="E261" s="85">
        <v>2019</v>
      </c>
      <c r="G261" s="8" t="s">
        <v>1374</v>
      </c>
      <c r="H261" s="8" t="s">
        <v>1508</v>
      </c>
      <c r="I261" s="75" t="s">
        <v>1506</v>
      </c>
      <c r="J261" s="80"/>
    </row>
    <row r="262" spans="1:10" ht="55.05" customHeight="1" x14ac:dyDescent="0.3">
      <c r="A262" s="8" t="s">
        <v>724</v>
      </c>
      <c r="B262" s="8" t="s">
        <v>1154</v>
      </c>
      <c r="C262" s="8" t="s">
        <v>1647</v>
      </c>
      <c r="D262" s="8" t="s">
        <v>735</v>
      </c>
      <c r="E262" s="85">
        <v>2019</v>
      </c>
      <c r="G262" s="8" t="s">
        <v>22</v>
      </c>
      <c r="H262" s="8" t="s">
        <v>1155</v>
      </c>
      <c r="I262" s="75" t="s">
        <v>1648</v>
      </c>
      <c r="J262" s="80"/>
    </row>
    <row r="263" spans="1:10" ht="55.05" customHeight="1" x14ac:dyDescent="0.3">
      <c r="A263" s="8" t="s">
        <v>724</v>
      </c>
      <c r="B263" s="8" t="s">
        <v>1258</v>
      </c>
      <c r="C263" s="8" t="s">
        <v>1259</v>
      </c>
      <c r="D263" s="8" t="s">
        <v>735</v>
      </c>
      <c r="E263" s="85">
        <v>2024</v>
      </c>
      <c r="G263" s="8" t="s">
        <v>22</v>
      </c>
      <c r="H263" s="8" t="s">
        <v>1260</v>
      </c>
      <c r="I263" s="75" t="s">
        <v>1649</v>
      </c>
      <c r="J263" s="80"/>
    </row>
    <row r="264" spans="1:10" ht="55.05" customHeight="1" x14ac:dyDescent="0.3">
      <c r="A264" s="8" t="s">
        <v>723</v>
      </c>
      <c r="B264" s="8" t="s">
        <v>1231</v>
      </c>
      <c r="C264" s="8" t="s">
        <v>627</v>
      </c>
      <c r="D264" s="8" t="s">
        <v>628</v>
      </c>
      <c r="E264" s="85">
        <v>2018</v>
      </c>
      <c r="F264" s="8" t="s">
        <v>891</v>
      </c>
      <c r="G264" s="8" t="s">
        <v>917</v>
      </c>
      <c r="H264" s="8" t="s">
        <v>1236</v>
      </c>
      <c r="I264" s="8" t="s">
        <v>916</v>
      </c>
    </row>
    <row r="265" spans="1:10" ht="55.05" customHeight="1" x14ac:dyDescent="0.3">
      <c r="A265" s="8" t="s">
        <v>724</v>
      </c>
      <c r="B265" s="8" t="s">
        <v>1358</v>
      </c>
      <c r="C265" s="8" t="s">
        <v>1024</v>
      </c>
      <c r="D265" s="8" t="s">
        <v>735</v>
      </c>
      <c r="E265" s="85">
        <v>2025</v>
      </c>
      <c r="G265" s="8" t="s">
        <v>1124</v>
      </c>
      <c r="H265" s="8" t="s">
        <v>1361</v>
      </c>
      <c r="I265" s="75" t="s">
        <v>1650</v>
      </c>
      <c r="J265" s="80"/>
    </row>
    <row r="266" spans="1:10" ht="55.05" customHeight="1" x14ac:dyDescent="0.3">
      <c r="A266" s="8" t="s">
        <v>724</v>
      </c>
      <c r="B266" s="8" t="s">
        <v>1200</v>
      </c>
      <c r="C266" s="8" t="s">
        <v>1201</v>
      </c>
      <c r="D266" s="8" t="s">
        <v>735</v>
      </c>
      <c r="E266" s="85">
        <v>2024</v>
      </c>
      <c r="G266" s="8" t="s">
        <v>406</v>
      </c>
      <c r="H266" s="8" t="s">
        <v>1205</v>
      </c>
      <c r="I266" s="75" t="s">
        <v>1651</v>
      </c>
      <c r="J266" s="80"/>
    </row>
    <row r="267" spans="1:10" ht="55.05" customHeight="1" x14ac:dyDescent="0.3">
      <c r="A267" s="8" t="s">
        <v>1016</v>
      </c>
      <c r="B267" s="8" t="s">
        <v>1675</v>
      </c>
      <c r="C267" s="8" t="s">
        <v>1676</v>
      </c>
      <c r="D267" s="8" t="s">
        <v>415</v>
      </c>
      <c r="E267" s="85">
        <v>2018</v>
      </c>
      <c r="G267" s="8" t="s">
        <v>406</v>
      </c>
      <c r="H267" s="8" t="s">
        <v>1634</v>
      </c>
      <c r="I267" s="75" t="s">
        <v>1327</v>
      </c>
      <c r="J267" s="80"/>
    </row>
    <row r="268" spans="1:10" ht="55.05" customHeight="1" x14ac:dyDescent="0.3">
      <c r="A268" s="8" t="s">
        <v>723</v>
      </c>
      <c r="B268" s="8" t="s">
        <v>964</v>
      </c>
      <c r="C268" s="8" t="s">
        <v>965</v>
      </c>
      <c r="D268" s="8" t="s">
        <v>735</v>
      </c>
      <c r="E268" s="85">
        <v>2016</v>
      </c>
      <c r="F268" s="8" t="s">
        <v>865</v>
      </c>
      <c r="G268" s="8" t="s">
        <v>962</v>
      </c>
      <c r="H268" s="8" t="s">
        <v>963</v>
      </c>
      <c r="I268" s="8" t="s">
        <v>961</v>
      </c>
    </row>
    <row r="269" spans="1:10" ht="55.05" customHeight="1" x14ac:dyDescent="0.3">
      <c r="A269" s="8" t="s">
        <v>723</v>
      </c>
      <c r="B269" s="8" t="s">
        <v>632</v>
      </c>
      <c r="C269" s="8" t="s">
        <v>633</v>
      </c>
      <c r="D269" s="8" t="s">
        <v>631</v>
      </c>
      <c r="E269" s="85">
        <v>2019</v>
      </c>
      <c r="G269" s="8" t="s">
        <v>920</v>
      </c>
      <c r="H269" s="8" t="s">
        <v>1039</v>
      </c>
      <c r="I269" s="8" t="s">
        <v>1042</v>
      </c>
    </row>
    <row r="270" spans="1:10" ht="55.05" customHeight="1" x14ac:dyDescent="0.3">
      <c r="A270" s="8" t="s">
        <v>723</v>
      </c>
      <c r="B270" s="8" t="s">
        <v>774</v>
      </c>
      <c r="C270" s="8" t="s">
        <v>775</v>
      </c>
      <c r="D270" s="8" t="s">
        <v>823</v>
      </c>
      <c r="E270" s="85">
        <v>2017</v>
      </c>
      <c r="G270" s="8" t="s">
        <v>934</v>
      </c>
      <c r="H270" s="8" t="s">
        <v>1083</v>
      </c>
      <c r="I270" s="8" t="s">
        <v>1081</v>
      </c>
    </row>
    <row r="271" spans="1:10" ht="55.05" customHeight="1" x14ac:dyDescent="0.3">
      <c r="A271" s="8" t="s">
        <v>723</v>
      </c>
      <c r="B271" s="8" t="s">
        <v>847</v>
      </c>
      <c r="C271" s="8" t="s">
        <v>781</v>
      </c>
      <c r="D271" s="8" t="s">
        <v>628</v>
      </c>
      <c r="E271" s="85">
        <v>2018</v>
      </c>
      <c r="F271" s="8" t="s">
        <v>887</v>
      </c>
      <c r="G271" s="8" t="s">
        <v>942</v>
      </c>
      <c r="H271" s="8" t="s">
        <v>1085</v>
      </c>
      <c r="I271" s="8" t="s">
        <v>1084</v>
      </c>
    </row>
    <row r="272" spans="1:10" ht="55.05" customHeight="1" x14ac:dyDescent="0.3">
      <c r="A272" s="8" t="s">
        <v>724</v>
      </c>
      <c r="B272" s="8" t="s">
        <v>1594</v>
      </c>
      <c r="C272" s="8" t="s">
        <v>1595</v>
      </c>
      <c r="D272" s="8" t="s">
        <v>1027</v>
      </c>
      <c r="E272" s="85">
        <v>2018</v>
      </c>
      <c r="G272" s="8" t="s">
        <v>942</v>
      </c>
      <c r="H272" s="8" t="s">
        <v>1596</v>
      </c>
      <c r="I272" s="75" t="s">
        <v>1601</v>
      </c>
      <c r="J272" s="80"/>
    </row>
    <row r="273" spans="1:10" ht="55.05" customHeight="1" x14ac:dyDescent="0.3">
      <c r="A273" s="8" t="s">
        <v>724</v>
      </c>
      <c r="B273" s="8" t="s">
        <v>1191</v>
      </c>
      <c r="C273" s="8" t="s">
        <v>1192</v>
      </c>
      <c r="D273" s="8" t="s">
        <v>735</v>
      </c>
      <c r="E273" s="85">
        <v>2023</v>
      </c>
      <c r="G273" s="8" t="s">
        <v>22</v>
      </c>
      <c r="H273" s="8" t="s">
        <v>1193</v>
      </c>
      <c r="I273" s="75" t="s">
        <v>1652</v>
      </c>
      <c r="J273" s="80"/>
    </row>
    <row r="274" spans="1:10" ht="55.05" customHeight="1" x14ac:dyDescent="0.3">
      <c r="A274" s="8" t="s">
        <v>724</v>
      </c>
      <c r="B274" s="8" t="s">
        <v>954</v>
      </c>
      <c r="C274" s="8" t="s">
        <v>955</v>
      </c>
      <c r="D274" s="8" t="s">
        <v>828</v>
      </c>
      <c r="E274" s="85">
        <v>2025</v>
      </c>
      <c r="G274" s="8" t="s">
        <v>920</v>
      </c>
      <c r="H274" s="8" t="s">
        <v>1033</v>
      </c>
      <c r="I274" s="8" t="s">
        <v>957</v>
      </c>
    </row>
    <row r="275" spans="1:10" ht="55.05" customHeight="1" x14ac:dyDescent="0.3">
      <c r="A275" s="8" t="s">
        <v>724</v>
      </c>
      <c r="B275" s="8" t="s">
        <v>1464</v>
      </c>
      <c r="C275" s="8" t="s">
        <v>1465</v>
      </c>
      <c r="D275" s="8" t="s">
        <v>735</v>
      </c>
      <c r="E275" s="85">
        <v>2023</v>
      </c>
      <c r="F275" s="8" t="s">
        <v>906</v>
      </c>
      <c r="G275" s="8" t="s">
        <v>406</v>
      </c>
      <c r="H275" s="8" t="s">
        <v>1466</v>
      </c>
      <c r="I275" s="75" t="s">
        <v>1464</v>
      </c>
      <c r="J275" s="80"/>
    </row>
    <row r="276" spans="1:10" ht="55.05" customHeight="1" x14ac:dyDescent="0.3">
      <c r="A276" s="8" t="s">
        <v>724</v>
      </c>
      <c r="B276" s="8" t="s">
        <v>559</v>
      </c>
      <c r="C276" s="8" t="s">
        <v>833</v>
      </c>
      <c r="D276" s="8" t="s">
        <v>735</v>
      </c>
      <c r="E276" s="85">
        <v>2021</v>
      </c>
      <c r="G276" s="8" t="s">
        <v>581</v>
      </c>
      <c r="H276" s="8" t="s">
        <v>1183</v>
      </c>
      <c r="I276" s="8" t="s">
        <v>1182</v>
      </c>
    </row>
    <row r="277" spans="1:10" ht="55.05" customHeight="1" x14ac:dyDescent="0.3">
      <c r="A277" s="8" t="s">
        <v>724</v>
      </c>
      <c r="B277" s="8" t="s">
        <v>554</v>
      </c>
      <c r="C277" s="8" t="s">
        <v>1127</v>
      </c>
      <c r="D277" s="8" t="s">
        <v>674</v>
      </c>
      <c r="E277" s="85">
        <v>2017</v>
      </c>
      <c r="G277" s="8" t="s">
        <v>406</v>
      </c>
      <c r="H277" s="8" t="s">
        <v>1129</v>
      </c>
      <c r="I277" s="8" t="s">
        <v>1128</v>
      </c>
    </row>
    <row r="278" spans="1:10" ht="55.05" customHeight="1" x14ac:dyDescent="0.3">
      <c r="A278" s="8" t="s">
        <v>724</v>
      </c>
      <c r="B278" s="8" t="s">
        <v>551</v>
      </c>
      <c r="C278" s="8" t="s">
        <v>596</v>
      </c>
      <c r="D278" s="8" t="s">
        <v>638</v>
      </c>
      <c r="E278" s="85">
        <v>2021</v>
      </c>
      <c r="F278" s="8" t="s">
        <v>854</v>
      </c>
      <c r="G278" s="8" t="s">
        <v>406</v>
      </c>
      <c r="H278" s="8" t="s">
        <v>1049</v>
      </c>
      <c r="I278" s="8" t="s">
        <v>1048</v>
      </c>
    </row>
    <row r="279" spans="1:10" ht="55.05" customHeight="1" x14ac:dyDescent="0.3">
      <c r="A279" s="8" t="s">
        <v>723</v>
      </c>
      <c r="B279" s="8" t="s">
        <v>733</v>
      </c>
      <c r="C279" s="8" t="s">
        <v>734</v>
      </c>
      <c r="D279" s="8" t="s">
        <v>735</v>
      </c>
      <c r="E279" s="85">
        <v>2014</v>
      </c>
      <c r="G279" s="8" t="s">
        <v>22</v>
      </c>
      <c r="H279" s="8" t="s">
        <v>1185</v>
      </c>
      <c r="I279" s="8" t="s">
        <v>1184</v>
      </c>
    </row>
    <row r="280" spans="1:10" ht="55.05" customHeight="1" x14ac:dyDescent="0.3">
      <c r="A280" s="8" t="s">
        <v>723</v>
      </c>
      <c r="B280" s="8" t="s">
        <v>788</v>
      </c>
      <c r="C280" s="8" t="s">
        <v>789</v>
      </c>
      <c r="D280" s="8" t="s">
        <v>735</v>
      </c>
      <c r="E280" s="85">
        <v>2018</v>
      </c>
      <c r="F280" s="8" t="s">
        <v>904</v>
      </c>
      <c r="G280" s="8" t="s">
        <v>934</v>
      </c>
      <c r="H280" s="8" t="s">
        <v>1086</v>
      </c>
      <c r="I280" s="8" t="s">
        <v>1034</v>
      </c>
    </row>
    <row r="281" spans="1:10" ht="55.05" customHeight="1" x14ac:dyDescent="0.3">
      <c r="A281" s="8" t="s">
        <v>1016</v>
      </c>
      <c r="B281" s="8" t="s">
        <v>788</v>
      </c>
      <c r="C281" s="8" t="s">
        <v>1325</v>
      </c>
      <c r="D281" s="8" t="s">
        <v>1017</v>
      </c>
      <c r="E281" s="85">
        <v>2018</v>
      </c>
      <c r="G281" s="8" t="s">
        <v>942</v>
      </c>
      <c r="H281" s="8" t="s">
        <v>1326</v>
      </c>
      <c r="I281" s="75" t="s">
        <v>788</v>
      </c>
      <c r="J281" s="80"/>
    </row>
    <row r="282" spans="1:10" ht="55.05" customHeight="1" x14ac:dyDescent="0.3">
      <c r="A282" s="8" t="s">
        <v>724</v>
      </c>
      <c r="B282" s="8" t="s">
        <v>564</v>
      </c>
      <c r="C282" s="8" t="s">
        <v>870</v>
      </c>
      <c r="D282" s="8" t="s">
        <v>626</v>
      </c>
      <c r="E282" s="85">
        <v>2024</v>
      </c>
      <c r="F282" s="8" t="s">
        <v>869</v>
      </c>
      <c r="G282" s="8" t="s">
        <v>22</v>
      </c>
      <c r="H282" s="8" t="s">
        <v>915</v>
      </c>
      <c r="I282" s="8" t="s">
        <v>867</v>
      </c>
    </row>
    <row r="283" spans="1:10" ht="55.05" customHeight="1" x14ac:dyDescent="0.3">
      <c r="A283" s="8" t="s">
        <v>724</v>
      </c>
      <c r="B283" s="8" t="s">
        <v>1418</v>
      </c>
      <c r="C283" s="8" t="s">
        <v>565</v>
      </c>
      <c r="D283" s="8" t="s">
        <v>628</v>
      </c>
      <c r="E283" s="85">
        <v>2025</v>
      </c>
      <c r="F283" s="8" t="s">
        <v>868</v>
      </c>
      <c r="G283" s="8" t="s">
        <v>1374</v>
      </c>
      <c r="H283" s="8" t="s">
        <v>1419</v>
      </c>
      <c r="I283" s="75" t="s">
        <v>1418</v>
      </c>
      <c r="J283" s="80"/>
    </row>
    <row r="284" spans="1:10" ht="55.05" customHeight="1" x14ac:dyDescent="0.3">
      <c r="A284" s="8" t="s">
        <v>724</v>
      </c>
      <c r="B284" s="8" t="s">
        <v>1150</v>
      </c>
      <c r="C284" s="8" t="s">
        <v>752</v>
      </c>
      <c r="D284" s="8" t="s">
        <v>735</v>
      </c>
      <c r="E284" s="85">
        <v>2023</v>
      </c>
      <c r="G284" s="8" t="s">
        <v>1124</v>
      </c>
      <c r="H284" s="8" t="s">
        <v>1151</v>
      </c>
      <c r="I284" s="8" t="s">
        <v>1152</v>
      </c>
    </row>
    <row r="285" spans="1:10" ht="55.05" customHeight="1" x14ac:dyDescent="0.3">
      <c r="A285" s="8" t="s">
        <v>801</v>
      </c>
      <c r="B285" s="8" t="s">
        <v>1654</v>
      </c>
      <c r="C285" s="8" t="s">
        <v>1246</v>
      </c>
      <c r="D285" s="57" t="s">
        <v>763</v>
      </c>
      <c r="E285" s="89">
        <v>2021</v>
      </c>
      <c r="F285" s="8" t="s">
        <v>835</v>
      </c>
      <c r="G285" s="8" t="s">
        <v>406</v>
      </c>
      <c r="H285" s="8" t="s">
        <v>1312</v>
      </c>
      <c r="I285" s="75" t="s">
        <v>1245</v>
      </c>
      <c r="J285" s="80"/>
    </row>
    <row r="286" spans="1:10" ht="55.05" customHeight="1" x14ac:dyDescent="0.3">
      <c r="A286" s="8" t="s">
        <v>724</v>
      </c>
      <c r="B286" s="8" t="s">
        <v>927</v>
      </c>
      <c r="C286" s="8" t="s">
        <v>919</v>
      </c>
      <c r="D286" s="8" t="s">
        <v>763</v>
      </c>
      <c r="E286" s="85">
        <v>2024</v>
      </c>
      <c r="G286" s="8" t="s">
        <v>920</v>
      </c>
      <c r="H286" s="8" t="s">
        <v>1254</v>
      </c>
      <c r="I286" s="8" t="s">
        <v>928</v>
      </c>
    </row>
    <row r="287" spans="1:10" ht="55.05" customHeight="1" x14ac:dyDescent="0.3">
      <c r="A287" s="8" t="s">
        <v>724</v>
      </c>
      <c r="B287" s="8" t="s">
        <v>1437</v>
      </c>
      <c r="C287" s="8" t="s">
        <v>1438</v>
      </c>
      <c r="D287" s="8" t="s">
        <v>599</v>
      </c>
      <c r="E287" s="85">
        <v>2021</v>
      </c>
      <c r="F287" s="8" t="s">
        <v>575</v>
      </c>
      <c r="G287" s="8" t="s">
        <v>1374</v>
      </c>
      <c r="H287" s="8" t="s">
        <v>1439</v>
      </c>
      <c r="I287" s="75" t="s">
        <v>1437</v>
      </c>
      <c r="J287" s="80"/>
    </row>
    <row r="288" spans="1:10" ht="55.05" customHeight="1" x14ac:dyDescent="0.3">
      <c r="A288" s="8" t="s">
        <v>724</v>
      </c>
      <c r="B288" s="8" t="s">
        <v>1008</v>
      </c>
      <c r="C288" s="8" t="s">
        <v>742</v>
      </c>
      <c r="D288" s="8" t="s">
        <v>735</v>
      </c>
      <c r="E288" s="85">
        <v>2024</v>
      </c>
      <c r="G288" s="8" t="s">
        <v>920</v>
      </c>
      <c r="H288" s="8" t="s">
        <v>1007</v>
      </c>
      <c r="I288" s="8" t="s">
        <v>1011</v>
      </c>
    </row>
    <row r="289" spans="1:94" ht="55.05" customHeight="1" x14ac:dyDescent="0.3">
      <c r="A289" s="8" t="s">
        <v>724</v>
      </c>
      <c r="B289" s="8" t="s">
        <v>848</v>
      </c>
      <c r="C289" s="8" t="s">
        <v>1133</v>
      </c>
      <c r="D289" s="8" t="s">
        <v>735</v>
      </c>
      <c r="E289" s="85">
        <v>2022</v>
      </c>
      <c r="G289" s="8" t="s">
        <v>406</v>
      </c>
      <c r="H289" s="8" t="s">
        <v>1134</v>
      </c>
      <c r="I289" s="8" t="s">
        <v>1132</v>
      </c>
    </row>
    <row r="290" spans="1:94" ht="55.05" customHeight="1" x14ac:dyDescent="0.3">
      <c r="A290" s="8" t="s">
        <v>724</v>
      </c>
      <c r="B290" s="8" t="s">
        <v>1764</v>
      </c>
      <c r="I290" s="75" t="s">
        <v>1802</v>
      </c>
    </row>
    <row r="291" spans="1:94" ht="55.05" customHeight="1" x14ac:dyDescent="0.3">
      <c r="A291" s="8" t="s">
        <v>724</v>
      </c>
      <c r="B291" s="8" t="s">
        <v>1765</v>
      </c>
      <c r="I291" s="8" t="s">
        <v>1803</v>
      </c>
    </row>
    <row r="292" spans="1:94" ht="55.05" customHeight="1" x14ac:dyDescent="0.3">
      <c r="A292" s="8" t="s">
        <v>724</v>
      </c>
      <c r="B292" s="8" t="s">
        <v>1804</v>
      </c>
      <c r="I292" s="8" t="s">
        <v>1805</v>
      </c>
      <c r="Q292" s="84"/>
      <c r="R292" s="89"/>
      <c r="S292" s="89"/>
      <c r="T292" s="89"/>
      <c r="U292" s="89"/>
      <c r="V292" s="89"/>
      <c r="W292" s="89"/>
      <c r="X292" s="89"/>
      <c r="Y292" s="89"/>
      <c r="Z292" s="89"/>
      <c r="AA292" s="89"/>
      <c r="AB292" s="89"/>
      <c r="AC292" s="89"/>
      <c r="AD292" s="89"/>
      <c r="AE292" s="89"/>
      <c r="AF292" s="89"/>
      <c r="AG292" s="89"/>
      <c r="AH292" s="89"/>
      <c r="AI292" s="89"/>
      <c r="AJ292" s="89"/>
      <c r="AK292" s="89"/>
      <c r="AL292" s="84"/>
      <c r="AM292" s="89" t="s">
        <v>801</v>
      </c>
      <c r="AN292" s="89" t="s">
        <v>723</v>
      </c>
      <c r="AO292" s="89" t="s">
        <v>1016</v>
      </c>
      <c r="AP292" s="89" t="s">
        <v>724</v>
      </c>
      <c r="AQ292" s="84"/>
      <c r="AR292" s="84"/>
      <c r="AS292" s="84"/>
      <c r="AT292" s="84"/>
      <c r="AU292" s="84"/>
      <c r="AV292" s="84"/>
      <c r="AW292" s="84"/>
      <c r="AX292" s="8" cm="1">
        <f t="array" ref="AX292">TRANSPOSE(_xlfn._xlws.SORT(_xlfn.UNIQUE(D298:D580)))</f>
        <v>0</v>
      </c>
      <c r="CP292" s="84"/>
    </row>
    <row r="293" spans="1:94" ht="55.05" customHeight="1" x14ac:dyDescent="0.3">
      <c r="A293" s="8" t="s">
        <v>724</v>
      </c>
      <c r="B293" s="8" t="s">
        <v>1807</v>
      </c>
      <c r="I293" s="8" t="s">
        <v>1808</v>
      </c>
      <c r="J293" s="80"/>
      <c r="K293" s="74"/>
      <c r="L293" s="74"/>
    </row>
    <row r="294" spans="1:94" ht="55.05" customHeight="1" x14ac:dyDescent="0.3">
      <c r="A294" s="8" t="s">
        <v>724</v>
      </c>
      <c r="B294" s="8" t="s">
        <v>1766</v>
      </c>
      <c r="I294" s="8" t="s">
        <v>1806</v>
      </c>
      <c r="J294" s="80"/>
    </row>
    <row r="295" spans="1:94" ht="55.05" customHeight="1" x14ac:dyDescent="0.3">
      <c r="A295" s="8" t="s">
        <v>723</v>
      </c>
      <c r="B295" s="8" t="s">
        <v>777</v>
      </c>
      <c r="C295" s="8" t="s">
        <v>778</v>
      </c>
      <c r="D295" s="8" t="s">
        <v>823</v>
      </c>
      <c r="E295" s="85">
        <v>2018</v>
      </c>
      <c r="G295" s="8" t="s">
        <v>934</v>
      </c>
      <c r="H295" s="8" t="s">
        <v>1087</v>
      </c>
      <c r="I295" s="8" t="s">
        <v>1088</v>
      </c>
    </row>
    <row r="296" spans="1:94" ht="55.05" customHeight="1" x14ac:dyDescent="0.3">
      <c r="A296" s="8" t="s">
        <v>723</v>
      </c>
      <c r="B296" s="8" t="s">
        <v>629</v>
      </c>
      <c r="C296" s="8" t="s">
        <v>630</v>
      </c>
      <c r="D296" s="8" t="s">
        <v>631</v>
      </c>
      <c r="E296" s="85">
        <v>2018</v>
      </c>
      <c r="G296" s="8" t="s">
        <v>406</v>
      </c>
      <c r="H296" s="8" t="s">
        <v>1041</v>
      </c>
      <c r="I296" s="8" t="s">
        <v>1040</v>
      </c>
    </row>
    <row r="297" spans="1:94" ht="55.05" customHeight="1" x14ac:dyDescent="0.3">
      <c r="A297" s="8" t="s">
        <v>724</v>
      </c>
      <c r="B297" s="8" t="s">
        <v>850</v>
      </c>
      <c r="C297" s="8" t="s">
        <v>832</v>
      </c>
      <c r="D297" s="8" t="s">
        <v>823</v>
      </c>
      <c r="E297" s="85">
        <v>2021</v>
      </c>
      <c r="F297" s="8" t="s">
        <v>573</v>
      </c>
      <c r="G297" s="8" t="s">
        <v>12</v>
      </c>
      <c r="H297" s="8" t="s">
        <v>1051</v>
      </c>
      <c r="I297" s="8" t="s">
        <v>1050</v>
      </c>
    </row>
    <row r="298" spans="1:94" ht="55.05" customHeight="1" x14ac:dyDescent="0.3">
      <c r="F298" s="7"/>
      <c r="I298" s="75" t="s">
        <v>1546</v>
      </c>
    </row>
    <row r="299" spans="1:94" ht="55.05" customHeight="1" x14ac:dyDescent="0.3">
      <c r="F299" s="7"/>
      <c r="I299" s="75" t="s">
        <v>1545</v>
      </c>
    </row>
    <row r="300" spans="1:94" ht="55.05" customHeight="1" x14ac:dyDescent="0.3">
      <c r="A300" s="74"/>
      <c r="B300" s="74"/>
      <c r="C300" s="74"/>
      <c r="D300" s="74"/>
      <c r="E300" s="90"/>
      <c r="F300" s="74"/>
      <c r="G300" s="74"/>
      <c r="H300" s="74"/>
      <c r="I300" s="74"/>
    </row>
    <row r="301" spans="1:94" ht="55.05" customHeight="1" x14ac:dyDescent="0.3">
      <c r="A301" s="57"/>
    </row>
    <row r="302" spans="1:94" ht="55.05" customHeight="1" x14ac:dyDescent="0.3">
      <c r="A302" s="57"/>
    </row>
    <row r="303" spans="1:94" ht="55.05" customHeight="1" x14ac:dyDescent="0.3">
      <c r="A303" s="57"/>
    </row>
    <row r="304" spans="1:94" ht="55.05" customHeight="1" x14ac:dyDescent="0.3">
      <c r="A304" s="57"/>
    </row>
  </sheetData>
  <autoFilter ref="A1:I304" xr:uid="{4D4FCD4A-3F20-425A-AD09-6E4CEBEC0EE8}">
    <sortState xmlns:xlrd2="http://schemas.microsoft.com/office/spreadsheetml/2017/richdata2" ref="A2:I304">
      <sortCondition ref="B1:B304"/>
    </sortState>
  </autoFilter>
  <sortState xmlns:xlrd2="http://schemas.microsoft.com/office/spreadsheetml/2017/richdata2" columnSort="1" ref="FX1:GB1">
    <sortCondition ref="FX1:GB1"/>
  </sortState>
  <phoneticPr fontId="18"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8" r:id="rId81" xr:uid="{0CFFDC3F-1ED7-49D6-8825-85524BCE7691}"/>
    <hyperlink ref="I299"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 ref="I290" r:id="rId194" xr:uid="{827650F5-1AAA-46FE-A515-D1C6DAC6FDFB}"/>
  </hyperlinks>
  <pageMargins left="0.7" right="0.7" top="0.75" bottom="0.75" header="0.3" footer="0.3"/>
  <legacyDrawing r:id="rId1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5"/>
  <sheetViews>
    <sheetView workbookViewId="0">
      <selection activeCell="A6" sqref="A6"/>
    </sheetView>
  </sheetViews>
  <sheetFormatPr defaultRowHeight="14.4" x14ac:dyDescent="0.3"/>
  <cols>
    <col min="1" max="1" width="58.6640625" style="1" customWidth="1"/>
    <col min="3" max="3" width="100.33203125" customWidth="1"/>
  </cols>
  <sheetData>
    <row r="1" spans="1:3" ht="15" customHeight="1" x14ac:dyDescent="0.3">
      <c r="A1" s="1" t="s">
        <v>612</v>
      </c>
      <c r="B1" t="s">
        <v>613</v>
      </c>
      <c r="C1" s="62" t="s">
        <v>615</v>
      </c>
    </row>
    <row r="2" spans="1:3" x14ac:dyDescent="0.3">
      <c r="A2" s="1" t="s">
        <v>614</v>
      </c>
      <c r="B2" t="s">
        <v>613</v>
      </c>
      <c r="C2" s="63" t="s">
        <v>616</v>
      </c>
    </row>
    <row r="3" spans="1:3" x14ac:dyDescent="0.3">
      <c r="A3" s="1" t="s">
        <v>617</v>
      </c>
      <c r="B3" t="s">
        <v>613</v>
      </c>
      <c r="C3" s="63" t="s">
        <v>618</v>
      </c>
    </row>
    <row r="4" spans="1:3" ht="43.2" x14ac:dyDescent="0.3">
      <c r="A4" s="1" t="s">
        <v>619</v>
      </c>
    </row>
    <row r="5" spans="1:3" x14ac:dyDescent="0.3">
      <c r="A5" s="1" t="s">
        <v>620</v>
      </c>
      <c r="B5" t="s">
        <v>613</v>
      </c>
      <c r="C5" s="63" t="s">
        <v>621</v>
      </c>
    </row>
  </sheetData>
  <hyperlinks>
    <hyperlink ref="C1" r:id="rId1" xr:uid="{DCCDDEEA-6A7A-4085-BC8C-D22335D8AB39}"/>
    <hyperlink ref="C2" r:id="rId2" xr:uid="{9327B02E-39FB-44D0-B31E-80C2F3B9DB41}"/>
    <hyperlink ref="C3" r:id="rId3" xr:uid="{1795CD40-0E7D-47CA-B496-5C645679558D}"/>
    <hyperlink ref="C5" r:id="rId4" xr:uid="{BC2C5D48-6846-49D0-AE0E-68CD46B314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444</v>
      </c>
    </row>
    <row r="5" spans="1:1" ht="18" x14ac:dyDescent="0.3">
      <c r="A5" s="3" t="s">
        <v>445</v>
      </c>
    </row>
    <row r="6" spans="1:1" x14ac:dyDescent="0.3">
      <c r="A6" s="5" t="s">
        <v>515</v>
      </c>
    </row>
    <row r="7" spans="1:1" x14ac:dyDescent="0.3">
      <c r="A7" s="5" t="s">
        <v>446</v>
      </c>
    </row>
    <row r="8" spans="1:1" x14ac:dyDescent="0.3">
      <c r="A8" s="5" t="s">
        <v>447</v>
      </c>
    </row>
    <row r="9" spans="1:1" x14ac:dyDescent="0.3">
      <c r="A9" s="58" t="s">
        <v>448</v>
      </c>
    </row>
    <row r="10" spans="1:1" x14ac:dyDescent="0.3">
      <c r="A10" s="58" t="s">
        <v>449</v>
      </c>
    </row>
    <row r="11" spans="1:1" x14ac:dyDescent="0.3">
      <c r="A11" s="58" t="s">
        <v>450</v>
      </c>
    </row>
    <row r="12" spans="1:1" x14ac:dyDescent="0.3">
      <c r="A12" s="5" t="s">
        <v>451</v>
      </c>
    </row>
    <row r="16" spans="1:1" ht="18" x14ac:dyDescent="0.3">
      <c r="A16" s="3" t="s">
        <v>452</v>
      </c>
    </row>
    <row r="17" spans="1:1" x14ac:dyDescent="0.3">
      <c r="A17" s="5" t="s">
        <v>516</v>
      </c>
    </row>
    <row r="18" spans="1:1" x14ac:dyDescent="0.3">
      <c r="A18" s="5" t="s">
        <v>453</v>
      </c>
    </row>
    <row r="19" spans="1:1" x14ac:dyDescent="0.3">
      <c r="A19" s="5" t="s">
        <v>447</v>
      </c>
    </row>
    <row r="20" spans="1:1" x14ac:dyDescent="0.3">
      <c r="A20" s="58" t="s">
        <v>454</v>
      </c>
    </row>
    <row r="21" spans="1:1" x14ac:dyDescent="0.3">
      <c r="A21" s="58" t="s">
        <v>455</v>
      </c>
    </row>
    <row r="22" spans="1:1" x14ac:dyDescent="0.3">
      <c r="A22" s="58" t="s">
        <v>456</v>
      </c>
    </row>
    <row r="23" spans="1:1" x14ac:dyDescent="0.3">
      <c r="A23" s="59" t="s">
        <v>457</v>
      </c>
    </row>
    <row r="24" spans="1:1" x14ac:dyDescent="0.3">
      <c r="A24" s="59" t="s">
        <v>458</v>
      </c>
    </row>
    <row r="25" spans="1:1" x14ac:dyDescent="0.3">
      <c r="A25" s="5" t="s">
        <v>459</v>
      </c>
    </row>
    <row r="29" spans="1:1" ht="18" x14ac:dyDescent="0.3">
      <c r="A29" s="3" t="s">
        <v>460</v>
      </c>
    </row>
    <row r="30" spans="1:1" x14ac:dyDescent="0.3">
      <c r="A30" s="4"/>
    </row>
    <row r="31" spans="1:1" x14ac:dyDescent="0.3">
      <c r="A31" s="5" t="s">
        <v>461</v>
      </c>
    </row>
    <row r="32" spans="1:1" x14ac:dyDescent="0.3">
      <c r="A32" s="5" t="s">
        <v>447</v>
      </c>
    </row>
    <row r="33" spans="1:1" x14ac:dyDescent="0.3">
      <c r="A33" s="58" t="s">
        <v>462</v>
      </c>
    </row>
    <row r="34" spans="1:1" x14ac:dyDescent="0.3">
      <c r="A34" s="58" t="s">
        <v>463</v>
      </c>
    </row>
    <row r="35" spans="1:1" x14ac:dyDescent="0.3">
      <c r="A35" s="58" t="s">
        <v>464</v>
      </c>
    </row>
    <row r="36" spans="1:1" x14ac:dyDescent="0.3">
      <c r="A36" s="5" t="s">
        <v>465</v>
      </c>
    </row>
    <row r="40" spans="1:1" ht="18" x14ac:dyDescent="0.3">
      <c r="A40" s="3" t="s">
        <v>466</v>
      </c>
    </row>
    <row r="41" spans="1:1" x14ac:dyDescent="0.3">
      <c r="A41" s="4"/>
    </row>
    <row r="42" spans="1:1" x14ac:dyDescent="0.3">
      <c r="A42" s="5" t="s">
        <v>467</v>
      </c>
    </row>
    <row r="43" spans="1:1" x14ac:dyDescent="0.3">
      <c r="A43" s="5" t="s">
        <v>447</v>
      </c>
    </row>
    <row r="44" spans="1:1" x14ac:dyDescent="0.3">
      <c r="A44" s="58" t="s">
        <v>468</v>
      </c>
    </row>
    <row r="45" spans="1:1" x14ac:dyDescent="0.3">
      <c r="A45" s="59" t="s">
        <v>469</v>
      </c>
    </row>
    <row r="46" spans="1:1" x14ac:dyDescent="0.3">
      <c r="A46" s="58" t="s">
        <v>470</v>
      </c>
    </row>
    <row r="47" spans="1:1" x14ac:dyDescent="0.3">
      <c r="A47" s="59" t="s">
        <v>471</v>
      </c>
    </row>
    <row r="48" spans="1:1" x14ac:dyDescent="0.3">
      <c r="A48" s="5" t="s">
        <v>472</v>
      </c>
    </row>
    <row r="52" spans="1:1" ht="18" x14ac:dyDescent="0.3">
      <c r="A52" s="3" t="s">
        <v>473</v>
      </c>
    </row>
    <row r="53" spans="1:1" x14ac:dyDescent="0.3">
      <c r="A53" s="4"/>
    </row>
    <row r="54" spans="1:1" x14ac:dyDescent="0.3">
      <c r="A54" s="5" t="s">
        <v>474</v>
      </c>
    </row>
    <row r="55" spans="1:1" x14ac:dyDescent="0.3">
      <c r="A55" s="5" t="s">
        <v>447</v>
      </c>
    </row>
    <row r="56" spans="1:1" x14ac:dyDescent="0.3">
      <c r="A56" s="58" t="s">
        <v>475</v>
      </c>
    </row>
    <row r="57" spans="1:1" x14ac:dyDescent="0.3">
      <c r="A57" s="58" t="s">
        <v>476</v>
      </c>
    </row>
    <row r="58" spans="1:1" x14ac:dyDescent="0.3">
      <c r="A58" s="59" t="s">
        <v>477</v>
      </c>
    </row>
    <row r="59" spans="1:1" x14ac:dyDescent="0.3">
      <c r="A59" s="58" t="s">
        <v>478</v>
      </c>
    </row>
    <row r="60" spans="1:1" x14ac:dyDescent="0.3">
      <c r="A60" s="5" t="s">
        <v>479</v>
      </c>
    </row>
    <row r="64" spans="1:1" ht="18" x14ac:dyDescent="0.3">
      <c r="A64" s="3" t="s">
        <v>480</v>
      </c>
    </row>
    <row r="65" spans="1:1" x14ac:dyDescent="0.3">
      <c r="A65" s="4"/>
    </row>
    <row r="66" spans="1:1" x14ac:dyDescent="0.3">
      <c r="A66" s="5" t="s">
        <v>481</v>
      </c>
    </row>
    <row r="67" spans="1:1" x14ac:dyDescent="0.3">
      <c r="A67" s="5" t="s">
        <v>447</v>
      </c>
    </row>
    <row r="68" spans="1:1" x14ac:dyDescent="0.3">
      <c r="A68" s="58" t="s">
        <v>482</v>
      </c>
    </row>
    <row r="69" spans="1:1" x14ac:dyDescent="0.3">
      <c r="A69" s="59" t="s">
        <v>483</v>
      </c>
    </row>
    <row r="70" spans="1:1" x14ac:dyDescent="0.3">
      <c r="A70" s="59" t="s">
        <v>484</v>
      </c>
    </row>
    <row r="71" spans="1:1" x14ac:dyDescent="0.3">
      <c r="A71" s="58" t="s">
        <v>485</v>
      </c>
    </row>
    <row r="72" spans="1:1" x14ac:dyDescent="0.3">
      <c r="A72" s="5" t="s">
        <v>486</v>
      </c>
    </row>
    <row r="76" spans="1:1" ht="18" x14ac:dyDescent="0.3">
      <c r="A76" s="3" t="s">
        <v>487</v>
      </c>
    </row>
    <row r="77" spans="1:1" x14ac:dyDescent="0.3">
      <c r="A77" s="4"/>
    </row>
    <row r="78" spans="1:1" x14ac:dyDescent="0.3">
      <c r="A78" s="5" t="s">
        <v>488</v>
      </c>
    </row>
    <row r="79" spans="1:1" x14ac:dyDescent="0.3">
      <c r="A79" s="5" t="s">
        <v>489</v>
      </c>
    </row>
    <row r="80" spans="1:1" x14ac:dyDescent="0.3">
      <c r="A80" s="5" t="s">
        <v>490</v>
      </c>
    </row>
    <row r="81" spans="1:1" x14ac:dyDescent="0.3">
      <c r="A81" s="5" t="s">
        <v>491</v>
      </c>
    </row>
    <row r="85" spans="1:1" x14ac:dyDescent="0.3">
      <c r="A85"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287</v>
      </c>
      <c r="B1" s="53"/>
      <c r="C1" s="6" t="s">
        <v>288</v>
      </c>
    </row>
    <row r="2" spans="1:3" ht="15.6" x14ac:dyDescent="0.3">
      <c r="A2" s="54" t="s">
        <v>289</v>
      </c>
      <c r="B2" s="53"/>
      <c r="C2" s="54" t="s">
        <v>290</v>
      </c>
    </row>
    <row r="3" spans="1:3" ht="15.6" customHeight="1" x14ac:dyDescent="0.3">
      <c r="A3" s="56" t="s">
        <v>425</v>
      </c>
      <c r="B3" s="53"/>
      <c r="C3" s="57" t="s">
        <v>291</v>
      </c>
    </row>
    <row r="4" spans="1:3" ht="18" x14ac:dyDescent="0.3">
      <c r="A4" s="52" t="s">
        <v>426</v>
      </c>
      <c r="B4" s="53"/>
      <c r="C4" s="6" t="s">
        <v>292</v>
      </c>
    </row>
    <row r="5" spans="1:3" ht="28.8" x14ac:dyDescent="0.3">
      <c r="A5" s="52" t="s">
        <v>427</v>
      </c>
      <c r="B5" s="53"/>
      <c r="C5" s="52" t="s">
        <v>289</v>
      </c>
    </row>
    <row r="6" spans="1:3" ht="28.8" x14ac:dyDescent="0.3">
      <c r="A6" s="54" t="s">
        <v>293</v>
      </c>
      <c r="B6" s="53"/>
      <c r="C6" s="52" t="s">
        <v>294</v>
      </c>
    </row>
    <row r="7" spans="1:3" x14ac:dyDescent="0.3">
      <c r="A7" s="52" t="s">
        <v>428</v>
      </c>
      <c r="B7" s="53"/>
      <c r="C7" s="52" t="s">
        <v>295</v>
      </c>
    </row>
    <row r="8" spans="1:3" x14ac:dyDescent="0.3">
      <c r="A8" s="52" t="s">
        <v>429</v>
      </c>
      <c r="B8" s="53"/>
      <c r="C8" s="51" t="s">
        <v>296</v>
      </c>
    </row>
    <row r="9" spans="1:3" x14ac:dyDescent="0.3">
      <c r="A9" s="52" t="s">
        <v>430</v>
      </c>
      <c r="B9" s="53"/>
      <c r="C9" s="51" t="s">
        <v>297</v>
      </c>
    </row>
    <row r="10" spans="1:3" ht="15.6" x14ac:dyDescent="0.3">
      <c r="A10" s="54" t="s">
        <v>299</v>
      </c>
      <c r="B10" s="53"/>
      <c r="C10" s="51" t="s">
        <v>298</v>
      </c>
    </row>
    <row r="11" spans="1:3" x14ac:dyDescent="0.3">
      <c r="A11" s="52" t="s">
        <v>431</v>
      </c>
      <c r="B11" s="53"/>
      <c r="C11" s="55" t="s">
        <v>300</v>
      </c>
    </row>
    <row r="12" spans="1:3" x14ac:dyDescent="0.3">
      <c r="A12" s="52" t="s">
        <v>432</v>
      </c>
      <c r="B12" s="53"/>
      <c r="C12" s="52" t="s">
        <v>301</v>
      </c>
    </row>
    <row r="13" spans="1:3" x14ac:dyDescent="0.3">
      <c r="A13" s="52" t="s">
        <v>433</v>
      </c>
      <c r="B13" s="53"/>
      <c r="C13" s="52" t="s">
        <v>302</v>
      </c>
    </row>
    <row r="14" spans="1:3" ht="15.6" x14ac:dyDescent="0.3">
      <c r="A14" s="54" t="s">
        <v>305</v>
      </c>
      <c r="B14" s="53"/>
      <c r="C14" s="52" t="s">
        <v>303</v>
      </c>
    </row>
    <row r="15" spans="1:3" ht="28.8" x14ac:dyDescent="0.3">
      <c r="A15" s="52" t="s">
        <v>434</v>
      </c>
      <c r="B15" s="53"/>
      <c r="C15" s="52" t="s">
        <v>304</v>
      </c>
    </row>
    <row r="16" spans="1:3" ht="28.8" x14ac:dyDescent="0.3">
      <c r="A16" s="52" t="s">
        <v>435</v>
      </c>
      <c r="B16" s="53"/>
      <c r="C16" s="52" t="s">
        <v>293</v>
      </c>
    </row>
    <row r="17" spans="1:3" ht="28.8" x14ac:dyDescent="0.3">
      <c r="A17" s="52" t="s">
        <v>436</v>
      </c>
      <c r="B17" s="53"/>
      <c r="C17" s="52" t="s">
        <v>306</v>
      </c>
    </row>
    <row r="18" spans="1:3" ht="28.8" x14ac:dyDescent="0.3">
      <c r="A18" s="54" t="s">
        <v>309</v>
      </c>
      <c r="B18" s="53"/>
      <c r="C18" s="52" t="s">
        <v>307</v>
      </c>
    </row>
    <row r="19" spans="1:3" x14ac:dyDescent="0.3">
      <c r="A19" s="52" t="s">
        <v>437</v>
      </c>
      <c r="B19" s="53"/>
      <c r="C19" s="52" t="s">
        <v>308</v>
      </c>
    </row>
    <row r="20" spans="1:3" x14ac:dyDescent="0.3">
      <c r="A20" s="52" t="s">
        <v>438</v>
      </c>
      <c r="B20" s="53"/>
      <c r="C20" s="52" t="s">
        <v>299</v>
      </c>
    </row>
    <row r="21" spans="1:3" ht="28.8" x14ac:dyDescent="0.3">
      <c r="A21" s="52" t="s">
        <v>439</v>
      </c>
      <c r="B21" s="53"/>
      <c r="C21" s="51" t="s">
        <v>310</v>
      </c>
    </row>
    <row r="22" spans="1:3" ht="15.6" x14ac:dyDescent="0.3">
      <c r="A22" s="54" t="s">
        <v>313</v>
      </c>
      <c r="B22" s="53"/>
      <c r="C22" s="51" t="s">
        <v>311</v>
      </c>
    </row>
    <row r="23" spans="1:3" ht="28.8" x14ac:dyDescent="0.3">
      <c r="A23" s="52" t="s">
        <v>440</v>
      </c>
      <c r="B23" s="53"/>
      <c r="C23" s="51" t="s">
        <v>312</v>
      </c>
    </row>
    <row r="24" spans="1:3" ht="28.8" x14ac:dyDescent="0.3">
      <c r="A24" s="52" t="s">
        <v>441</v>
      </c>
      <c r="B24" s="53"/>
      <c r="C24" s="52" t="s">
        <v>305</v>
      </c>
    </row>
    <row r="25" spans="1:3" x14ac:dyDescent="0.3">
      <c r="A25" s="52" t="s">
        <v>442</v>
      </c>
      <c r="B25" s="53"/>
      <c r="C25" s="52" t="s">
        <v>314</v>
      </c>
    </row>
    <row r="26" spans="1:3" ht="28.8" x14ac:dyDescent="0.3">
      <c r="A26" s="52" t="s">
        <v>443</v>
      </c>
      <c r="B26" s="53"/>
      <c r="C26" s="51" t="s">
        <v>315</v>
      </c>
    </row>
    <row r="27" spans="1:3" x14ac:dyDescent="0.3">
      <c r="A27" s="1"/>
      <c r="B27" s="53"/>
      <c r="C27" s="51" t="s">
        <v>316</v>
      </c>
    </row>
    <row r="28" spans="1:3" x14ac:dyDescent="0.3">
      <c r="A28" s="1"/>
      <c r="B28" s="53"/>
      <c r="C28" s="51" t="s">
        <v>317</v>
      </c>
    </row>
    <row r="29" spans="1:3" x14ac:dyDescent="0.3">
      <c r="A29" s="1"/>
      <c r="B29" s="53"/>
      <c r="C29" s="52" t="s">
        <v>318</v>
      </c>
    </row>
    <row r="30" spans="1:3" x14ac:dyDescent="0.3">
      <c r="A30" s="1"/>
      <c r="B30" s="53"/>
      <c r="C30" s="51" t="s">
        <v>319</v>
      </c>
    </row>
    <row r="31" spans="1:3" x14ac:dyDescent="0.3">
      <c r="A31" s="1"/>
      <c r="B31" s="53"/>
      <c r="C31" s="51" t="s">
        <v>320</v>
      </c>
    </row>
    <row r="32" spans="1:3" x14ac:dyDescent="0.3">
      <c r="A32" s="1"/>
      <c r="B32" s="53"/>
      <c r="C32" s="52" t="s">
        <v>321</v>
      </c>
    </row>
    <row r="33" spans="1:3" x14ac:dyDescent="0.3">
      <c r="A33" s="1"/>
      <c r="B33" s="53"/>
      <c r="C33" s="51" t="s">
        <v>322</v>
      </c>
    </row>
    <row r="34" spans="1:3" x14ac:dyDescent="0.3">
      <c r="A34" s="1"/>
      <c r="B34" s="53"/>
      <c r="C34" s="51" t="s">
        <v>323</v>
      </c>
    </row>
    <row r="35" spans="1:3" x14ac:dyDescent="0.3">
      <c r="A35" s="1"/>
      <c r="B35" s="53"/>
      <c r="C35" s="51" t="s">
        <v>324</v>
      </c>
    </row>
    <row r="36" spans="1:3" x14ac:dyDescent="0.3">
      <c r="A36" s="1"/>
      <c r="B36" s="53"/>
      <c r="C36" s="52" t="s">
        <v>309</v>
      </c>
    </row>
    <row r="37" spans="1:3" x14ac:dyDescent="0.3">
      <c r="A37" s="1"/>
      <c r="B37" s="53"/>
      <c r="C37" s="52" t="s">
        <v>325</v>
      </c>
    </row>
    <row r="38" spans="1:3" x14ac:dyDescent="0.3">
      <c r="A38" s="1"/>
      <c r="B38" s="53"/>
      <c r="C38" s="51" t="s">
        <v>326</v>
      </c>
    </row>
    <row r="39" spans="1:3" x14ac:dyDescent="0.3">
      <c r="A39" s="1"/>
      <c r="B39" s="53"/>
      <c r="C39" s="52" t="s">
        <v>327</v>
      </c>
    </row>
    <row r="40" spans="1:3" x14ac:dyDescent="0.3">
      <c r="A40" s="1"/>
      <c r="B40" s="53"/>
      <c r="C40" s="52" t="s">
        <v>328</v>
      </c>
    </row>
    <row r="41" spans="1:3" x14ac:dyDescent="0.3">
      <c r="A41" s="1"/>
      <c r="B41" s="53"/>
      <c r="C41" s="52" t="s">
        <v>329</v>
      </c>
    </row>
    <row r="42" spans="1:3" ht="28.8" x14ac:dyDescent="0.3">
      <c r="A42" s="1"/>
      <c r="B42" s="53"/>
      <c r="C42" s="52" t="s">
        <v>330</v>
      </c>
    </row>
    <row r="43" spans="1:3" x14ac:dyDescent="0.3">
      <c r="A43" s="1"/>
      <c r="B43" s="53"/>
      <c r="C43" s="52" t="s">
        <v>313</v>
      </c>
    </row>
    <row r="44" spans="1:3" ht="57.6" x14ac:dyDescent="0.3">
      <c r="A44" s="1"/>
      <c r="B44" s="53"/>
      <c r="C44" s="51" t="s">
        <v>331</v>
      </c>
    </row>
    <row r="45" spans="1:3" x14ac:dyDescent="0.3">
      <c r="A45" s="1"/>
      <c r="B45" s="53"/>
      <c r="C45" s="1"/>
    </row>
    <row r="46" spans="1:3" ht="43.2" x14ac:dyDescent="0.3">
      <c r="A46" s="1"/>
      <c r="B46" s="53"/>
      <c r="C46" s="1" t="s">
        <v>332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22" t="s">
        <v>333</v>
      </c>
      <c r="B1" s="14" t="s">
        <v>334</v>
      </c>
      <c r="C1" s="22" t="s">
        <v>335</v>
      </c>
      <c r="D1" s="22" t="s">
        <v>336</v>
      </c>
    </row>
    <row r="2" spans="1:5" ht="115.2" x14ac:dyDescent="0.3">
      <c r="A2" s="1" t="s">
        <v>337</v>
      </c>
      <c r="B2" s="8" t="s">
        <v>338</v>
      </c>
      <c r="C2" s="10" t="s">
        <v>339</v>
      </c>
      <c r="D2" s="1" t="s">
        <v>340</v>
      </c>
    </row>
    <row r="3" spans="1:5" ht="18" x14ac:dyDescent="0.3">
      <c r="A3" s="15" t="s">
        <v>341</v>
      </c>
      <c r="B3" s="25"/>
      <c r="C3" s="26"/>
      <c r="D3" s="3" t="s">
        <v>342</v>
      </c>
    </row>
    <row r="4" spans="1:5" ht="288" x14ac:dyDescent="0.3">
      <c r="A4" s="24" t="s">
        <v>343</v>
      </c>
      <c r="B4" s="8" t="s">
        <v>344</v>
      </c>
      <c r="C4" s="24" t="s">
        <v>345</v>
      </c>
      <c r="D4" s="24" t="s">
        <v>346</v>
      </c>
    </row>
    <row r="5" spans="1:5" x14ac:dyDescent="0.3">
      <c r="A5" s="15" t="s">
        <v>347</v>
      </c>
      <c r="B5" s="25"/>
      <c r="C5" s="26"/>
    </row>
    <row r="6" spans="1:5" ht="100.8" x14ac:dyDescent="0.3">
      <c r="A6" s="23" t="s">
        <v>348</v>
      </c>
      <c r="B6" s="8" t="s">
        <v>349</v>
      </c>
      <c r="C6" s="23" t="s">
        <v>350</v>
      </c>
      <c r="D6" s="1" t="s">
        <v>351</v>
      </c>
      <c r="E6" s="4"/>
    </row>
    <row r="7" spans="1:5" x14ac:dyDescent="0.3">
      <c r="A7" s="15" t="s">
        <v>352</v>
      </c>
      <c r="B7" s="25"/>
      <c r="C7" s="26"/>
      <c r="E7" s="5"/>
    </row>
    <row r="8" spans="1:5" ht="100.8" x14ac:dyDescent="0.3">
      <c r="A8" s="23" t="s">
        <v>353</v>
      </c>
      <c r="B8" s="8" t="s">
        <v>354</v>
      </c>
      <c r="C8" s="23" t="s">
        <v>355</v>
      </c>
      <c r="D8" s="1" t="s">
        <v>356</v>
      </c>
      <c r="E8" s="5"/>
    </row>
    <row r="9" spans="1:5" x14ac:dyDescent="0.3">
      <c r="A9" s="15" t="s">
        <v>357</v>
      </c>
      <c r="B9" s="25"/>
      <c r="C9" s="26"/>
      <c r="E9" s="5"/>
    </row>
    <row r="10" spans="1:5" ht="100.8" x14ac:dyDescent="0.3">
      <c r="A10" s="23" t="s">
        <v>358</v>
      </c>
      <c r="B10" s="8" t="s">
        <v>359</v>
      </c>
      <c r="C10" s="23" t="s">
        <v>360</v>
      </c>
      <c r="E10" s="5"/>
    </row>
    <row r="11" spans="1:5" x14ac:dyDescent="0.3">
      <c r="A11" s="15" t="s">
        <v>361</v>
      </c>
      <c r="B11" s="25"/>
      <c r="C11" s="26"/>
    </row>
    <row r="12" spans="1:5" ht="86.4" x14ac:dyDescent="0.3">
      <c r="A12" s="23" t="s">
        <v>362</v>
      </c>
      <c r="B12" s="8" t="s">
        <v>363</v>
      </c>
      <c r="C12" s="23" t="s">
        <v>364</v>
      </c>
      <c r="E12" s="3" t="s">
        <v>365</v>
      </c>
    </row>
    <row r="13" spans="1:5" x14ac:dyDescent="0.3">
      <c r="A13" s="15" t="s">
        <v>366</v>
      </c>
      <c r="B13" s="25"/>
      <c r="C13" s="26"/>
      <c r="E13" s="4"/>
    </row>
    <row r="14" spans="1:5" ht="86.4" x14ac:dyDescent="0.3">
      <c r="A14" s="23" t="s">
        <v>367</v>
      </c>
      <c r="B14" s="8" t="s">
        <v>368</v>
      </c>
      <c r="C14" s="23" t="s">
        <v>369</v>
      </c>
      <c r="E14" s="4" t="s">
        <v>370</v>
      </c>
    </row>
    <row r="15" spans="1:5" x14ac:dyDescent="0.3">
      <c r="A15" s="15" t="s">
        <v>371</v>
      </c>
      <c r="B15" s="7"/>
      <c r="C15" s="15"/>
      <c r="E15" s="5" t="s">
        <v>372</v>
      </c>
    </row>
    <row r="16" spans="1:5" ht="86.4" x14ac:dyDescent="0.3">
      <c r="A16" s="23" t="s">
        <v>373</v>
      </c>
      <c r="B16" s="8" t="s">
        <v>374</v>
      </c>
      <c r="C16" s="23" t="s">
        <v>375</v>
      </c>
      <c r="E16" s="4" t="s">
        <v>376</v>
      </c>
    </row>
    <row r="17" spans="1:5" x14ac:dyDescent="0.3">
      <c r="A17" s="15" t="s">
        <v>377</v>
      </c>
      <c r="B17" s="25"/>
      <c r="C17" s="26"/>
    </row>
    <row r="18" spans="1:5" ht="100.8" x14ac:dyDescent="0.3">
      <c r="A18" s="23" t="s">
        <v>378</v>
      </c>
      <c r="B18" s="8" t="s">
        <v>379</v>
      </c>
      <c r="C18" s="24" t="s">
        <v>380</v>
      </c>
      <c r="E18" s="3" t="s">
        <v>381</v>
      </c>
    </row>
    <row r="19" spans="1:5" x14ac:dyDescent="0.3">
      <c r="A19" s="15" t="s">
        <v>382</v>
      </c>
      <c r="B19" s="7"/>
      <c r="C19" s="15"/>
      <c r="E19" s="4"/>
    </row>
    <row r="20" spans="1:5" ht="100.8" x14ac:dyDescent="0.3">
      <c r="A20" s="23" t="s">
        <v>383</v>
      </c>
      <c r="B20" s="8" t="s">
        <v>384</v>
      </c>
      <c r="C20" s="23" t="s">
        <v>385</v>
      </c>
      <c r="E20" s="4" t="s">
        <v>386</v>
      </c>
    </row>
    <row r="21" spans="1:5" x14ac:dyDescent="0.3">
      <c r="A21" s="15" t="s">
        <v>387</v>
      </c>
      <c r="B21" s="25"/>
      <c r="C21" s="26"/>
      <c r="E21" s="4" t="s">
        <v>388</v>
      </c>
    </row>
    <row r="22" spans="1:5" ht="100.8" x14ac:dyDescent="0.3">
      <c r="A22" s="23" t="s">
        <v>389</v>
      </c>
      <c r="B22" s="8" t="s">
        <v>390</v>
      </c>
      <c r="C22" s="24" t="s">
        <v>391</v>
      </c>
    </row>
    <row r="23" spans="1:5" ht="18" x14ac:dyDescent="0.3">
      <c r="B23" s="8"/>
      <c r="E23" s="3" t="s">
        <v>392</v>
      </c>
    </row>
    <row r="24" spans="1:5" x14ac:dyDescent="0.3">
      <c r="B24" s="8"/>
      <c r="E24" s="4"/>
    </row>
    <row r="25" spans="1:5" x14ac:dyDescent="0.3">
      <c r="B25" s="8"/>
      <c r="E25" s="4" t="s">
        <v>393</v>
      </c>
    </row>
    <row r="26" spans="1:5" x14ac:dyDescent="0.3">
      <c r="B26" s="8"/>
    </row>
    <row r="27" spans="1:5" ht="18" x14ac:dyDescent="0.3">
      <c r="B27" s="8"/>
      <c r="E27" s="3" t="s">
        <v>394</v>
      </c>
    </row>
    <row r="28" spans="1:5" x14ac:dyDescent="0.3">
      <c r="B28" s="8"/>
      <c r="E28" s="4"/>
    </row>
    <row r="29" spans="1:5" x14ac:dyDescent="0.3">
      <c r="B29" s="8"/>
      <c r="E29" s="5" t="s">
        <v>395</v>
      </c>
    </row>
    <row r="30" spans="1:5" x14ac:dyDescent="0.3">
      <c r="B30" s="8"/>
      <c r="E30" s="4" t="s">
        <v>396</v>
      </c>
    </row>
    <row r="31" spans="1:5" x14ac:dyDescent="0.3">
      <c r="B31" s="8"/>
    </row>
    <row r="32" spans="1:5" ht="18" x14ac:dyDescent="0.3">
      <c r="B32" s="8"/>
      <c r="E32" s="3" t="s">
        <v>397</v>
      </c>
    </row>
    <row r="33" spans="2:5" x14ac:dyDescent="0.3">
      <c r="B33" s="8"/>
      <c r="E33" s="4"/>
    </row>
    <row r="34" spans="2:5" x14ac:dyDescent="0.3">
      <c r="B34" s="8"/>
      <c r="E34" s="4" t="s">
        <v>398</v>
      </c>
    </row>
    <row r="35" spans="2:5" x14ac:dyDescent="0.3">
      <c r="B35" s="8"/>
      <c r="E35" s="4" t="s">
        <v>399</v>
      </c>
    </row>
    <row r="36" spans="2:5" x14ac:dyDescent="0.3">
      <c r="B36" s="8"/>
    </row>
    <row r="37" spans="2:5" ht="18" x14ac:dyDescent="0.3">
      <c r="B37" s="8"/>
      <c r="E37" s="3" t="s">
        <v>400</v>
      </c>
    </row>
    <row r="38" spans="2:5" x14ac:dyDescent="0.3">
      <c r="B38" s="8"/>
    </row>
    <row r="39" spans="2:5" x14ac:dyDescent="0.3">
      <c r="B39" s="8"/>
      <c r="E39" t="s">
        <v>401</v>
      </c>
    </row>
    <row r="40" spans="2:5" x14ac:dyDescent="0.3">
      <c r="B40" s="8"/>
    </row>
    <row r="41" spans="2:5" x14ac:dyDescent="0.3">
      <c r="B41" s="8"/>
      <c r="E41" t="s">
        <v>402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43" t="s">
        <v>403</v>
      </c>
      <c r="B1" s="44"/>
      <c r="C1" s="44"/>
      <c r="D1" s="44"/>
      <c r="E1" s="44"/>
      <c r="F1" s="44"/>
      <c r="G1" s="44"/>
      <c r="H1" s="44"/>
      <c r="I1" s="44"/>
      <c r="J1" s="44"/>
      <c r="K1" s="44"/>
      <c r="L1" s="44"/>
      <c r="M1" s="44"/>
      <c r="N1" s="44"/>
      <c r="O1" s="44"/>
      <c r="P1" s="44"/>
      <c r="Q1" s="44"/>
      <c r="R1" s="44"/>
      <c r="S1" s="44"/>
      <c r="T1" s="44"/>
    </row>
    <row r="2" spans="1:20" x14ac:dyDescent="0.3"/>
    <row r="3" spans="1:20" ht="28.8" x14ac:dyDescent="0.3">
      <c r="A3" s="40" t="s">
        <v>404</v>
      </c>
      <c r="B3" s="40" t="s">
        <v>405</v>
      </c>
      <c r="C3" s="40"/>
      <c r="D3" s="40" t="s">
        <v>0</v>
      </c>
      <c r="E3" s="40" t="s">
        <v>406</v>
      </c>
      <c r="F3" s="40" t="s">
        <v>22</v>
      </c>
      <c r="G3" s="40" t="s">
        <v>407</v>
      </c>
      <c r="H3" s="40" t="s">
        <v>408</v>
      </c>
      <c r="I3" s="40" t="s">
        <v>12</v>
      </c>
      <c r="J3" s="40"/>
      <c r="K3" s="40" t="s">
        <v>409</v>
      </c>
      <c r="L3" s="40" t="s">
        <v>410</v>
      </c>
      <c r="M3" s="40" t="s">
        <v>411</v>
      </c>
      <c r="N3" s="40" t="s">
        <v>412</v>
      </c>
      <c r="O3" s="40" t="s">
        <v>413</v>
      </c>
      <c r="P3" s="40" t="s">
        <v>414</v>
      </c>
      <c r="Q3" s="40" t="s">
        <v>415</v>
      </c>
      <c r="R3" s="40" t="s">
        <v>228</v>
      </c>
      <c r="S3" s="40" t="s">
        <v>416</v>
      </c>
      <c r="T3" s="40" t="s">
        <v>417</v>
      </c>
    </row>
    <row r="4" spans="1:20" x14ac:dyDescent="0.3">
      <c r="A4" s="42" t="s">
        <v>7</v>
      </c>
      <c r="B4" s="41" t="s">
        <v>47</v>
      </c>
      <c r="C4" s="41"/>
      <c r="D4" s="41">
        <v>5</v>
      </c>
      <c r="E4" s="41" t="s">
        <v>418</v>
      </c>
      <c r="F4" s="41" t="s">
        <v>418</v>
      </c>
      <c r="G4" s="41" t="s">
        <v>418</v>
      </c>
      <c r="H4" s="41" t="s">
        <v>418</v>
      </c>
      <c r="I4" s="41" t="s">
        <v>418</v>
      </c>
      <c r="J4" s="41"/>
      <c r="K4" s="41" t="s">
        <v>418</v>
      </c>
      <c r="L4" s="41" t="s">
        <v>418</v>
      </c>
      <c r="M4" s="41" t="s">
        <v>418</v>
      </c>
      <c r="N4" s="41" t="s">
        <v>418</v>
      </c>
      <c r="O4" s="41" t="s">
        <v>418</v>
      </c>
      <c r="P4" s="41" t="s">
        <v>418</v>
      </c>
      <c r="Q4" s="41" t="s">
        <v>418</v>
      </c>
      <c r="R4" s="41" t="s">
        <v>418</v>
      </c>
      <c r="S4" s="41" t="s">
        <v>418</v>
      </c>
      <c r="T4" s="41" t="s">
        <v>418</v>
      </c>
    </row>
    <row r="5" spans="1:20" x14ac:dyDescent="0.3">
      <c r="A5" s="42" t="s">
        <v>3</v>
      </c>
      <c r="B5" s="41" t="s">
        <v>47</v>
      </c>
      <c r="C5" s="41"/>
      <c r="D5" s="41">
        <v>5</v>
      </c>
      <c r="E5" s="41" t="s">
        <v>418</v>
      </c>
      <c r="F5" s="41" t="s">
        <v>418</v>
      </c>
      <c r="G5" s="41" t="s">
        <v>418</v>
      </c>
      <c r="H5" s="41" t="s">
        <v>418</v>
      </c>
      <c r="I5" s="41" t="s">
        <v>418</v>
      </c>
      <c r="J5" s="41"/>
      <c r="K5" s="41" t="s">
        <v>418</v>
      </c>
      <c r="L5" s="41" t="s">
        <v>418</v>
      </c>
      <c r="M5" s="41" t="s">
        <v>418</v>
      </c>
      <c r="N5" s="41" t="s">
        <v>418</v>
      </c>
      <c r="O5" s="41" t="s">
        <v>418</v>
      </c>
      <c r="P5" s="41" t="s">
        <v>418</v>
      </c>
      <c r="Q5" s="41" t="s">
        <v>418</v>
      </c>
      <c r="R5" s="41" t="s">
        <v>418</v>
      </c>
      <c r="S5" s="41" t="s">
        <v>418</v>
      </c>
      <c r="T5" s="41" t="s">
        <v>418</v>
      </c>
    </row>
    <row r="6" spans="1:20" x14ac:dyDescent="0.3">
      <c r="A6" s="42" t="s">
        <v>419</v>
      </c>
      <c r="B6" s="41" t="s">
        <v>47</v>
      </c>
      <c r="C6" s="41"/>
      <c r="D6" s="41">
        <v>4</v>
      </c>
      <c r="E6" s="41" t="s">
        <v>418</v>
      </c>
      <c r="F6" s="41" t="s">
        <v>418</v>
      </c>
      <c r="G6" s="41" t="s">
        <v>418</v>
      </c>
      <c r="H6" s="41" t="s">
        <v>418</v>
      </c>
      <c r="I6" s="41"/>
      <c r="J6" s="41"/>
      <c r="K6" s="41" t="s">
        <v>418</v>
      </c>
      <c r="L6" s="41" t="s">
        <v>418</v>
      </c>
      <c r="M6" s="41" t="s">
        <v>418</v>
      </c>
      <c r="N6" s="41" t="s">
        <v>418</v>
      </c>
      <c r="O6" s="41" t="s">
        <v>418</v>
      </c>
      <c r="P6" s="41"/>
      <c r="Q6" s="41" t="s">
        <v>418</v>
      </c>
      <c r="R6" s="41" t="s">
        <v>418</v>
      </c>
      <c r="S6" s="41" t="s">
        <v>418</v>
      </c>
      <c r="T6" s="41" t="s">
        <v>418</v>
      </c>
    </row>
    <row r="7" spans="1:20" x14ac:dyDescent="0.3">
      <c r="A7" s="42" t="s">
        <v>19</v>
      </c>
      <c r="B7" s="41" t="s">
        <v>47</v>
      </c>
      <c r="C7" s="41"/>
      <c r="D7" s="41">
        <v>4</v>
      </c>
      <c r="E7" s="41" t="s">
        <v>418</v>
      </c>
      <c r="F7" s="41" t="s">
        <v>418</v>
      </c>
      <c r="G7" s="41" t="s">
        <v>418</v>
      </c>
      <c r="H7" s="41" t="s">
        <v>418</v>
      </c>
      <c r="I7" s="41" t="s">
        <v>418</v>
      </c>
      <c r="J7" s="41"/>
      <c r="K7" s="41" t="s">
        <v>418</v>
      </c>
      <c r="L7" s="41" t="s">
        <v>418</v>
      </c>
      <c r="M7" s="41" t="s">
        <v>418</v>
      </c>
      <c r="N7" s="41" t="s">
        <v>418</v>
      </c>
      <c r="O7" s="41" t="s">
        <v>418</v>
      </c>
      <c r="P7" s="41" t="s">
        <v>418</v>
      </c>
      <c r="Q7" s="41" t="s">
        <v>418</v>
      </c>
      <c r="R7" s="41" t="s">
        <v>418</v>
      </c>
      <c r="S7" s="41" t="s">
        <v>418</v>
      </c>
      <c r="T7" s="41" t="s">
        <v>418</v>
      </c>
    </row>
    <row r="8" spans="1:20" x14ac:dyDescent="0.3">
      <c r="A8" s="42" t="s">
        <v>1</v>
      </c>
      <c r="B8" s="41" t="s">
        <v>47</v>
      </c>
      <c r="C8" s="41"/>
      <c r="D8" s="41">
        <v>5</v>
      </c>
      <c r="E8" s="41" t="s">
        <v>418</v>
      </c>
      <c r="F8" s="41" t="s">
        <v>418</v>
      </c>
      <c r="G8" s="41" t="s">
        <v>418</v>
      </c>
      <c r="H8" s="41" t="s">
        <v>418</v>
      </c>
      <c r="I8" s="41"/>
      <c r="J8" s="41"/>
      <c r="K8" s="41" t="s">
        <v>418</v>
      </c>
      <c r="L8" s="41" t="s">
        <v>418</v>
      </c>
      <c r="M8" s="41" t="s">
        <v>418</v>
      </c>
      <c r="N8" s="41" t="s">
        <v>418</v>
      </c>
      <c r="O8" s="41" t="s">
        <v>418</v>
      </c>
      <c r="P8" s="41" t="s">
        <v>418</v>
      </c>
      <c r="Q8" s="41" t="s">
        <v>418</v>
      </c>
      <c r="R8" s="41" t="s">
        <v>418</v>
      </c>
      <c r="S8" s="41" t="s">
        <v>418</v>
      </c>
      <c r="T8" s="41" t="s">
        <v>418</v>
      </c>
    </row>
    <row r="9" spans="1:20" x14ac:dyDescent="0.3">
      <c r="A9" s="42" t="s">
        <v>20</v>
      </c>
      <c r="B9" s="41" t="s">
        <v>47</v>
      </c>
      <c r="C9" s="41"/>
      <c r="D9" s="41">
        <v>5</v>
      </c>
      <c r="E9" s="41" t="s">
        <v>418</v>
      </c>
      <c r="F9" s="41" t="s">
        <v>418</v>
      </c>
      <c r="G9" s="41" t="s">
        <v>418</v>
      </c>
      <c r="H9" s="41" t="s">
        <v>418</v>
      </c>
      <c r="I9" s="41" t="s">
        <v>418</v>
      </c>
      <c r="J9" s="41"/>
      <c r="K9" s="41" t="s">
        <v>418</v>
      </c>
      <c r="L9" s="41" t="s">
        <v>418</v>
      </c>
      <c r="M9" s="41" t="s">
        <v>418</v>
      </c>
      <c r="N9" s="41" t="s">
        <v>418</v>
      </c>
      <c r="O9" s="41" t="s">
        <v>418</v>
      </c>
      <c r="P9" s="41" t="s">
        <v>418</v>
      </c>
      <c r="Q9" s="41" t="s">
        <v>418</v>
      </c>
      <c r="R9" s="41" t="s">
        <v>418</v>
      </c>
      <c r="S9" s="41" t="s">
        <v>418</v>
      </c>
      <c r="T9" s="41" t="s">
        <v>418</v>
      </c>
    </row>
    <row r="10" spans="1:20" x14ac:dyDescent="0.3">
      <c r="A10" s="42" t="s">
        <v>17</v>
      </c>
      <c r="B10" s="41" t="s">
        <v>239</v>
      </c>
      <c r="C10" s="41"/>
      <c r="D10" s="41">
        <v>4</v>
      </c>
      <c r="E10" s="41" t="s">
        <v>418</v>
      </c>
      <c r="F10" s="41" t="s">
        <v>418</v>
      </c>
      <c r="G10" s="41" t="s">
        <v>418</v>
      </c>
      <c r="H10" s="41" t="s">
        <v>418</v>
      </c>
      <c r="I10" s="41" t="s">
        <v>418</v>
      </c>
      <c r="J10" s="41"/>
      <c r="K10" s="41" t="s">
        <v>418</v>
      </c>
      <c r="L10" s="41" t="s">
        <v>418</v>
      </c>
      <c r="M10" s="41" t="s">
        <v>418</v>
      </c>
      <c r="N10" s="41" t="s">
        <v>418</v>
      </c>
      <c r="O10" s="41" t="s">
        <v>418</v>
      </c>
      <c r="P10" s="41" t="s">
        <v>418</v>
      </c>
      <c r="Q10" s="41" t="s">
        <v>418</v>
      </c>
      <c r="R10" s="41" t="s">
        <v>418</v>
      </c>
      <c r="S10" s="41" t="s">
        <v>418</v>
      </c>
      <c r="T10" s="41" t="s">
        <v>418</v>
      </c>
    </row>
    <row r="11" spans="1:20" x14ac:dyDescent="0.3">
      <c r="A11" s="42" t="s">
        <v>13</v>
      </c>
      <c r="B11" s="41" t="s">
        <v>239</v>
      </c>
      <c r="C11" s="41"/>
      <c r="D11" s="41">
        <v>4</v>
      </c>
      <c r="E11" s="41" t="s">
        <v>418</v>
      </c>
      <c r="F11" s="41" t="s">
        <v>418</v>
      </c>
      <c r="G11" s="41" t="s">
        <v>418</v>
      </c>
      <c r="H11" s="41" t="s">
        <v>418</v>
      </c>
      <c r="I11" s="41" t="s">
        <v>418</v>
      </c>
      <c r="J11" s="41"/>
      <c r="K11" s="41" t="s">
        <v>418</v>
      </c>
      <c r="L11" s="41" t="s">
        <v>418</v>
      </c>
      <c r="M11" s="41" t="s">
        <v>418</v>
      </c>
      <c r="N11" s="41" t="s">
        <v>418</v>
      </c>
      <c r="O11" s="41" t="s">
        <v>418</v>
      </c>
      <c r="P11" s="41" t="s">
        <v>418</v>
      </c>
      <c r="Q11" s="41" t="s">
        <v>418</v>
      </c>
      <c r="R11" s="41" t="s">
        <v>418</v>
      </c>
      <c r="S11" s="41" t="s">
        <v>418</v>
      </c>
      <c r="T11" s="41" t="s">
        <v>418</v>
      </c>
    </row>
    <row r="12" spans="1:20" x14ac:dyDescent="0.3">
      <c r="A12" s="42" t="s">
        <v>15</v>
      </c>
      <c r="B12" s="41" t="s">
        <v>239</v>
      </c>
      <c r="C12" s="41"/>
      <c r="D12" s="41">
        <v>4</v>
      </c>
      <c r="E12" s="41" t="s">
        <v>418</v>
      </c>
      <c r="F12" s="41" t="s">
        <v>418</v>
      </c>
      <c r="G12" s="41" t="s">
        <v>418</v>
      </c>
      <c r="H12" s="41" t="s">
        <v>418</v>
      </c>
      <c r="I12" s="41" t="s">
        <v>418</v>
      </c>
      <c r="J12" s="41"/>
      <c r="K12" s="41" t="s">
        <v>418</v>
      </c>
      <c r="L12" s="41" t="s">
        <v>418</v>
      </c>
      <c r="M12" s="41" t="s">
        <v>418</v>
      </c>
      <c r="N12" s="41" t="s">
        <v>418</v>
      </c>
      <c r="O12" s="41" t="s">
        <v>418</v>
      </c>
      <c r="P12" s="41" t="s">
        <v>418</v>
      </c>
      <c r="Q12" s="41" t="s">
        <v>418</v>
      </c>
      <c r="R12" s="41" t="s">
        <v>418</v>
      </c>
      <c r="S12" s="41" t="s">
        <v>418</v>
      </c>
      <c r="T12" s="41" t="s">
        <v>418</v>
      </c>
    </row>
    <row r="13" spans="1:20" x14ac:dyDescent="0.3">
      <c r="A13" s="42" t="s">
        <v>11</v>
      </c>
      <c r="B13" s="41" t="s">
        <v>239</v>
      </c>
      <c r="C13" s="41"/>
      <c r="D13" s="41">
        <v>4</v>
      </c>
      <c r="E13" s="41" t="s">
        <v>418</v>
      </c>
      <c r="F13" s="41" t="s">
        <v>418</v>
      </c>
      <c r="G13" s="41" t="s">
        <v>418</v>
      </c>
      <c r="H13" s="41" t="s">
        <v>418</v>
      </c>
      <c r="I13" s="41" t="s">
        <v>418</v>
      </c>
      <c r="J13" s="41"/>
      <c r="K13" s="41" t="s">
        <v>418</v>
      </c>
      <c r="L13" s="41" t="s">
        <v>418</v>
      </c>
      <c r="M13" s="41" t="s">
        <v>418</v>
      </c>
      <c r="N13" s="41" t="s">
        <v>418</v>
      </c>
      <c r="O13" s="41" t="s">
        <v>418</v>
      </c>
      <c r="P13" s="41" t="s">
        <v>418</v>
      </c>
      <c r="Q13" s="41" t="s">
        <v>418</v>
      </c>
      <c r="R13" s="41" t="s">
        <v>418</v>
      </c>
      <c r="S13" s="41" t="s">
        <v>418</v>
      </c>
      <c r="T13" s="41" t="s">
        <v>418</v>
      </c>
    </row>
    <row r="14" spans="1:20" x14ac:dyDescent="0.3">
      <c r="A14" s="42" t="s">
        <v>5</v>
      </c>
      <c r="B14" s="41" t="s">
        <v>239</v>
      </c>
      <c r="C14" s="41"/>
      <c r="D14" s="41">
        <v>4</v>
      </c>
      <c r="E14" s="41" t="s">
        <v>418</v>
      </c>
      <c r="F14" s="41" t="s">
        <v>418</v>
      </c>
      <c r="G14" s="41" t="s">
        <v>418</v>
      </c>
      <c r="H14" s="41" t="s">
        <v>418</v>
      </c>
      <c r="I14" s="41" t="s">
        <v>418</v>
      </c>
      <c r="J14" s="41"/>
      <c r="K14" s="41" t="s">
        <v>418</v>
      </c>
      <c r="L14" s="41" t="s">
        <v>418</v>
      </c>
      <c r="M14" s="41" t="s">
        <v>418</v>
      </c>
      <c r="N14" s="41" t="s">
        <v>418</v>
      </c>
      <c r="O14" s="41" t="s">
        <v>418</v>
      </c>
      <c r="P14" s="41" t="s">
        <v>418</v>
      </c>
      <c r="Q14" s="41" t="s">
        <v>418</v>
      </c>
      <c r="R14" s="41" t="s">
        <v>418</v>
      </c>
      <c r="S14" s="41" t="s">
        <v>418</v>
      </c>
      <c r="T14" s="41" t="s">
        <v>418</v>
      </c>
    </row>
    <row r="15" spans="1:20" x14ac:dyDescent="0.3">
      <c r="A15" s="42" t="s">
        <v>23</v>
      </c>
      <c r="B15" s="41" t="s">
        <v>239</v>
      </c>
      <c r="C15" s="41"/>
      <c r="D15" s="41">
        <v>5</v>
      </c>
      <c r="E15" s="41" t="s">
        <v>418</v>
      </c>
      <c r="F15" s="41" t="s">
        <v>418</v>
      </c>
      <c r="G15" s="41" t="s">
        <v>418</v>
      </c>
      <c r="H15" s="41" t="s">
        <v>418</v>
      </c>
      <c r="I15" s="41" t="s">
        <v>418</v>
      </c>
      <c r="J15" s="41"/>
      <c r="K15" s="41" t="s">
        <v>418</v>
      </c>
      <c r="L15" s="41" t="s">
        <v>418</v>
      </c>
      <c r="M15" s="41" t="s">
        <v>418</v>
      </c>
      <c r="N15" s="41" t="s">
        <v>418</v>
      </c>
      <c r="O15" s="41" t="s">
        <v>418</v>
      </c>
      <c r="P15" s="41" t="s">
        <v>418</v>
      </c>
      <c r="Q15" s="41" t="s">
        <v>418</v>
      </c>
      <c r="R15" s="41" t="s">
        <v>418</v>
      </c>
      <c r="S15" s="41" t="s">
        <v>418</v>
      </c>
      <c r="T15" s="41" t="s">
        <v>418</v>
      </c>
    </row>
    <row r="16" spans="1:20" x14ac:dyDescent="0.3">
      <c r="A16" s="42" t="s">
        <v>10</v>
      </c>
      <c r="B16" s="41" t="s">
        <v>233</v>
      </c>
      <c r="C16" s="41"/>
      <c r="D16" s="41">
        <v>5</v>
      </c>
      <c r="E16" s="41" t="s">
        <v>418</v>
      </c>
      <c r="F16" s="41" t="s">
        <v>418</v>
      </c>
      <c r="G16" s="41" t="s">
        <v>418</v>
      </c>
      <c r="H16" s="41" t="s">
        <v>418</v>
      </c>
      <c r="I16" s="41" t="s">
        <v>418</v>
      </c>
      <c r="J16" s="41"/>
      <c r="K16" s="41" t="s">
        <v>418</v>
      </c>
      <c r="L16" s="41" t="s">
        <v>418</v>
      </c>
      <c r="M16" s="41" t="s">
        <v>418</v>
      </c>
      <c r="N16" s="41" t="s">
        <v>418</v>
      </c>
      <c r="O16" s="41" t="s">
        <v>418</v>
      </c>
      <c r="P16" s="41" t="s">
        <v>418</v>
      </c>
      <c r="Q16" s="41" t="s">
        <v>418</v>
      </c>
      <c r="R16" s="41" t="s">
        <v>418</v>
      </c>
      <c r="S16" s="41" t="s">
        <v>418</v>
      </c>
      <c r="T16" s="41" t="s">
        <v>418</v>
      </c>
    </row>
    <row r="17" spans="1:20" x14ac:dyDescent="0.3">
      <c r="A17" s="42" t="s">
        <v>2</v>
      </c>
      <c r="B17" s="41" t="s">
        <v>233</v>
      </c>
      <c r="C17" s="41"/>
      <c r="D17" s="41">
        <v>5</v>
      </c>
      <c r="E17" s="41" t="s">
        <v>418</v>
      </c>
      <c r="F17" s="41" t="s">
        <v>418</v>
      </c>
      <c r="G17" s="41" t="s">
        <v>418</v>
      </c>
      <c r="H17" s="41" t="s">
        <v>418</v>
      </c>
      <c r="I17" s="41" t="s">
        <v>418</v>
      </c>
      <c r="J17" s="41"/>
      <c r="K17" s="41" t="s">
        <v>418</v>
      </c>
      <c r="L17" s="41" t="s">
        <v>418</v>
      </c>
      <c r="M17" s="41" t="s">
        <v>418</v>
      </c>
      <c r="N17" s="41" t="s">
        <v>418</v>
      </c>
      <c r="O17" s="41" t="s">
        <v>418</v>
      </c>
      <c r="P17" s="41" t="s">
        <v>418</v>
      </c>
      <c r="Q17" s="41" t="s">
        <v>418</v>
      </c>
      <c r="R17" s="41" t="s">
        <v>418</v>
      </c>
      <c r="S17" s="41" t="s">
        <v>418</v>
      </c>
      <c r="T17" s="41" t="s">
        <v>418</v>
      </c>
    </row>
    <row r="18" spans="1:20" x14ac:dyDescent="0.3">
      <c r="A18" s="42" t="s">
        <v>4</v>
      </c>
      <c r="B18" s="41" t="s">
        <v>4</v>
      </c>
      <c r="C18" s="41"/>
      <c r="D18" s="41">
        <v>5</v>
      </c>
      <c r="E18" s="41" t="s">
        <v>418</v>
      </c>
      <c r="F18" s="41" t="s">
        <v>418</v>
      </c>
      <c r="G18" s="41" t="s">
        <v>418</v>
      </c>
      <c r="H18" s="41" t="s">
        <v>418</v>
      </c>
      <c r="I18" s="41" t="s">
        <v>418</v>
      </c>
      <c r="J18" s="41"/>
      <c r="K18" s="41" t="s">
        <v>418</v>
      </c>
      <c r="L18" s="41" t="s">
        <v>418</v>
      </c>
      <c r="M18" s="41" t="s">
        <v>418</v>
      </c>
      <c r="N18" s="41" t="s">
        <v>418</v>
      </c>
      <c r="O18" s="41" t="s">
        <v>418</v>
      </c>
      <c r="P18" s="41" t="s">
        <v>418</v>
      </c>
      <c r="Q18" s="41" t="s">
        <v>418</v>
      </c>
      <c r="R18" s="41" t="s">
        <v>418</v>
      </c>
      <c r="S18" s="41" t="s">
        <v>418</v>
      </c>
      <c r="T18" s="41" t="s">
        <v>418</v>
      </c>
    </row>
    <row r="19" spans="1:20" x14ac:dyDescent="0.3">
      <c r="A19" s="42" t="s">
        <v>253</v>
      </c>
      <c r="B19" s="41" t="s">
        <v>4</v>
      </c>
      <c r="C19" s="41"/>
      <c r="D19" s="41">
        <v>5</v>
      </c>
      <c r="E19" s="41" t="s">
        <v>418</v>
      </c>
      <c r="F19" s="41" t="s">
        <v>418</v>
      </c>
      <c r="G19" s="41" t="s">
        <v>418</v>
      </c>
      <c r="H19" s="41" t="s">
        <v>418</v>
      </c>
      <c r="I19" s="41" t="s">
        <v>418</v>
      </c>
      <c r="J19" s="41"/>
      <c r="K19" s="41" t="s">
        <v>418</v>
      </c>
      <c r="L19" s="41" t="s">
        <v>418</v>
      </c>
      <c r="M19" s="41" t="s">
        <v>418</v>
      </c>
      <c r="N19" s="41" t="s">
        <v>418</v>
      </c>
      <c r="O19" s="41" t="s">
        <v>418</v>
      </c>
      <c r="P19" s="41" t="s">
        <v>418</v>
      </c>
      <c r="Q19" s="41" t="s">
        <v>418</v>
      </c>
      <c r="R19" s="41" t="s">
        <v>418</v>
      </c>
      <c r="S19" s="41" t="s">
        <v>418</v>
      </c>
      <c r="T19" s="41" t="s">
        <v>418</v>
      </c>
    </row>
    <row r="20" spans="1:20" x14ac:dyDescent="0.3">
      <c r="A20" s="40" t="s">
        <v>262</v>
      </c>
      <c r="B20" s="39" t="s">
        <v>420</v>
      </c>
      <c r="C20" s="39"/>
      <c r="D20" s="39">
        <v>4</v>
      </c>
      <c r="E20" s="39" t="s">
        <v>418</v>
      </c>
      <c r="F20" s="39" t="s">
        <v>418</v>
      </c>
      <c r="G20" s="39"/>
      <c r="H20" s="39" t="s">
        <v>418</v>
      </c>
      <c r="I20" s="39" t="s">
        <v>418</v>
      </c>
      <c r="J20" s="39"/>
      <c r="K20" s="39" t="s">
        <v>418</v>
      </c>
      <c r="L20" s="39" t="s">
        <v>418</v>
      </c>
      <c r="M20" s="39"/>
      <c r="N20" s="39"/>
      <c r="O20" s="39" t="s">
        <v>418</v>
      </c>
      <c r="P20" s="39"/>
      <c r="Q20" s="39" t="s">
        <v>418</v>
      </c>
      <c r="R20" s="39" t="s">
        <v>418</v>
      </c>
      <c r="S20" s="39"/>
      <c r="T20" s="39" t="s">
        <v>418</v>
      </c>
    </row>
    <row r="21" spans="1:20" x14ac:dyDescent="0.3">
      <c r="D21" s="2"/>
      <c r="E21" s="2"/>
      <c r="F21" s="2"/>
      <c r="G21" s="2"/>
      <c r="H21" s="2"/>
      <c r="I21" s="2"/>
      <c r="J21" s="2"/>
    </row>
    <row r="22" spans="1:20" ht="18" x14ac:dyDescent="0.3">
      <c r="A22" s="43" t="s">
        <v>421</v>
      </c>
      <c r="B22" s="44"/>
      <c r="C22" s="44"/>
      <c r="D22" s="44"/>
      <c r="E22" s="44"/>
      <c r="F22" s="44"/>
      <c r="G22" s="44"/>
      <c r="H22" s="44"/>
      <c r="I22" s="44"/>
      <c r="J22" s="44"/>
      <c r="K22" s="44"/>
      <c r="L22" s="44"/>
      <c r="M22" s="44"/>
      <c r="N22" s="44"/>
      <c r="O22" s="44"/>
      <c r="P22" s="44"/>
      <c r="Q22" s="44"/>
      <c r="R22" s="44"/>
      <c r="S22" s="44"/>
      <c r="T22" s="44"/>
    </row>
    <row r="23" spans="1:20" x14ac:dyDescent="0.3"/>
    <row r="24" spans="1:20" ht="28.8" x14ac:dyDescent="0.3">
      <c r="A24" s="40" t="s">
        <v>404</v>
      </c>
      <c r="B24" s="40" t="s">
        <v>405</v>
      </c>
      <c r="C24" s="40"/>
      <c r="D24" s="40" t="s">
        <v>0</v>
      </c>
      <c r="E24" s="40" t="s">
        <v>406</v>
      </c>
      <c r="F24" s="40" t="s">
        <v>22</v>
      </c>
      <c r="G24" s="40" t="s">
        <v>407</v>
      </c>
      <c r="H24" s="40" t="s">
        <v>408</v>
      </c>
      <c r="I24" s="40" t="s">
        <v>12</v>
      </c>
      <c r="J24" s="40"/>
      <c r="K24" s="40" t="s">
        <v>409</v>
      </c>
      <c r="L24" s="40" t="s">
        <v>410</v>
      </c>
      <c r="M24" s="40" t="s">
        <v>411</v>
      </c>
      <c r="N24" s="40" t="s">
        <v>412</v>
      </c>
      <c r="O24" s="40" t="s">
        <v>413</v>
      </c>
      <c r="P24" s="40" t="s">
        <v>414</v>
      </c>
      <c r="Q24" s="40" t="s">
        <v>415</v>
      </c>
      <c r="R24" s="40" t="s">
        <v>228</v>
      </c>
      <c r="S24" s="40" t="s">
        <v>416</v>
      </c>
      <c r="T24" s="40" t="s">
        <v>417</v>
      </c>
    </row>
    <row r="25" spans="1:20" x14ac:dyDescent="0.3">
      <c r="A25" s="42" t="s">
        <v>10</v>
      </c>
      <c r="B25" s="41" t="s">
        <v>422</v>
      </c>
      <c r="C25" s="41"/>
      <c r="D25" s="41">
        <v>5</v>
      </c>
      <c r="E25" s="41" t="s">
        <v>418</v>
      </c>
      <c r="F25" s="41" t="s">
        <v>418</v>
      </c>
      <c r="G25" s="41" t="s">
        <v>418</v>
      </c>
      <c r="H25" s="41" t="s">
        <v>418</v>
      </c>
      <c r="I25" s="41" t="s">
        <v>418</v>
      </c>
      <c r="J25" s="41"/>
      <c r="K25" s="41" t="s">
        <v>418</v>
      </c>
      <c r="L25" s="41" t="s">
        <v>418</v>
      </c>
      <c r="M25" s="41" t="s">
        <v>418</v>
      </c>
      <c r="N25" s="41" t="s">
        <v>418</v>
      </c>
      <c r="O25" s="41" t="s">
        <v>418</v>
      </c>
      <c r="P25" s="41"/>
      <c r="Q25" s="41" t="s">
        <v>418</v>
      </c>
      <c r="R25" s="41" t="s">
        <v>418</v>
      </c>
      <c r="S25" s="41" t="s">
        <v>418</v>
      </c>
      <c r="T25" s="41" t="s">
        <v>418</v>
      </c>
    </row>
    <row r="26" spans="1:20" x14ac:dyDescent="0.3">
      <c r="A26" s="42" t="s">
        <v>19</v>
      </c>
      <c r="B26" s="41" t="s">
        <v>422</v>
      </c>
      <c r="C26" s="41"/>
      <c r="D26" s="41">
        <v>3</v>
      </c>
      <c r="E26" s="41" t="s">
        <v>418</v>
      </c>
      <c r="F26" s="41"/>
      <c r="G26" s="41"/>
      <c r="H26" s="41" t="s">
        <v>418</v>
      </c>
      <c r="I26" s="41" t="s">
        <v>418</v>
      </c>
      <c r="J26" s="41"/>
      <c r="K26" s="41" t="s">
        <v>418</v>
      </c>
      <c r="L26" s="41" t="s">
        <v>418</v>
      </c>
      <c r="M26" s="41"/>
      <c r="N26" s="41"/>
      <c r="O26" s="41" t="s">
        <v>418</v>
      </c>
      <c r="P26" s="41"/>
      <c r="Q26" s="41"/>
      <c r="R26" s="41" t="s">
        <v>418</v>
      </c>
      <c r="S26" s="41" t="s">
        <v>418</v>
      </c>
      <c r="T26" s="41"/>
    </row>
    <row r="27" spans="1:20" x14ac:dyDescent="0.3">
      <c r="A27" s="42" t="s">
        <v>13</v>
      </c>
      <c r="B27" s="41" t="s">
        <v>422</v>
      </c>
      <c r="C27" s="41"/>
      <c r="D27" s="41">
        <v>4</v>
      </c>
      <c r="E27" s="41"/>
      <c r="F27" s="41" t="s">
        <v>418</v>
      </c>
      <c r="G27" s="41"/>
      <c r="H27" s="41" t="s">
        <v>418</v>
      </c>
      <c r="I27" s="41" t="s">
        <v>418</v>
      </c>
      <c r="J27" s="41"/>
      <c r="K27" s="41"/>
      <c r="L27" s="41" t="s">
        <v>418</v>
      </c>
      <c r="M27" s="41"/>
      <c r="N27" s="41"/>
      <c r="O27" s="41" t="s">
        <v>418</v>
      </c>
      <c r="P27" s="41"/>
      <c r="Q27" s="41"/>
      <c r="R27" s="41" t="s">
        <v>418</v>
      </c>
      <c r="S27" s="41"/>
      <c r="T27" s="41"/>
    </row>
    <row r="28" spans="1:20" x14ac:dyDescent="0.3">
      <c r="A28" s="42" t="s">
        <v>113</v>
      </c>
      <c r="B28" s="41" t="s">
        <v>422</v>
      </c>
      <c r="C28" s="41"/>
      <c r="D28" s="41">
        <v>3</v>
      </c>
      <c r="E28" s="41"/>
      <c r="F28" s="41" t="s">
        <v>418</v>
      </c>
      <c r="G28" s="41" t="s">
        <v>418</v>
      </c>
      <c r="H28" s="41" t="s">
        <v>418</v>
      </c>
      <c r="I28" s="41"/>
      <c r="J28" s="41"/>
      <c r="K28" s="41"/>
      <c r="L28" s="41" t="s">
        <v>418</v>
      </c>
      <c r="M28" s="41"/>
      <c r="N28" s="41"/>
      <c r="O28" s="41" t="s">
        <v>418</v>
      </c>
      <c r="P28" s="41"/>
      <c r="Q28" s="41" t="s">
        <v>418</v>
      </c>
      <c r="R28" s="41" t="s">
        <v>418</v>
      </c>
      <c r="S28" s="41"/>
      <c r="T28" s="41"/>
    </row>
    <row r="29" spans="1:20" x14ac:dyDescent="0.3">
      <c r="A29" s="42" t="s">
        <v>234</v>
      </c>
      <c r="B29" s="41" t="s">
        <v>423</v>
      </c>
      <c r="C29" s="41"/>
      <c r="D29" s="41">
        <v>4</v>
      </c>
      <c r="E29" s="41" t="s">
        <v>418</v>
      </c>
      <c r="F29" s="41"/>
      <c r="G29" s="41"/>
      <c r="H29" s="41" t="s">
        <v>418</v>
      </c>
      <c r="I29" s="41" t="s">
        <v>418</v>
      </c>
      <c r="J29" s="41"/>
      <c r="K29" s="41" t="s">
        <v>418</v>
      </c>
      <c r="L29" s="41" t="s">
        <v>418</v>
      </c>
      <c r="M29" s="41"/>
      <c r="N29" s="41"/>
      <c r="O29" s="41" t="s">
        <v>418</v>
      </c>
      <c r="P29" s="41"/>
      <c r="Q29" s="41" t="s">
        <v>418</v>
      </c>
      <c r="R29" s="41"/>
      <c r="S29" s="41"/>
      <c r="T29" s="41"/>
    </row>
    <row r="30" spans="1:20" x14ac:dyDescent="0.3">
      <c r="A30" s="42" t="s">
        <v>97</v>
      </c>
      <c r="B30" s="41" t="s">
        <v>423</v>
      </c>
      <c r="C30" s="41"/>
      <c r="D30" s="41">
        <v>4</v>
      </c>
      <c r="E30" s="41" t="s">
        <v>418</v>
      </c>
      <c r="F30" s="41" t="s">
        <v>418</v>
      </c>
      <c r="G30" s="41"/>
      <c r="H30" s="41" t="s">
        <v>418</v>
      </c>
      <c r="I30" s="41" t="s">
        <v>418</v>
      </c>
      <c r="J30" s="41"/>
      <c r="K30" s="41"/>
      <c r="L30" s="41" t="s">
        <v>418</v>
      </c>
      <c r="M30" s="41"/>
      <c r="N30" s="41"/>
      <c r="O30" s="41" t="s">
        <v>418</v>
      </c>
      <c r="P30" s="41"/>
      <c r="Q30" s="41" t="s">
        <v>418</v>
      </c>
      <c r="R30" s="41" t="s">
        <v>418</v>
      </c>
      <c r="S30" s="41"/>
      <c r="T30" s="41"/>
    </row>
    <row r="31" spans="1:20" x14ac:dyDescent="0.3">
      <c r="A31" s="42" t="s">
        <v>26</v>
      </c>
      <c r="B31" s="41" t="s">
        <v>423</v>
      </c>
      <c r="C31" s="41"/>
      <c r="D31" s="41">
        <v>5</v>
      </c>
      <c r="E31" s="41" t="s">
        <v>418</v>
      </c>
      <c r="F31" s="41" t="s">
        <v>418</v>
      </c>
      <c r="G31" s="41"/>
      <c r="H31" s="41" t="s">
        <v>418</v>
      </c>
      <c r="I31" s="41"/>
      <c r="J31" s="41"/>
      <c r="K31" s="41" t="s">
        <v>418</v>
      </c>
      <c r="L31" s="41" t="s">
        <v>418</v>
      </c>
      <c r="M31" s="41"/>
      <c r="N31" s="41" t="s">
        <v>418</v>
      </c>
      <c r="O31" s="41" t="s">
        <v>418</v>
      </c>
      <c r="P31" s="41" t="s">
        <v>418</v>
      </c>
      <c r="Q31" s="41" t="s">
        <v>418</v>
      </c>
      <c r="R31" s="41" t="s">
        <v>418</v>
      </c>
      <c r="S31" s="41" t="s">
        <v>418</v>
      </c>
      <c r="T31" s="41"/>
    </row>
    <row r="32" spans="1:20" x14ac:dyDescent="0.3">
      <c r="A32" s="42" t="s">
        <v>248</v>
      </c>
      <c r="B32" s="41" t="s">
        <v>423</v>
      </c>
      <c r="C32" s="41"/>
      <c r="D32" s="41">
        <v>4</v>
      </c>
      <c r="E32" s="41" t="s">
        <v>418</v>
      </c>
      <c r="F32" s="41" t="s">
        <v>418</v>
      </c>
      <c r="G32" s="41"/>
      <c r="H32" s="41" t="s">
        <v>418</v>
      </c>
      <c r="I32" s="41"/>
      <c r="J32" s="41"/>
      <c r="K32" s="41"/>
      <c r="L32" s="41" t="s">
        <v>418</v>
      </c>
      <c r="M32" s="41" t="s">
        <v>418</v>
      </c>
      <c r="N32" s="41"/>
      <c r="O32" s="41"/>
      <c r="P32" s="41"/>
      <c r="Q32" s="41"/>
      <c r="R32" s="41" t="s">
        <v>418</v>
      </c>
      <c r="S32" s="41" t="s">
        <v>418</v>
      </c>
      <c r="T32" s="41"/>
    </row>
    <row r="33" spans="1:20" x14ac:dyDescent="0.3">
      <c r="A33" s="42" t="s">
        <v>7</v>
      </c>
      <c r="B33" s="41" t="s">
        <v>424</v>
      </c>
      <c r="C33" s="41"/>
      <c r="D33" s="41">
        <v>5</v>
      </c>
      <c r="E33" s="41" t="s">
        <v>418</v>
      </c>
      <c r="F33" s="41" t="s">
        <v>418</v>
      </c>
      <c r="G33" s="41"/>
      <c r="H33" s="41" t="s">
        <v>418</v>
      </c>
      <c r="I33" s="41"/>
      <c r="J33" s="41"/>
      <c r="K33" s="41" t="s">
        <v>418</v>
      </c>
      <c r="L33" s="41" t="s">
        <v>418</v>
      </c>
      <c r="M33" s="41"/>
      <c r="N33" s="41" t="s">
        <v>418</v>
      </c>
      <c r="O33" s="41" t="s">
        <v>418</v>
      </c>
      <c r="P33" s="41"/>
      <c r="Q33" s="41" t="s">
        <v>418</v>
      </c>
      <c r="R33" s="41" t="s">
        <v>418</v>
      </c>
      <c r="S33" s="41" t="s">
        <v>418</v>
      </c>
      <c r="T33" s="41"/>
    </row>
    <row r="34" spans="1:20" x14ac:dyDescent="0.3">
      <c r="A34" s="42" t="s">
        <v>2</v>
      </c>
      <c r="B34" s="41" t="s">
        <v>424</v>
      </c>
      <c r="C34" s="41"/>
      <c r="D34" s="41">
        <v>5</v>
      </c>
      <c r="E34" s="41" t="s">
        <v>418</v>
      </c>
      <c r="F34" s="41" t="s">
        <v>418</v>
      </c>
      <c r="G34" s="41" t="s">
        <v>418</v>
      </c>
      <c r="H34" s="41" t="s">
        <v>418</v>
      </c>
      <c r="I34" s="41"/>
      <c r="J34" s="41"/>
      <c r="K34" s="41" t="s">
        <v>418</v>
      </c>
      <c r="L34" s="41" t="s">
        <v>418</v>
      </c>
      <c r="M34" s="41" t="s">
        <v>418</v>
      </c>
      <c r="N34" s="41" t="s">
        <v>418</v>
      </c>
      <c r="O34" s="41" t="s">
        <v>418</v>
      </c>
      <c r="P34" s="41"/>
      <c r="Q34" s="41" t="s">
        <v>418</v>
      </c>
      <c r="R34" s="41" t="s">
        <v>418</v>
      </c>
      <c r="S34" s="41" t="s">
        <v>418</v>
      </c>
      <c r="T34" s="41"/>
    </row>
    <row r="35" spans="1:20" x14ac:dyDescent="0.3">
      <c r="A35" s="42" t="s">
        <v>16</v>
      </c>
      <c r="B35" s="41" t="s">
        <v>424</v>
      </c>
      <c r="C35" s="41"/>
      <c r="D35" s="41">
        <v>4</v>
      </c>
      <c r="E35" s="41" t="s">
        <v>418</v>
      </c>
      <c r="F35" s="41" t="s">
        <v>418</v>
      </c>
      <c r="G35" s="41"/>
      <c r="H35" s="41" t="s">
        <v>418</v>
      </c>
      <c r="I35" s="41"/>
      <c r="J35" s="41"/>
      <c r="K35" s="41" t="s">
        <v>418</v>
      </c>
      <c r="L35" s="41" t="s">
        <v>418</v>
      </c>
      <c r="M35" s="41"/>
      <c r="N35" s="41"/>
      <c r="O35" s="41" t="s">
        <v>418</v>
      </c>
      <c r="P35" s="41"/>
      <c r="Q35" s="41" t="s">
        <v>418</v>
      </c>
      <c r="R35" s="41" t="s">
        <v>418</v>
      </c>
      <c r="S35" s="41"/>
      <c r="T35" s="41"/>
    </row>
    <row r="36" spans="1:20" x14ac:dyDescent="0.3">
      <c r="A36" s="42" t="s">
        <v>1</v>
      </c>
      <c r="B36" s="41" t="s">
        <v>424</v>
      </c>
      <c r="C36" s="41"/>
      <c r="D36" s="41">
        <v>5</v>
      </c>
      <c r="E36" s="41" t="s">
        <v>418</v>
      </c>
      <c r="F36" s="41" t="s">
        <v>418</v>
      </c>
      <c r="G36" s="41" t="s">
        <v>418</v>
      </c>
      <c r="H36" s="41" t="s">
        <v>418</v>
      </c>
      <c r="I36" s="41"/>
      <c r="J36" s="41"/>
      <c r="K36" s="41" t="s">
        <v>418</v>
      </c>
      <c r="L36" s="41" t="s">
        <v>418</v>
      </c>
      <c r="M36" s="41" t="s">
        <v>418</v>
      </c>
      <c r="N36" s="41" t="s">
        <v>418</v>
      </c>
      <c r="O36" s="41" t="s">
        <v>418</v>
      </c>
      <c r="P36" s="41" t="s">
        <v>418</v>
      </c>
      <c r="Q36" s="41" t="s">
        <v>418</v>
      </c>
      <c r="R36" s="41" t="s">
        <v>418</v>
      </c>
      <c r="S36" s="41" t="s">
        <v>418</v>
      </c>
      <c r="T36" s="41"/>
    </row>
    <row r="37" spans="1:20" x14ac:dyDescent="0.3">
      <c r="A37" s="42" t="s">
        <v>210</v>
      </c>
      <c r="B37" s="41" t="s">
        <v>424</v>
      </c>
      <c r="C37" s="41"/>
      <c r="D37" s="41">
        <v>5</v>
      </c>
      <c r="E37" s="41" t="s">
        <v>418</v>
      </c>
      <c r="F37" s="41"/>
      <c r="G37" s="41" t="s">
        <v>418</v>
      </c>
      <c r="H37" s="41"/>
      <c r="I37" s="41"/>
      <c r="J37" s="41"/>
      <c r="K37" s="41" t="s">
        <v>418</v>
      </c>
      <c r="L37" s="41"/>
      <c r="M37" s="41" t="s">
        <v>418</v>
      </c>
      <c r="N37" s="41" t="s">
        <v>418</v>
      </c>
      <c r="O37" s="41"/>
      <c r="P37" s="41"/>
      <c r="Q37" s="41" t="s">
        <v>418</v>
      </c>
      <c r="R37" s="41" t="s">
        <v>418</v>
      </c>
      <c r="S37" s="41" t="s">
        <v>418</v>
      </c>
      <c r="T37" s="41"/>
    </row>
    <row r="38" spans="1:20" x14ac:dyDescent="0.3">
      <c r="A38" s="42" t="s">
        <v>24</v>
      </c>
      <c r="B38" s="41" t="s">
        <v>420</v>
      </c>
      <c r="C38" s="41"/>
      <c r="D38" s="41">
        <v>5</v>
      </c>
      <c r="E38" s="41" t="s">
        <v>418</v>
      </c>
      <c r="F38" s="41" t="s">
        <v>418</v>
      </c>
      <c r="G38" s="41" t="s">
        <v>418</v>
      </c>
      <c r="H38" s="41"/>
      <c r="I38" s="41"/>
      <c r="J38" s="41"/>
      <c r="K38" s="41" t="s">
        <v>418</v>
      </c>
      <c r="L38" s="41" t="s">
        <v>418</v>
      </c>
      <c r="M38" s="41" t="s">
        <v>418</v>
      </c>
      <c r="N38" s="41" t="s">
        <v>418</v>
      </c>
      <c r="O38" s="41"/>
      <c r="P38" s="41"/>
      <c r="Q38" s="41" t="s">
        <v>418</v>
      </c>
      <c r="R38" s="41" t="s">
        <v>418</v>
      </c>
      <c r="S38" s="41" t="s">
        <v>418</v>
      </c>
      <c r="T38" s="41" t="s">
        <v>418</v>
      </c>
    </row>
    <row r="39" spans="1:20" x14ac:dyDescent="0.3">
      <c r="A39" s="42" t="s">
        <v>4</v>
      </c>
      <c r="B39" s="41" t="s">
        <v>420</v>
      </c>
      <c r="C39" s="41"/>
      <c r="D39" s="41">
        <v>4</v>
      </c>
      <c r="E39" s="41" t="s">
        <v>418</v>
      </c>
      <c r="F39" s="41" t="s">
        <v>418</v>
      </c>
      <c r="G39" s="41"/>
      <c r="H39" s="41" t="s">
        <v>418</v>
      </c>
      <c r="I39" s="41" t="s">
        <v>418</v>
      </c>
      <c r="J39" s="41"/>
      <c r="K39" s="41" t="s">
        <v>418</v>
      </c>
      <c r="L39" s="41" t="s">
        <v>418</v>
      </c>
      <c r="M39" s="41"/>
      <c r="N39" s="41"/>
      <c r="O39" s="41" t="s">
        <v>418</v>
      </c>
      <c r="P39" s="41" t="s">
        <v>418</v>
      </c>
      <c r="Q39" s="41" t="s">
        <v>418</v>
      </c>
      <c r="R39" s="41" t="s">
        <v>418</v>
      </c>
      <c r="S39" s="41"/>
      <c r="T39" s="41"/>
    </row>
    <row r="40" spans="1:20" x14ac:dyDescent="0.3">
      <c r="A40" s="42" t="s">
        <v>9</v>
      </c>
      <c r="B40" s="41" t="s">
        <v>420</v>
      </c>
      <c r="C40" s="41"/>
      <c r="D40" s="41">
        <v>3</v>
      </c>
      <c r="E40" s="41" t="s">
        <v>418</v>
      </c>
      <c r="F40" s="41"/>
      <c r="G40" s="41"/>
      <c r="H40" s="41" t="s">
        <v>418</v>
      </c>
      <c r="I40" s="41" t="s">
        <v>418</v>
      </c>
      <c r="J40" s="41"/>
      <c r="K40" s="41" t="s">
        <v>418</v>
      </c>
      <c r="L40" s="41" t="s">
        <v>418</v>
      </c>
      <c r="M40" s="41"/>
      <c r="N40" s="41" t="s">
        <v>418</v>
      </c>
      <c r="O40" s="41" t="s">
        <v>418</v>
      </c>
      <c r="P40" s="41"/>
      <c r="Q40" s="41" t="s">
        <v>418</v>
      </c>
      <c r="R40" s="41"/>
      <c r="S40" s="41"/>
      <c r="T40" s="41"/>
    </row>
    <row r="41" spans="1:20" x14ac:dyDescent="0.3">
      <c r="A41" s="42" t="s">
        <v>262</v>
      </c>
      <c r="B41" s="41" t="s">
        <v>420</v>
      </c>
      <c r="C41" s="41"/>
      <c r="D41" s="41">
        <v>4</v>
      </c>
      <c r="E41" s="41" t="s">
        <v>418</v>
      </c>
      <c r="F41" s="41" t="s">
        <v>418</v>
      </c>
      <c r="G41" s="41"/>
      <c r="H41" s="41" t="s">
        <v>418</v>
      </c>
      <c r="I41" s="41" t="s">
        <v>418</v>
      </c>
      <c r="J41" s="41"/>
      <c r="K41" s="41" t="s">
        <v>418</v>
      </c>
      <c r="L41" s="41" t="s">
        <v>418</v>
      </c>
      <c r="M41" s="41"/>
      <c r="N41" s="41"/>
      <c r="O41" s="41" t="s">
        <v>418</v>
      </c>
      <c r="P41" s="41"/>
      <c r="Q41" s="41" t="s">
        <v>418</v>
      </c>
      <c r="R41" s="41" t="s">
        <v>418</v>
      </c>
      <c r="S41" s="41"/>
      <c r="T41" s="41" t="s">
        <v>418</v>
      </c>
    </row>
    <row r="43" spans="1:20" ht="14.4" customHeight="1" x14ac:dyDescent="0.3">
      <c r="A43" s="65" t="s">
        <v>717</v>
      </c>
    </row>
    <row r="44" spans="1:20" ht="14.4" customHeight="1" x14ac:dyDescent="0.3">
      <c r="A44" s="65"/>
    </row>
    <row r="45" spans="1:20" ht="35.4" customHeight="1" x14ac:dyDescent="0.3">
      <c r="A45" s="15" t="s">
        <v>799</v>
      </c>
      <c r="B45" s="15" t="s">
        <v>404</v>
      </c>
      <c r="C45" s="15" t="s">
        <v>547</v>
      </c>
      <c r="D45" s="15" t="s">
        <v>809</v>
      </c>
      <c r="E45" s="15" t="s">
        <v>810</v>
      </c>
      <c r="F45" s="15" t="s">
        <v>0</v>
      </c>
      <c r="G45" s="15" t="s">
        <v>811</v>
      </c>
      <c r="H45" s="15" t="s">
        <v>726</v>
      </c>
      <c r="I45" s="15" t="s">
        <v>800</v>
      </c>
      <c r="J45" s="15" t="s">
        <v>801</v>
      </c>
      <c r="L45" s="66"/>
    </row>
    <row r="46" spans="1:20" ht="14.4" customHeight="1" x14ac:dyDescent="0.3">
      <c r="A46" t="s">
        <v>804</v>
      </c>
      <c r="B46" s="2" t="s">
        <v>1</v>
      </c>
      <c r="C46" s="2" t="s">
        <v>724</v>
      </c>
      <c r="D46" s="2"/>
      <c r="E46" s="2"/>
      <c r="F46" s="2">
        <v>75</v>
      </c>
      <c r="G46" s="2" t="s">
        <v>817</v>
      </c>
      <c r="H46" s="2">
        <v>38</v>
      </c>
      <c r="I46" s="2"/>
      <c r="J46" t="s">
        <v>803</v>
      </c>
      <c r="L46" s="66"/>
      <c r="N46" s="66"/>
    </row>
    <row r="47" spans="1:20" ht="14.4" customHeight="1" x14ac:dyDescent="0.3">
      <c r="A47" t="s">
        <v>801</v>
      </c>
      <c r="B47" s="2" t="s">
        <v>23</v>
      </c>
      <c r="C47" s="2" t="s">
        <v>801</v>
      </c>
      <c r="D47" s="2"/>
      <c r="E47" s="2"/>
      <c r="F47" s="2">
        <v>100</v>
      </c>
      <c r="G47" s="2"/>
      <c r="H47" s="2"/>
      <c r="I47" s="2"/>
      <c r="J47" t="s">
        <v>547</v>
      </c>
      <c r="L47" s="66"/>
      <c r="N47" s="66"/>
    </row>
    <row r="48" spans="1:20" ht="14.4" customHeight="1" x14ac:dyDescent="0.3">
      <c r="A48" t="s">
        <v>802</v>
      </c>
      <c r="B48" s="2" t="s">
        <v>5</v>
      </c>
      <c r="C48" s="2" t="s">
        <v>801</v>
      </c>
      <c r="D48" s="2"/>
      <c r="E48" s="2"/>
      <c r="F48" s="2">
        <v>100</v>
      </c>
      <c r="G48" s="2"/>
      <c r="H48" s="2" t="s">
        <v>706</v>
      </c>
      <c r="I48" s="2"/>
      <c r="J48" t="s">
        <v>814</v>
      </c>
      <c r="L48" s="66"/>
      <c r="N48" s="66"/>
    </row>
    <row r="49" spans="1:14" ht="14.4" customHeight="1" x14ac:dyDescent="0.3">
      <c r="A49" t="s">
        <v>723</v>
      </c>
      <c r="B49" s="2" t="s">
        <v>219</v>
      </c>
      <c r="C49" s="2" t="s">
        <v>815</v>
      </c>
      <c r="D49" s="2"/>
      <c r="E49" s="2"/>
      <c r="F49" s="2">
        <v>50</v>
      </c>
      <c r="G49" s="2"/>
      <c r="H49" s="2" t="s">
        <v>714</v>
      </c>
      <c r="I49" s="2"/>
      <c r="J49" t="s">
        <v>807</v>
      </c>
      <c r="L49" s="66"/>
      <c r="N49" s="66"/>
    </row>
    <row r="50" spans="1:14" ht="14.4" customHeight="1" x14ac:dyDescent="0.3">
      <c r="A50" t="s">
        <v>801</v>
      </c>
      <c r="B50" s="2" t="s">
        <v>803</v>
      </c>
      <c r="C50" s="2" t="s">
        <v>801</v>
      </c>
      <c r="D50" s="2"/>
      <c r="E50" s="2"/>
      <c r="F50" s="2">
        <v>100</v>
      </c>
      <c r="G50" s="2"/>
      <c r="H50" s="2"/>
      <c r="I50" s="2"/>
      <c r="J50" t="s">
        <v>547</v>
      </c>
      <c r="L50" s="66"/>
      <c r="N50" s="66"/>
    </row>
    <row r="51" spans="1:14" ht="14.4" customHeight="1" x14ac:dyDescent="0.3">
      <c r="A51" t="s">
        <v>724</v>
      </c>
      <c r="B51" s="2" t="s">
        <v>3</v>
      </c>
      <c r="C51" s="2" t="s">
        <v>724</v>
      </c>
      <c r="D51" s="2" t="s">
        <v>821</v>
      </c>
      <c r="E51" s="2"/>
      <c r="F51" s="2">
        <v>25</v>
      </c>
      <c r="G51" s="2" t="s">
        <v>817</v>
      </c>
      <c r="H51" s="2"/>
      <c r="I51" s="2"/>
      <c r="J51" t="s">
        <v>7</v>
      </c>
      <c r="N51" s="66"/>
    </row>
    <row r="52" spans="1:14" ht="14.4" customHeight="1" x14ac:dyDescent="0.3">
      <c r="A52" t="s">
        <v>723</v>
      </c>
      <c r="B52" s="2" t="s">
        <v>708</v>
      </c>
      <c r="C52" s="2" t="s">
        <v>816</v>
      </c>
      <c r="D52" s="2" t="s">
        <v>709</v>
      </c>
      <c r="E52" s="2" t="s">
        <v>817</v>
      </c>
      <c r="F52" s="2">
        <v>75</v>
      </c>
      <c r="G52" s="2" t="s">
        <v>817</v>
      </c>
      <c r="H52" s="2" t="s">
        <v>709</v>
      </c>
      <c r="I52" s="2"/>
      <c r="J52" t="s">
        <v>818</v>
      </c>
      <c r="L52" s="66"/>
      <c r="N52" s="66"/>
    </row>
    <row r="53" spans="1:14" ht="14.4" customHeight="1" x14ac:dyDescent="0.3">
      <c r="A53" t="s">
        <v>725</v>
      </c>
      <c r="B53" s="2" t="s">
        <v>719</v>
      </c>
      <c r="C53" s="2" t="s">
        <v>815</v>
      </c>
      <c r="D53" s="2">
        <v>29</v>
      </c>
      <c r="E53" s="2">
        <v>25</v>
      </c>
      <c r="F53" s="2">
        <v>25</v>
      </c>
      <c r="G53" s="2" t="s">
        <v>817</v>
      </c>
      <c r="H53" s="2"/>
      <c r="I53" s="2">
        <v>29</v>
      </c>
      <c r="J53" t="s">
        <v>805</v>
      </c>
      <c r="N53" s="66"/>
    </row>
    <row r="54" spans="1:14" ht="14.4" customHeight="1" x14ac:dyDescent="0.3">
      <c r="A54" t="s">
        <v>725</v>
      </c>
      <c r="B54" s="2" t="s">
        <v>720</v>
      </c>
      <c r="C54" s="2" t="s">
        <v>815</v>
      </c>
      <c r="D54" s="2">
        <v>25</v>
      </c>
      <c r="E54" s="2"/>
      <c r="F54" s="2"/>
      <c r="G54" s="2"/>
      <c r="H54" s="2"/>
      <c r="I54" s="2">
        <v>25</v>
      </c>
      <c r="J54" t="s">
        <v>23</v>
      </c>
      <c r="N54" s="66"/>
    </row>
    <row r="55" spans="1:14" ht="14.4" customHeight="1" x14ac:dyDescent="0.3">
      <c r="A55" t="s">
        <v>801</v>
      </c>
      <c r="B55" s="2" t="s">
        <v>7</v>
      </c>
      <c r="C55" s="2" t="s">
        <v>801</v>
      </c>
      <c r="D55" s="2"/>
      <c r="E55" s="2"/>
      <c r="F55" s="2">
        <v>100</v>
      </c>
      <c r="G55" s="2"/>
      <c r="H55" s="2"/>
      <c r="I55" s="2"/>
      <c r="J55" t="s">
        <v>547</v>
      </c>
    </row>
    <row r="56" spans="1:14" ht="28.8" x14ac:dyDescent="0.3">
      <c r="A56" t="s">
        <v>723</v>
      </c>
      <c r="B56" s="2" t="s">
        <v>697</v>
      </c>
      <c r="C56" s="2" t="s">
        <v>723</v>
      </c>
      <c r="D56" s="2" t="s">
        <v>698</v>
      </c>
      <c r="E56" s="2">
        <v>35</v>
      </c>
      <c r="F56" s="69" t="s">
        <v>819</v>
      </c>
      <c r="G56" s="2" t="s">
        <v>817</v>
      </c>
      <c r="H56" s="2" t="s">
        <v>698</v>
      </c>
      <c r="I56" s="2">
        <v>35</v>
      </c>
      <c r="J56" t="s">
        <v>806</v>
      </c>
      <c r="L56" s="66"/>
    </row>
    <row r="57" spans="1:14" ht="14.4" customHeight="1" x14ac:dyDescent="0.3">
      <c r="A57" t="s">
        <v>725</v>
      </c>
      <c r="B57" s="2" t="s">
        <v>721</v>
      </c>
      <c r="C57" s="2" t="s">
        <v>815</v>
      </c>
      <c r="D57" s="2">
        <v>22</v>
      </c>
      <c r="E57" s="2">
        <v>25</v>
      </c>
      <c r="F57" s="2">
        <v>50</v>
      </c>
      <c r="G57" s="2">
        <v>12.5</v>
      </c>
      <c r="H57" s="2"/>
      <c r="I57" s="2">
        <v>22</v>
      </c>
      <c r="J57" t="s">
        <v>7</v>
      </c>
    </row>
    <row r="58" spans="1:14" ht="14.4" customHeight="1" x14ac:dyDescent="0.3">
      <c r="A58" t="s">
        <v>725</v>
      </c>
      <c r="B58" s="2" t="s">
        <v>8</v>
      </c>
      <c r="C58" s="2" t="s">
        <v>813</v>
      </c>
      <c r="D58" s="2" t="s">
        <v>700</v>
      </c>
      <c r="E58" s="2">
        <v>30</v>
      </c>
      <c r="F58" s="2">
        <v>100</v>
      </c>
      <c r="G58" s="2">
        <v>30</v>
      </c>
      <c r="H58" s="2" t="s">
        <v>700</v>
      </c>
      <c r="I58" s="2">
        <v>30</v>
      </c>
      <c r="J58" t="s">
        <v>547</v>
      </c>
      <c r="L58" s="66"/>
      <c r="N58" s="66"/>
    </row>
    <row r="59" spans="1:14" ht="14.4" customHeight="1" x14ac:dyDescent="0.3">
      <c r="A59" t="s">
        <v>723</v>
      </c>
      <c r="B59" s="2" t="s">
        <v>703</v>
      </c>
      <c r="C59" s="2" t="s">
        <v>723</v>
      </c>
      <c r="D59" s="2" t="s">
        <v>704</v>
      </c>
      <c r="E59" s="2"/>
      <c r="F59" s="2">
        <v>75</v>
      </c>
      <c r="G59" s="2"/>
      <c r="H59" s="2" t="s">
        <v>704</v>
      </c>
      <c r="I59" s="2"/>
      <c r="J59" t="s">
        <v>8</v>
      </c>
      <c r="L59" s="66"/>
      <c r="N59" s="66"/>
    </row>
    <row r="60" spans="1:14" ht="14.4" customHeight="1" x14ac:dyDescent="0.3">
      <c r="A60" t="s">
        <v>723</v>
      </c>
      <c r="B60" s="2" t="s">
        <v>6</v>
      </c>
      <c r="C60" s="2" t="s">
        <v>723</v>
      </c>
      <c r="D60" s="2" t="s">
        <v>700</v>
      </c>
      <c r="E60" s="2"/>
      <c r="F60" s="2">
        <v>50</v>
      </c>
      <c r="G60" s="2"/>
      <c r="H60" s="2" t="s">
        <v>700</v>
      </c>
      <c r="I60" s="2"/>
      <c r="J60" t="s">
        <v>803</v>
      </c>
      <c r="L60" s="66"/>
    </row>
    <row r="61" spans="1:14" ht="14.4" customHeight="1" x14ac:dyDescent="0.3">
      <c r="A61" t="s">
        <v>725</v>
      </c>
      <c r="B61" s="2" t="s">
        <v>718</v>
      </c>
      <c r="C61" s="2" t="s">
        <v>815</v>
      </c>
      <c r="D61" s="2">
        <v>32</v>
      </c>
      <c r="E61" s="2"/>
      <c r="F61" s="2">
        <v>20</v>
      </c>
      <c r="G61" s="2">
        <v>75</v>
      </c>
      <c r="H61" s="2">
        <v>15</v>
      </c>
      <c r="I61" s="2">
        <v>32</v>
      </c>
      <c r="J61" t="s">
        <v>8</v>
      </c>
    </row>
    <row r="62" spans="1:14" ht="14.4" customHeight="1" x14ac:dyDescent="0.3">
      <c r="A62" t="s">
        <v>723</v>
      </c>
      <c r="B62" s="2" t="s">
        <v>234</v>
      </c>
      <c r="C62" s="2" t="s">
        <v>815</v>
      </c>
      <c r="D62" s="2"/>
      <c r="E62" s="2"/>
      <c r="F62" s="2">
        <v>25</v>
      </c>
      <c r="G62" s="2"/>
      <c r="H62" s="2"/>
      <c r="I62" s="2"/>
      <c r="J62" t="s">
        <v>7</v>
      </c>
      <c r="N62" s="66"/>
    </row>
    <row r="63" spans="1:14" ht="14.4" customHeight="1" x14ac:dyDescent="0.3">
      <c r="A63" t="s">
        <v>820</v>
      </c>
      <c r="B63" s="2" t="s">
        <v>4</v>
      </c>
      <c r="C63" s="2" t="s">
        <v>815</v>
      </c>
      <c r="D63" s="2" t="s">
        <v>712</v>
      </c>
      <c r="E63" s="2"/>
      <c r="F63" s="2">
        <v>75</v>
      </c>
      <c r="G63" s="2"/>
      <c r="H63" s="2" t="s">
        <v>712</v>
      </c>
      <c r="I63" s="2"/>
      <c r="J63" t="s">
        <v>5</v>
      </c>
      <c r="L63" s="66"/>
    </row>
    <row r="64" spans="1:14" ht="14.4" customHeight="1" x14ac:dyDescent="0.3">
      <c r="A64" t="s">
        <v>722</v>
      </c>
      <c r="B64" s="2" t="s">
        <v>2</v>
      </c>
      <c r="C64" s="2" t="s">
        <v>812</v>
      </c>
      <c r="D64" s="2" t="s">
        <v>695</v>
      </c>
      <c r="E64" s="2">
        <v>45</v>
      </c>
      <c r="F64" s="2">
        <v>75</v>
      </c>
      <c r="G64" s="2">
        <v>33.75</v>
      </c>
      <c r="H64" s="2" t="s">
        <v>695</v>
      </c>
      <c r="I64" s="2">
        <v>45</v>
      </c>
      <c r="J64" t="s">
        <v>803</v>
      </c>
      <c r="L64" s="66"/>
    </row>
    <row r="65" spans="1:14" ht="14.4" customHeight="1" x14ac:dyDescent="0.3">
      <c r="A65" t="s">
        <v>724</v>
      </c>
      <c r="B65" s="2" t="s">
        <v>10</v>
      </c>
      <c r="C65" s="2" t="s">
        <v>724</v>
      </c>
      <c r="D65" s="2" t="s">
        <v>711</v>
      </c>
      <c r="E65" s="2">
        <v>18</v>
      </c>
      <c r="F65" s="2">
        <v>75</v>
      </c>
      <c r="G65" s="2">
        <v>13.5</v>
      </c>
      <c r="H65" s="2" t="s">
        <v>711</v>
      </c>
      <c r="I65" s="2">
        <v>18</v>
      </c>
      <c r="J65" t="s">
        <v>808</v>
      </c>
      <c r="L65" s="66"/>
      <c r="N65" s="66"/>
    </row>
    <row r="66" spans="1:14" ht="14.4" customHeight="1" x14ac:dyDescent="0.3">
      <c r="B66" s="2"/>
      <c r="C66" s="68"/>
      <c r="D66" s="68"/>
      <c r="E66" s="68"/>
      <c r="F66" s="67"/>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Taxonomy</vt:lpstr>
      <vt:lpstr>Jobins Values</vt:lpstr>
      <vt:lpstr>Value Categories</vt:lpstr>
      <vt:lpstr>171 Docs</vt:lpstr>
      <vt:lpstr>Resources</vt:lpstr>
      <vt:lpstr>Stat Plan</vt:lpstr>
      <vt:lpstr>ESF</vt:lpstr>
      <vt:lpstr>AGI Issues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2025-04-16T05:33:40Z</dcterms:modified>
  <cp:category/>
  <cp:contentStatus/>
</cp:coreProperties>
</file>