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ubencito/Dropbox/r_stat/raw_data/Cyto_waves/"/>
    </mc:Choice>
  </mc:AlternateContent>
  <xr:revisionPtr revIDLastSave="0" documentId="13_ncr:1_{4F8DD0DF-B0C5-0040-9D86-460D311757F9}" xr6:coauthVersionLast="45" xr6:coauthVersionMax="45" xr10:uidLastSave="{00000000-0000-0000-0000-000000000000}"/>
  <bookViews>
    <workbookView xWindow="0" yWindow="3280" windowWidth="48500" windowHeight="20100" activeTab="2" xr2:uid="{7C532169-7C09-974C-BE62-26F251E0BF34}"/>
  </bookViews>
  <sheets>
    <sheet name="Summary" sheetId="1" r:id="rId1"/>
    <sheet name="Tau" sheetId="3" r:id="rId2"/>
    <sheet name="Wave means" sheetId="2" r:id="rId3"/>
  </sheets>
  <definedNames>
    <definedName name="_xlnm._FilterDatabase" localSheetId="0" hidden="1">Summary!$A$14:$AO$137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8" i="1" l="1"/>
  <c r="K68" i="1"/>
  <c r="S67" i="1"/>
  <c r="K67" i="1"/>
  <c r="S66" i="1" l="1"/>
  <c r="K66" i="1"/>
  <c r="S65" i="1"/>
  <c r="K65" i="1"/>
  <c r="S64" i="1" l="1"/>
  <c r="K64" i="1"/>
  <c r="S63" i="1"/>
  <c r="K63" i="1"/>
  <c r="S62" i="1" l="1"/>
  <c r="K62" i="1"/>
  <c r="S61" i="1"/>
  <c r="K61" i="1"/>
  <c r="S60" i="1" l="1"/>
  <c r="K60" i="1"/>
  <c r="S59" i="1"/>
  <c r="K59" i="1"/>
  <c r="S58" i="1" l="1"/>
  <c r="K58" i="1"/>
  <c r="S57" i="1"/>
  <c r="K57" i="1"/>
  <c r="S55" i="1" l="1"/>
  <c r="K55" i="1"/>
  <c r="S56" i="1"/>
  <c r="K56" i="1"/>
  <c r="S54" i="1" l="1"/>
  <c r="K54" i="1"/>
  <c r="S53" i="1"/>
  <c r="K53" i="1"/>
  <c r="S52" i="1" l="1"/>
  <c r="K52" i="1"/>
  <c r="S51" i="1"/>
  <c r="K51" i="1"/>
  <c r="K131" i="1" l="1"/>
  <c r="K130" i="1"/>
  <c r="C1307" i="3" l="1"/>
  <c r="D1307" i="3"/>
  <c r="B1307" i="3"/>
  <c r="C1294" i="3"/>
  <c r="D1294" i="3"/>
  <c r="B1294" i="3"/>
  <c r="C1279" i="3"/>
  <c r="D1279" i="3"/>
  <c r="B1279" i="3"/>
  <c r="C1267" i="3"/>
  <c r="D1267" i="3"/>
  <c r="B1267" i="3"/>
  <c r="S131" i="1"/>
  <c r="C1233" i="3"/>
  <c r="D1233" i="3"/>
  <c r="B1233" i="3"/>
  <c r="S130" i="1"/>
  <c r="C1221" i="3"/>
  <c r="D1221" i="3"/>
  <c r="B1221" i="3"/>
  <c r="S129" i="1"/>
  <c r="K129" i="1"/>
  <c r="C1209" i="3"/>
  <c r="D1209" i="3"/>
  <c r="B1209" i="3"/>
  <c r="K128" i="1"/>
  <c r="K127" i="1"/>
  <c r="K126" i="1"/>
  <c r="K125" i="1"/>
  <c r="K124" i="1"/>
  <c r="K123" i="1"/>
  <c r="K122" i="1"/>
  <c r="K121" i="1"/>
  <c r="K120" i="1"/>
  <c r="K119" i="1"/>
  <c r="K118" i="1"/>
  <c r="K117" i="1"/>
  <c r="K116" i="1"/>
  <c r="C257" i="2"/>
  <c r="D257" i="2"/>
  <c r="G257" i="2"/>
  <c r="B257" i="2"/>
  <c r="C1196" i="3"/>
  <c r="D1196" i="3"/>
  <c r="B1196" i="3"/>
  <c r="S128" i="1"/>
  <c r="C1183" i="3"/>
  <c r="D1183" i="3"/>
  <c r="B1183" i="3"/>
  <c r="S127" i="1"/>
  <c r="C252" i="2"/>
  <c r="D252" i="2"/>
  <c r="G252" i="2"/>
  <c r="B252" i="2"/>
  <c r="C1170" i="3"/>
  <c r="D1170" i="3"/>
  <c r="B1170" i="3"/>
  <c r="S126" i="1"/>
  <c r="C248" i="2"/>
  <c r="D248" i="2"/>
  <c r="G248" i="2"/>
  <c r="B248" i="2"/>
  <c r="C1157" i="3"/>
  <c r="D1157" i="3"/>
  <c r="B1157" i="3"/>
  <c r="S125" i="1"/>
  <c r="S124" i="1"/>
  <c r="S123" i="1" l="1"/>
  <c r="C1144" i="3"/>
  <c r="D1144" i="3"/>
  <c r="B1144" i="3"/>
  <c r="C244" i="2"/>
  <c r="D244" i="2"/>
  <c r="G244" i="2"/>
  <c r="B244" i="2"/>
  <c r="C1131" i="3"/>
  <c r="D1131" i="3"/>
  <c r="B1131" i="3"/>
  <c r="S122" i="1"/>
  <c r="C239" i="2"/>
  <c r="D239" i="2"/>
  <c r="G239" i="2"/>
  <c r="B239" i="2"/>
  <c r="C1124" i="3"/>
  <c r="D1124" i="3"/>
  <c r="B1124" i="3"/>
  <c r="S121" i="1"/>
  <c r="C234" i="2"/>
  <c r="D234" i="2"/>
  <c r="G234" i="2"/>
  <c r="B234" i="2"/>
  <c r="C1114" i="3"/>
  <c r="D1114" i="3"/>
  <c r="B1114" i="3"/>
  <c r="S120" i="1"/>
  <c r="G229" i="2"/>
  <c r="C229" i="2"/>
  <c r="D229" i="2"/>
  <c r="B229" i="2"/>
  <c r="C1101" i="3"/>
  <c r="D1101" i="3"/>
  <c r="B1101" i="3"/>
  <c r="S119" i="1"/>
  <c r="C224" i="2"/>
  <c r="D224" i="2"/>
  <c r="G224" i="2"/>
  <c r="B224" i="2"/>
  <c r="C1090" i="3"/>
  <c r="D1090" i="3"/>
  <c r="B1090" i="3"/>
  <c r="S118" i="1"/>
  <c r="Q118" i="1"/>
  <c r="C1079" i="3"/>
  <c r="D1079" i="3"/>
  <c r="B1079" i="3"/>
  <c r="S117" i="1"/>
  <c r="Q117" i="1"/>
  <c r="C217" i="2"/>
  <c r="D217" i="2"/>
  <c r="G217" i="2"/>
  <c r="B217" i="2"/>
  <c r="C1067" i="3"/>
  <c r="D1067" i="3"/>
  <c r="B1067" i="3"/>
  <c r="S116" i="1"/>
  <c r="Q116" i="1"/>
  <c r="C1061" i="3"/>
  <c r="D1061" i="3"/>
  <c r="B1061" i="3"/>
  <c r="K115" i="1"/>
  <c r="C213" i="2"/>
  <c r="D213" i="2"/>
  <c r="G213" i="2"/>
  <c r="B213" i="2"/>
  <c r="C1048" i="3"/>
  <c r="D1048" i="3"/>
  <c r="B1048" i="3"/>
  <c r="C1036" i="3"/>
  <c r="D1036" i="3"/>
  <c r="B1036" i="3"/>
  <c r="C208" i="2"/>
  <c r="D208" i="2"/>
  <c r="G208" i="2"/>
  <c r="B208" i="2"/>
  <c r="C1025" i="3"/>
  <c r="D1025" i="3"/>
  <c r="B1025" i="3"/>
  <c r="C1012" i="3"/>
  <c r="D1012" i="3"/>
  <c r="B1012" i="3"/>
  <c r="C1000" i="3"/>
  <c r="D1000" i="3"/>
  <c r="B1000" i="3"/>
  <c r="C987" i="3"/>
  <c r="D987" i="3"/>
  <c r="B987" i="3"/>
  <c r="C973" i="3"/>
  <c r="D973" i="3"/>
  <c r="B973" i="3"/>
  <c r="C961" i="3"/>
  <c r="D961" i="3"/>
  <c r="B961" i="3"/>
  <c r="C200" i="2"/>
  <c r="D200" i="2"/>
  <c r="G200" i="2"/>
  <c r="B200" i="2"/>
  <c r="C945" i="3"/>
  <c r="D945" i="3"/>
  <c r="B945" i="3"/>
  <c r="S115" i="1"/>
  <c r="C196" i="2" l="1"/>
  <c r="D196" i="2"/>
  <c r="G196" i="2"/>
  <c r="B196" i="2"/>
  <c r="C930" i="3"/>
  <c r="D930" i="3"/>
  <c r="B930" i="3"/>
  <c r="C917" i="3"/>
  <c r="D917" i="3"/>
  <c r="B917" i="3"/>
  <c r="C191" i="2"/>
  <c r="D191" i="2"/>
  <c r="G191" i="2"/>
  <c r="B191" i="2"/>
  <c r="C904" i="3"/>
  <c r="D904" i="3"/>
  <c r="B904" i="3"/>
  <c r="C186" i="2"/>
  <c r="D186" i="2"/>
  <c r="G186" i="2"/>
  <c r="B186" i="2"/>
  <c r="C892" i="3"/>
  <c r="D892" i="3"/>
  <c r="B892" i="3"/>
  <c r="S50" i="1"/>
  <c r="S49" i="1"/>
  <c r="S48" i="1"/>
  <c r="S47" i="1"/>
  <c r="S46" i="1"/>
  <c r="S45" i="1"/>
  <c r="S44" i="1"/>
  <c r="S43" i="1"/>
  <c r="S42" i="1"/>
  <c r="S41" i="1"/>
  <c r="S40" i="1"/>
  <c r="S39" i="1"/>
  <c r="S38" i="1"/>
  <c r="S37" i="1"/>
  <c r="Q50" i="1"/>
  <c r="Q48" i="1"/>
  <c r="Q47" i="1"/>
  <c r="Q44" i="1"/>
  <c r="Q42" i="1"/>
  <c r="Q41" i="1"/>
  <c r="Q40" i="1"/>
  <c r="Q39" i="1"/>
  <c r="Q38" i="1"/>
  <c r="Q37" i="1"/>
  <c r="K37" i="1"/>
  <c r="K38" i="1"/>
  <c r="K39" i="1"/>
  <c r="K40" i="1"/>
  <c r="K41" i="1"/>
  <c r="K42" i="1"/>
  <c r="K43" i="1"/>
  <c r="K44" i="1"/>
  <c r="K45" i="1"/>
  <c r="K46" i="1"/>
  <c r="K47" i="1"/>
  <c r="K48" i="1"/>
  <c r="K49" i="1"/>
  <c r="K50" i="1"/>
  <c r="C181" i="2"/>
  <c r="D181" i="2"/>
  <c r="G181" i="2"/>
  <c r="B181" i="2"/>
  <c r="C880" i="3"/>
  <c r="D880" i="3"/>
  <c r="B880" i="3"/>
  <c r="C177" i="2"/>
  <c r="D177" i="2"/>
  <c r="G177" i="2"/>
  <c r="B177" i="2"/>
  <c r="C874" i="3"/>
  <c r="D874" i="3"/>
  <c r="B874" i="3"/>
  <c r="C172" i="2"/>
  <c r="D172" i="2"/>
  <c r="G172" i="2"/>
  <c r="B172" i="2"/>
  <c r="C861" i="3"/>
  <c r="D861" i="3"/>
  <c r="B861" i="3"/>
  <c r="C168" i="2"/>
  <c r="D168" i="2"/>
  <c r="G168" i="2"/>
  <c r="B168" i="2"/>
  <c r="C852" i="3"/>
  <c r="D852" i="3"/>
  <c r="B852" i="3"/>
  <c r="C840" i="3"/>
  <c r="D840" i="3"/>
  <c r="B840" i="3"/>
  <c r="C831" i="3"/>
  <c r="D831" i="3"/>
  <c r="B831" i="3"/>
  <c r="C162" i="2"/>
  <c r="D162" i="2"/>
  <c r="G162" i="2"/>
  <c r="B162" i="2"/>
  <c r="C820" i="3"/>
  <c r="D820" i="3"/>
  <c r="B820" i="3"/>
  <c r="C158" i="2"/>
  <c r="D158" i="2"/>
  <c r="G158" i="2"/>
  <c r="B158" i="2"/>
  <c r="C810" i="3"/>
  <c r="D810" i="3"/>
  <c r="B810" i="3"/>
  <c r="C154" i="2"/>
  <c r="D154" i="2"/>
  <c r="G154" i="2"/>
  <c r="B154" i="2"/>
  <c r="C799" i="3"/>
  <c r="D799" i="3"/>
  <c r="B799" i="3"/>
  <c r="C149" i="2"/>
  <c r="D149" i="2"/>
  <c r="G149" i="2"/>
  <c r="B149" i="2"/>
  <c r="C792" i="3"/>
  <c r="D792" i="3"/>
  <c r="B792" i="3"/>
  <c r="C144" i="2"/>
  <c r="D144" i="2"/>
  <c r="G144" i="2"/>
  <c r="B144" i="2"/>
  <c r="C779" i="3"/>
  <c r="D779" i="3"/>
  <c r="B779" i="3"/>
  <c r="C766" i="3"/>
  <c r="D766" i="3"/>
  <c r="B766" i="3"/>
  <c r="C753" i="3"/>
  <c r="D753" i="3"/>
  <c r="B753" i="3"/>
  <c r="C742" i="3"/>
  <c r="D742" i="3"/>
  <c r="B742" i="3"/>
  <c r="S114" i="1"/>
  <c r="S113" i="1"/>
  <c r="S112" i="1"/>
  <c r="S111" i="1"/>
  <c r="S110" i="1"/>
  <c r="S109" i="1"/>
  <c r="S108" i="1"/>
  <c r="S107" i="1"/>
  <c r="S106" i="1"/>
  <c r="S105" i="1"/>
  <c r="S104" i="1"/>
  <c r="S103" i="1"/>
  <c r="S133" i="1"/>
  <c r="S132" i="1"/>
  <c r="Q114" i="1"/>
  <c r="Q113" i="1"/>
  <c r="Q112" i="1"/>
  <c r="Q111" i="1"/>
  <c r="Q110" i="1"/>
  <c r="Q109" i="1"/>
  <c r="Q108" i="1"/>
  <c r="Q107" i="1"/>
  <c r="Q106" i="1"/>
  <c r="Q105" i="1"/>
  <c r="Q104" i="1"/>
  <c r="Q103" i="1"/>
  <c r="K132" i="1"/>
  <c r="K133" i="1"/>
  <c r="K103" i="1"/>
  <c r="K104" i="1"/>
  <c r="K105" i="1"/>
  <c r="K106" i="1"/>
  <c r="K107" i="1"/>
  <c r="K108" i="1"/>
  <c r="K109" i="1"/>
  <c r="K110" i="1"/>
  <c r="K111" i="1"/>
  <c r="K112" i="1"/>
  <c r="K113" i="1"/>
  <c r="K114" i="1"/>
  <c r="C138" i="2"/>
  <c r="D138" i="2"/>
  <c r="G138" i="2"/>
  <c r="B138" i="2"/>
  <c r="C730" i="3"/>
  <c r="D730" i="3"/>
  <c r="B730" i="3"/>
  <c r="C718" i="3"/>
  <c r="D718" i="3"/>
  <c r="B718" i="3"/>
  <c r="C133" i="2"/>
  <c r="D133" i="2"/>
  <c r="G133" i="2"/>
  <c r="B133" i="2"/>
  <c r="C705" i="3"/>
  <c r="D705" i="3"/>
  <c r="B705" i="3"/>
  <c r="C697" i="3"/>
  <c r="D697" i="3"/>
  <c r="B697" i="3"/>
  <c r="C128" i="2"/>
  <c r="D128" i="2"/>
  <c r="G128" i="2"/>
  <c r="B128" i="2"/>
  <c r="C683" i="3"/>
  <c r="D683" i="3"/>
  <c r="B683" i="3"/>
  <c r="C673" i="3"/>
  <c r="D673" i="3"/>
  <c r="B673" i="3"/>
  <c r="C124" i="2"/>
  <c r="D124" i="2"/>
  <c r="G124" i="2"/>
  <c r="B124" i="2"/>
  <c r="C661" i="3"/>
  <c r="D661" i="3"/>
  <c r="B661" i="3"/>
  <c r="C648" i="3"/>
  <c r="D648" i="3"/>
  <c r="B648" i="3"/>
  <c r="C119" i="2"/>
  <c r="D119" i="2"/>
  <c r="G119" i="2"/>
  <c r="B119" i="2"/>
  <c r="C636" i="3"/>
  <c r="D636" i="3"/>
  <c r="B636" i="3"/>
  <c r="C626" i="3"/>
  <c r="D626" i="3"/>
  <c r="B626" i="3"/>
  <c r="G112" i="2"/>
  <c r="C112" i="2"/>
  <c r="D112" i="2"/>
  <c r="B112" i="2"/>
  <c r="C614" i="3"/>
  <c r="D614" i="3"/>
  <c r="B614" i="3"/>
  <c r="C107" i="2"/>
  <c r="D107" i="2"/>
  <c r="G107" i="2"/>
  <c r="B107" i="2"/>
  <c r="C602" i="3"/>
  <c r="D602" i="3"/>
  <c r="B602" i="3"/>
  <c r="C590" i="3"/>
  <c r="D590" i="3"/>
  <c r="B590" i="3"/>
  <c r="C103" i="2"/>
  <c r="D103" i="2"/>
  <c r="G103" i="2"/>
  <c r="B103" i="2"/>
  <c r="C579" i="3"/>
  <c r="D579" i="3"/>
  <c r="B579" i="3"/>
  <c r="S36" i="1"/>
  <c r="S35" i="1"/>
  <c r="S34" i="1"/>
  <c r="S33" i="1"/>
  <c r="S32" i="1"/>
  <c r="S31" i="1"/>
  <c r="S30" i="1"/>
  <c r="S29" i="1"/>
  <c r="S28" i="1"/>
  <c r="S27" i="1"/>
  <c r="S26" i="1"/>
  <c r="S25" i="1"/>
  <c r="S137" i="1"/>
  <c r="S136" i="1"/>
  <c r="Q36" i="1"/>
  <c r="Q34" i="1"/>
  <c r="Q32" i="1"/>
  <c r="Q30" i="1"/>
  <c r="Q28" i="1"/>
  <c r="Q27" i="1"/>
  <c r="Q26" i="1"/>
  <c r="Q25" i="1"/>
  <c r="Q136" i="1"/>
  <c r="K136" i="1"/>
  <c r="K137" i="1"/>
  <c r="K25" i="1"/>
  <c r="K26" i="1"/>
  <c r="K27" i="1"/>
  <c r="K28" i="1"/>
  <c r="K29" i="1"/>
  <c r="K30" i="1"/>
  <c r="K31" i="1"/>
  <c r="K32" i="1"/>
  <c r="K33" i="1"/>
  <c r="K34" i="1"/>
  <c r="K35" i="1"/>
  <c r="K36" i="1"/>
  <c r="C99" i="2"/>
  <c r="D99" i="2"/>
  <c r="G99" i="2"/>
  <c r="B99" i="2"/>
  <c r="C569" i="3"/>
  <c r="D569" i="3"/>
  <c r="B569" i="3"/>
  <c r="C556" i="3"/>
  <c r="D556" i="3"/>
  <c r="B556" i="3"/>
  <c r="C544" i="3"/>
  <c r="D544" i="3"/>
  <c r="B544" i="3"/>
  <c r="C532" i="3"/>
  <c r="D532" i="3"/>
  <c r="B532" i="3"/>
  <c r="C521" i="3"/>
  <c r="D521" i="3"/>
  <c r="B521" i="3"/>
  <c r="C510" i="3"/>
  <c r="D510" i="3"/>
  <c r="B510" i="3"/>
  <c r="C92" i="2"/>
  <c r="D92" i="2"/>
  <c r="G92" i="2"/>
  <c r="B92" i="2"/>
  <c r="C498" i="3"/>
  <c r="D498" i="3"/>
  <c r="B498" i="3"/>
  <c r="C485" i="3"/>
  <c r="D485" i="3"/>
  <c r="B485" i="3"/>
  <c r="C474" i="3"/>
  <c r="D474" i="3"/>
  <c r="B474" i="3"/>
  <c r="C461" i="3"/>
  <c r="D461" i="3"/>
  <c r="B461" i="3"/>
  <c r="C86" i="2"/>
  <c r="D86" i="2"/>
  <c r="G86" i="2"/>
  <c r="B86" i="2"/>
  <c r="C448" i="3"/>
  <c r="D448" i="3"/>
  <c r="B448" i="3"/>
  <c r="C436" i="3"/>
  <c r="D436" i="3"/>
  <c r="B436" i="3"/>
  <c r="C422" i="3"/>
  <c r="D422" i="3"/>
  <c r="B422" i="3"/>
  <c r="C409" i="3"/>
  <c r="D409" i="3"/>
  <c r="B409" i="3"/>
  <c r="S102" i="1"/>
  <c r="S101" i="1"/>
  <c r="S100" i="1"/>
  <c r="S99" i="1"/>
  <c r="S98" i="1"/>
  <c r="S97" i="1"/>
  <c r="S96" i="1"/>
  <c r="S95" i="1"/>
  <c r="S94" i="1"/>
  <c r="S93" i="1"/>
  <c r="S92" i="1"/>
  <c r="S91" i="1"/>
  <c r="S90" i="1"/>
  <c r="S89" i="1"/>
  <c r="Q102" i="1"/>
  <c r="Q100" i="1"/>
  <c r="Q98" i="1"/>
  <c r="Q96" i="1"/>
  <c r="Q94" i="1"/>
  <c r="Q92" i="1"/>
  <c r="Q90" i="1"/>
  <c r="K102" i="1"/>
  <c r="K101" i="1"/>
  <c r="K100" i="1"/>
  <c r="K99" i="1"/>
  <c r="K98" i="1"/>
  <c r="K97" i="1"/>
  <c r="K96" i="1"/>
  <c r="K95" i="1"/>
  <c r="K94" i="1"/>
  <c r="K93" i="1"/>
  <c r="K92" i="1"/>
  <c r="K91" i="1"/>
  <c r="K90" i="1"/>
  <c r="K89" i="1"/>
  <c r="C81" i="2"/>
  <c r="D81" i="2"/>
  <c r="G81" i="2"/>
  <c r="B81" i="2"/>
  <c r="C396" i="3"/>
  <c r="D396" i="3"/>
  <c r="B396" i="3"/>
  <c r="G76" i="2"/>
  <c r="C76" i="2"/>
  <c r="D76" i="2"/>
  <c r="B76" i="2"/>
  <c r="C383" i="3"/>
  <c r="D383" i="3"/>
  <c r="B383" i="3"/>
  <c r="G71" i="2"/>
  <c r="C71" i="2"/>
  <c r="D71" i="2"/>
  <c r="B71" i="2"/>
  <c r="C373" i="3"/>
  <c r="D373" i="3"/>
  <c r="B373" i="3"/>
  <c r="C360" i="3"/>
  <c r="D360" i="3"/>
  <c r="B360" i="3"/>
  <c r="C347" i="3"/>
  <c r="D347" i="3"/>
  <c r="B347" i="3"/>
  <c r="C334" i="3"/>
  <c r="D334" i="3"/>
  <c r="B334" i="3"/>
  <c r="C320" i="3"/>
  <c r="D320" i="3"/>
  <c r="B320" i="3"/>
  <c r="C307" i="3"/>
  <c r="D307" i="3"/>
  <c r="B307" i="3"/>
  <c r="G58" i="2"/>
  <c r="C58" i="2"/>
  <c r="D58" i="2"/>
  <c r="B58" i="2"/>
  <c r="C295" i="3"/>
  <c r="D295" i="3"/>
  <c r="B295" i="3"/>
  <c r="C287" i="3"/>
  <c r="D287" i="3"/>
  <c r="B287" i="3"/>
  <c r="S88" i="1"/>
  <c r="S87" i="1"/>
  <c r="S86" i="1"/>
  <c r="S85" i="1"/>
  <c r="S84" i="1"/>
  <c r="S83" i="1"/>
  <c r="S82" i="1"/>
  <c r="S81" i="1"/>
  <c r="S80" i="1"/>
  <c r="S79" i="1"/>
  <c r="Q88" i="1"/>
  <c r="Q87" i="1"/>
  <c r="Q86" i="1"/>
  <c r="Q84" i="1"/>
  <c r="Q83" i="1"/>
  <c r="Q82" i="1"/>
  <c r="Q81" i="1"/>
  <c r="Q80" i="1"/>
  <c r="Q79" i="1"/>
  <c r="K79" i="1"/>
  <c r="K80" i="1"/>
  <c r="K81" i="1"/>
  <c r="K82" i="1"/>
  <c r="K83" i="1"/>
  <c r="K84" i="1"/>
  <c r="K85" i="1"/>
  <c r="K86" i="1"/>
  <c r="K87" i="1"/>
  <c r="K88" i="1"/>
  <c r="C269" i="3"/>
  <c r="D269" i="3"/>
  <c r="B269" i="3"/>
  <c r="C256" i="3"/>
  <c r="D256" i="3"/>
  <c r="B256" i="3"/>
  <c r="C244" i="3"/>
  <c r="D244" i="3"/>
  <c r="B244" i="3"/>
  <c r="C45" i="2"/>
  <c r="D45" i="2"/>
  <c r="G45" i="2"/>
  <c r="B45" i="2"/>
  <c r="C232" i="3"/>
  <c r="D232" i="3"/>
  <c r="B232" i="3"/>
  <c r="C219" i="3"/>
  <c r="D219" i="3"/>
  <c r="B219" i="3"/>
  <c r="C205" i="3"/>
  <c r="D205" i="3"/>
  <c r="B205" i="3"/>
  <c r="C193" i="3"/>
  <c r="D193" i="3"/>
  <c r="B193" i="3"/>
  <c r="C37" i="2"/>
  <c r="D37" i="2"/>
  <c r="G37" i="2"/>
  <c r="B37" i="2"/>
  <c r="C181" i="3"/>
  <c r="D181" i="3"/>
  <c r="B181" i="3"/>
  <c r="C169" i="3"/>
  <c r="D169" i="3"/>
  <c r="B169" i="3"/>
  <c r="C29" i="2"/>
  <c r="D29" i="2"/>
  <c r="G29" i="2"/>
  <c r="B29" i="2"/>
  <c r="C155" i="3"/>
  <c r="D155" i="3"/>
  <c r="B155" i="3"/>
  <c r="B24" i="2"/>
  <c r="C24" i="2"/>
  <c r="D24" i="2"/>
  <c r="G24" i="2"/>
  <c r="C142" i="3"/>
  <c r="D142" i="3"/>
  <c r="B142" i="3"/>
  <c r="S135" i="1"/>
  <c r="S134" i="1"/>
  <c r="S24" i="1"/>
  <c r="S23" i="1"/>
  <c r="S22" i="1"/>
  <c r="S21" i="1"/>
  <c r="S20" i="1"/>
  <c r="S19" i="1"/>
  <c r="S18" i="1"/>
  <c r="S17" i="1"/>
  <c r="S16" i="1"/>
  <c r="S15" i="1"/>
  <c r="Q135" i="1"/>
  <c r="Q134" i="1"/>
  <c r="Q24" i="1"/>
  <c r="Q22" i="1"/>
  <c r="Q21" i="1"/>
  <c r="Q20" i="1"/>
  <c r="Q18" i="1"/>
  <c r="Q17" i="1"/>
  <c r="Q16" i="1"/>
  <c r="Q15" i="1"/>
  <c r="K15" i="1"/>
  <c r="K16" i="1"/>
  <c r="K17" i="1"/>
  <c r="K18" i="1"/>
  <c r="K19" i="1"/>
  <c r="K20" i="1"/>
  <c r="K21" i="1"/>
  <c r="K22" i="1"/>
  <c r="K23" i="1"/>
  <c r="K24" i="1"/>
  <c r="K134" i="1"/>
  <c r="K135" i="1"/>
  <c r="C19" i="2"/>
  <c r="D19" i="2"/>
  <c r="G19" i="2"/>
  <c r="B19" i="2"/>
  <c r="C129" i="3"/>
  <c r="D129" i="3"/>
  <c r="B129" i="3"/>
  <c r="C119" i="3" l="1"/>
  <c r="D119" i="3"/>
  <c r="B119" i="3"/>
  <c r="C106" i="3"/>
  <c r="D106" i="3"/>
  <c r="B106" i="3"/>
  <c r="C92" i="3"/>
  <c r="D92" i="3"/>
  <c r="B92" i="3"/>
  <c r="G14" i="2"/>
  <c r="C14" i="2"/>
  <c r="D14" i="2"/>
  <c r="B14" i="2"/>
  <c r="C79" i="3"/>
  <c r="D79" i="3"/>
  <c r="B79" i="3"/>
  <c r="C65" i="3"/>
  <c r="D65" i="3"/>
  <c r="B65" i="3"/>
  <c r="C10" i="2"/>
  <c r="D10" i="2"/>
  <c r="B10" i="2"/>
  <c r="C53" i="3"/>
  <c r="D53" i="3"/>
  <c r="B53" i="3"/>
  <c r="D41" i="3" l="1"/>
  <c r="C41" i="3"/>
  <c r="B41" i="3"/>
  <c r="D27" i="3"/>
  <c r="C27" i="3"/>
  <c r="B27" i="3"/>
  <c r="D13" i="3"/>
  <c r="C13" i="3"/>
  <c r="B13" i="3"/>
  <c r="S78" i="1"/>
  <c r="Q78" i="1"/>
  <c r="K78" i="1"/>
  <c r="S77" i="1"/>
  <c r="Q77" i="1"/>
  <c r="K77" i="1"/>
  <c r="S76" i="1"/>
  <c r="Q76" i="1"/>
  <c r="K76" i="1"/>
  <c r="S75" i="1"/>
  <c r="K75" i="1"/>
  <c r="S74" i="1"/>
  <c r="Q74" i="1"/>
  <c r="K74" i="1"/>
  <c r="S73" i="1"/>
  <c r="K73" i="1"/>
  <c r="S72" i="1"/>
  <c r="Q72" i="1"/>
  <c r="K72" i="1"/>
  <c r="S71" i="1"/>
  <c r="Q71" i="1"/>
  <c r="K71" i="1"/>
  <c r="S70" i="1"/>
  <c r="Q70" i="1"/>
  <c r="K70" i="1"/>
  <c r="S69" i="1"/>
  <c r="Q69" i="1"/>
  <c r="K69" i="1"/>
</calcChain>
</file>

<file path=xl/sharedStrings.xml><?xml version="1.0" encoding="utf-8"?>
<sst xmlns="http://schemas.openxmlformats.org/spreadsheetml/2006/main" count="3288" uniqueCount="573">
  <si>
    <t>GS : Global Solution</t>
  </si>
  <si>
    <t>Field stimulation protocol: apply a trein of square pulses at 1 Hz, 5 ms for 30 s. 10 s prior the trein pulses end, start the linescan records for about &gt; 60s. Let the cell rest for another 30 or 40s and apply caffeine 10 mM</t>
  </si>
  <si>
    <t>Iso : Isoproterenol 100 nM</t>
  </si>
  <si>
    <t>Caff puff: Caffeine 10 mM application</t>
  </si>
  <si>
    <t>FS: Field Stimulation</t>
  </si>
  <si>
    <t>DOB : Date of  Birth</t>
  </si>
  <si>
    <t>AP: Action Potential</t>
  </si>
  <si>
    <r>
      <t xml:space="preserve">IS: Isoproterenol </t>
    </r>
    <r>
      <rPr>
        <sz val="12"/>
        <color rgb="FFFF0000"/>
        <rFont val="Calibri (Body)_x0000_"/>
      </rPr>
      <t>100 nM</t>
    </r>
  </si>
  <si>
    <t>WL: Wave latency</t>
  </si>
  <si>
    <t>Occu:  occurrence</t>
  </si>
  <si>
    <t>EAP: Expontaneous Action Potential</t>
  </si>
  <si>
    <t>Experiment: Wave latency.</t>
  </si>
  <si>
    <t>caff transient</t>
  </si>
  <si>
    <t>Wave Kinetics</t>
  </si>
  <si>
    <t>Date</t>
  </si>
  <si>
    <t>filename</t>
  </si>
  <si>
    <t>Experiment</t>
  </si>
  <si>
    <t>Protocol</t>
  </si>
  <si>
    <t>Condition</t>
  </si>
  <si>
    <t>Animal</t>
  </si>
  <si>
    <t>Chip Number</t>
  </si>
  <si>
    <t>Gender</t>
  </si>
  <si>
    <t>Animal_No</t>
  </si>
  <si>
    <t>DOB</t>
  </si>
  <si>
    <t>Animal Age (w)</t>
  </si>
  <si>
    <t>Fluorescent Dye 1</t>
  </si>
  <si>
    <t xml:space="preserve">Waves  </t>
  </si>
  <si>
    <t>T1 (ms)</t>
  </si>
  <si>
    <t>T2 (ms)</t>
  </si>
  <si>
    <t>DT (ms)</t>
  </si>
  <si>
    <t>Wave_latency</t>
  </si>
  <si>
    <t>Total waves before Caff (40s)</t>
  </si>
  <si>
    <t>Frequency (Hz)</t>
  </si>
  <si>
    <t>notes1</t>
  </si>
  <si>
    <t>For WL Analysis?</t>
  </si>
  <si>
    <t>For Occu Analysis?</t>
  </si>
  <si>
    <t>For EAP_Occu Analysis?</t>
  </si>
  <si>
    <t>EAP occurrence?</t>
  </si>
  <si>
    <t>t50</t>
  </si>
  <si>
    <t>Caff_tau</t>
  </si>
  <si>
    <t>Caff_t50</t>
  </si>
  <si>
    <t>notes_2</t>
  </si>
  <si>
    <t>notes_3</t>
  </si>
  <si>
    <t>20181115 L1 CS1 Cell A0001.oib</t>
  </si>
  <si>
    <t>Wave latency</t>
  </si>
  <si>
    <t>FS, caff puff</t>
  </si>
  <si>
    <t>Control</t>
  </si>
  <si>
    <t>CPVT-HET</t>
  </si>
  <si>
    <t>M</t>
  </si>
  <si>
    <t>Fluo3 AM 5 uM</t>
  </si>
  <si>
    <t>Y</t>
  </si>
  <si>
    <t>The signal was extremally low. Slowly decreasing like bleaching? May be Not a good trace to analyse</t>
  </si>
  <si>
    <t>yes</t>
  </si>
  <si>
    <t>no</t>
  </si>
  <si>
    <t>a calcium release preceeded to caff. Probably the same caff</t>
  </si>
  <si>
    <t>Wave too short and with movement artefacts? excluded wave for speed/amplitude analysis.</t>
  </si>
  <si>
    <t>20181115 L1 CS1 Cell A0002.oib</t>
  </si>
  <si>
    <t>Iso_3'</t>
  </si>
  <si>
    <t>same as control</t>
  </si>
  <si>
    <t>no good basal fit. Caff transient manually calculated</t>
  </si>
  <si>
    <t>Wave 2 no alnalyzed because to short/unclear</t>
  </si>
  <si>
    <t>20181115 L1 CS2 Cell A0001.oib</t>
  </si>
  <si>
    <t>normal. Waves</t>
  </si>
  <si>
    <t>nice. Automatic detected well</t>
  </si>
  <si>
    <t>20181115 L1 CS2 Cell A0002.oib</t>
  </si>
  <si>
    <t>waves, the signal was decreasing a bit. Fotobleaching? Poor loading?</t>
  </si>
  <si>
    <t>20181115 L1 CS3 Cell A0001.oib</t>
  </si>
  <si>
    <t>N</t>
  </si>
  <si>
    <t>nice signal, no waves</t>
  </si>
  <si>
    <t>20181115 L1 CS3 Cell A0002.oib</t>
  </si>
  <si>
    <t>clear Iso effect</t>
  </si>
  <si>
    <t xml:space="preserve">20181115 L2 CS2 Cell A0001.oib </t>
  </si>
  <si>
    <t>20181115 L2 CS2 Cell A0002.oib</t>
  </si>
  <si>
    <t>20181115 L2 CS3 Cell A0001.oib</t>
  </si>
  <si>
    <t>miniwaves. Low signal.</t>
  </si>
  <si>
    <t>20181115 L2 CS3 Cell A0002.oib</t>
  </si>
  <si>
    <t>many waves and miniwaves too. Nice signal</t>
  </si>
  <si>
    <t>waves mean</t>
  </si>
  <si>
    <t>Cell name</t>
  </si>
  <si>
    <t>Tau</t>
  </si>
  <si>
    <t>∆F/F0</t>
  </si>
  <si>
    <t xml:space="preserve">20181115 L1 CS1 Cell A0002_BG.tif </t>
  </si>
  <si>
    <t xml:space="preserve">20181115 L1 CS2 Cell A0001_BG.tif </t>
  </si>
  <si>
    <t>electrical field stimulation transient</t>
  </si>
  <si>
    <t>Caff transient</t>
  </si>
  <si>
    <t>20181115 L1 CS1 Cell A0001_BG.tif</t>
  </si>
  <si>
    <t xml:space="preserve">20181115 L1 CS1 Cell A0001_BG.tif </t>
  </si>
  <si>
    <t>20181115 L1 CS1 Cell A0002_BG.tif</t>
  </si>
  <si>
    <t>Manual</t>
  </si>
  <si>
    <t>20181115 L1 CS2 Cell A0001_BG.tif</t>
  </si>
  <si>
    <t>20181115 L1 CS2 Cell A0002_BG.tif</t>
  </si>
  <si>
    <t>problem in fitting baseline. Calculated manually</t>
  </si>
  <si>
    <t xml:space="preserve">20181115 L1 CS2 Cell A0002_BG.tif </t>
  </si>
  <si>
    <t>2 waves analized</t>
  </si>
  <si>
    <t>1 wave analyzed</t>
  </si>
  <si>
    <t>EAP_wave_Latency_ms</t>
  </si>
  <si>
    <t>Last_Ca_event_to_Caff_transient_time_ms</t>
  </si>
  <si>
    <t>20181115 L1 CS3 Cell A0001_BG.tif</t>
  </si>
  <si>
    <t xml:space="preserve">20181115 L1 CS3 Cell A0001_BG.tif </t>
  </si>
  <si>
    <t>nicely fitted. No spontaneous event in whole record</t>
  </si>
  <si>
    <t>For_Wave_Kinetics_Analysis?</t>
  </si>
  <si>
    <t>no waves</t>
  </si>
  <si>
    <t>20181115 L1 CS3 Cell A0002_BG.tif</t>
  </si>
  <si>
    <t>manually calculated</t>
  </si>
  <si>
    <t>waves speed mean</t>
  </si>
  <si>
    <t>2 waves analized nice waves.</t>
  </si>
  <si>
    <t>20181115 L2 CS2 Cell A0001_BG.tif</t>
  </si>
  <si>
    <t>fit with no baseline adjustmen</t>
  </si>
  <si>
    <t>no waves/calcium event in 40 s</t>
  </si>
  <si>
    <t>20181115 L2 CS2 Cell A0002_BG.tif</t>
  </si>
  <si>
    <t>clear Iso effect. EAP triggered by wave</t>
  </si>
  <si>
    <t>NaN</t>
  </si>
  <si>
    <t>Only EAP trigered by waves events. Waves too short to be analyzed</t>
  </si>
  <si>
    <t>20181115 L2 CS3 Cell A0001_BG.tif</t>
  </si>
  <si>
    <t>miniwave no taken for analysis</t>
  </si>
  <si>
    <t>E_Transient analysis</t>
  </si>
  <si>
    <t>20181115 L2 CS3 Cell A0002_BG.tif</t>
  </si>
  <si>
    <t>No possible to analyse properly. Large movement artefacts.</t>
  </si>
  <si>
    <t>DF/F0 Manually calculated</t>
  </si>
  <si>
    <t>NO Posible to calculate due to large movement artifact</t>
  </si>
  <si>
    <t xml:space="preserve">20181115 L2 CS3 Cell A0002_BG.tif </t>
  </si>
  <si>
    <t>nice and clear waves for analysis.</t>
  </si>
  <si>
    <t>20181122 L1 CS1 Cell A0001.oib</t>
  </si>
  <si>
    <t>20181122 L1 CS1 Cell A0002.oib</t>
  </si>
  <si>
    <t>20181122 L1 CS2 Cell A0001.oib</t>
  </si>
  <si>
    <t>20181122 L1 CS2 Cell A0002.oib</t>
  </si>
  <si>
    <t>20181122 L1 CS3 Cell A0001.oib</t>
  </si>
  <si>
    <t>20181122 L1 CS3 Cell A0002.oib</t>
  </si>
  <si>
    <t>20181122 L2 CS1 Cell A0001.oib</t>
  </si>
  <si>
    <t>20181122 L2 CS1 Cell A0002.oib</t>
  </si>
  <si>
    <t>20181122 L2 CS2 Cell A0001.oib</t>
  </si>
  <si>
    <t>20181122 L2 CS2 Cell A0002.oib</t>
  </si>
  <si>
    <t>20181122 L2 CS3 Cell A0001.oib</t>
  </si>
  <si>
    <t>20181122 L2 CS3 Cell A0002.oib</t>
  </si>
  <si>
    <t>CPVT-WT</t>
  </si>
  <si>
    <t>nice trace.</t>
  </si>
  <si>
    <t>lot of waves, nice trace. Nice response to ISO</t>
  </si>
  <si>
    <t>normal. A bit decreasing the signal.</t>
  </si>
  <si>
    <t>normal. Good response to Iso, few waves</t>
  </si>
  <si>
    <t>no waves, nice trace</t>
  </si>
  <si>
    <t>nice trace. Very little noise. Good ISO</t>
  </si>
  <si>
    <t>signal decreasing but ok</t>
  </si>
  <si>
    <t>nice response. Lot of waves</t>
  </si>
  <si>
    <t>waves. Nice</t>
  </si>
  <si>
    <t>Normal trace. Variable decay time in the Ca2+transients</t>
  </si>
  <si>
    <t>Tetanic contraction-like after electrical field stimulation? Repetitive events even after stimulation. Difficult to analyse tau of calcium transient: only analysed the las transient of the "tetanic" transient. Worth to discuss. May be not for analysis</t>
  </si>
  <si>
    <t>doubt</t>
  </si>
  <si>
    <t>20181122 L1 CS1 Cell A0001_BG.tif</t>
  </si>
  <si>
    <t xml:space="preserve">20181122 L1 CS1 Cell A0001_BG.tif </t>
  </si>
  <si>
    <t>normal auto fitting with no basal adjustment</t>
  </si>
  <si>
    <t>20181122 L1 CS1 Cell A0002_BG.tif</t>
  </si>
  <si>
    <t xml:space="preserve">20181122 L1 CS1 Cell A0002_BG.tif </t>
  </si>
  <si>
    <t>20181122 L1 CS2 Cell A0001_BG.tif</t>
  </si>
  <si>
    <t>normal fitting with basal adjustment</t>
  </si>
  <si>
    <t>nice fitting, only narrow ROI selected analized due to large movement artifacts. Interestind decay phase</t>
  </si>
  <si>
    <t xml:space="preserve">20181122 L1 CS2 Cell A0001_BG.tif </t>
  </si>
  <si>
    <t>1 wave analyzed only</t>
  </si>
  <si>
    <t>20181122 L1 CS2 Cell A0002_BG.tif</t>
  </si>
  <si>
    <t>no need to align. Nice trace but preceeded by an EAP</t>
  </si>
  <si>
    <t xml:space="preserve">20181122 L1 CS2 Cell A0002_BG.tif </t>
  </si>
  <si>
    <t>2 waves analized nice waves. It was apparently not faster than control?</t>
  </si>
  <si>
    <t>20181122 L1 CS3 Cell A0001_BG.tif</t>
  </si>
  <si>
    <t>20181122 L1 CS3 Cell A0002_BG.tif</t>
  </si>
  <si>
    <t>nicely alignned. Fast decay time but slow speed? Interesting!</t>
  </si>
  <si>
    <t>20181122 L2 CS1 Cell A0001_BG.tif</t>
  </si>
  <si>
    <t>nice fit.</t>
  </si>
  <si>
    <t xml:space="preserve">20181122 L2 CS1 Cell A0001_BG.tif </t>
  </si>
  <si>
    <t>20181122 L2 CS1 Cell A0002_BG.tif</t>
  </si>
  <si>
    <t>May be no good for analysis. No single calcium release.</t>
  </si>
  <si>
    <t xml:space="preserve">20181122 L2 CS1 Cell A0002_BG.tif </t>
  </si>
  <si>
    <t>20181122 L2 CS2 Cell A0001_BG.tif</t>
  </si>
  <si>
    <t>with more than one consecutive caff release. For analysis?. Look at the traces</t>
  </si>
  <si>
    <t>20181122 L2 CS2 Cell A0002_BG.tif</t>
  </si>
  <si>
    <t>*however with multiple caff calcium release</t>
  </si>
  <si>
    <t>1 wave analyzed. Wave with EAP followed together</t>
  </si>
  <si>
    <t>20181122 L2 CS3 Cell A0001_BG.tif</t>
  </si>
  <si>
    <t xml:space="preserve">20181122 L2 CS3 Cell A0001_BG.tif </t>
  </si>
  <si>
    <t>Automaticly detected without fitting baseline.</t>
  </si>
  <si>
    <t>20181122 L2 CS3 Cell A0002_BG.tif</t>
  </si>
  <si>
    <t>no need to align. With several peaks</t>
  </si>
  <si>
    <t>20181129 L1 CS1 Cell A0001.oib</t>
  </si>
  <si>
    <t>20181129 L1 CS1 Cell A0002.oib</t>
  </si>
  <si>
    <t>20181129 L1 CS2 Cell A0001.oib</t>
  </si>
  <si>
    <t>20181129 L1 CS2 Cell A0002.oib</t>
  </si>
  <si>
    <t>20181129 L2 CS1 Cell A0001.oib</t>
  </si>
  <si>
    <t>20181129 L2 CS1 Cell A0002.oib</t>
  </si>
  <si>
    <t>20181129 L2 CS2 Cell A0001.oib</t>
  </si>
  <si>
    <t>20181129 L2 CS2 Cell A0002.oib</t>
  </si>
  <si>
    <t>20181129 L2 CS3 Cell A0001.oib</t>
  </si>
  <si>
    <t>20181129 L2 CS3 Cell A0002.oib</t>
  </si>
  <si>
    <t>nice trace. Waves.</t>
  </si>
  <si>
    <t>nice. Ectopic AP</t>
  </si>
  <si>
    <t>strong expontaneous ectopic AP followed by a series os waves. Interesting</t>
  </si>
  <si>
    <t>similar to control but stronger.</t>
  </si>
  <si>
    <t>low signal, normal</t>
  </si>
  <si>
    <t>lot of waves and Ectopic AP. Nice</t>
  </si>
  <si>
    <t>No super clear Caffeine trnasient. Low signal. Waves</t>
  </si>
  <si>
    <t>weak signal, waves</t>
  </si>
  <si>
    <t>20181129 L1 CS1 Cell A0001_BG.tif</t>
  </si>
  <si>
    <t>*no possible to analyse</t>
  </si>
  <si>
    <t>nice trace. Very short caffeine</t>
  </si>
  <si>
    <t xml:space="preserve">20181129 L1 CS1 Cell A0001_BG.tif </t>
  </si>
  <si>
    <t>short but robust caffeine</t>
  </si>
  <si>
    <t>20181129 L1 CS1 Cell A0002_BG.tif</t>
  </si>
  <si>
    <t>a lot of waves an Ectopic AP even during the Electricalfield stimulation. Electrical stimulated transient individually calculated</t>
  </si>
  <si>
    <t>caff preceeded too shortly for waves. Caff no for analysis. Manually calculated</t>
  </si>
  <si>
    <t xml:space="preserve">20181129 L1 CS1 Cell A0002_BG.tif </t>
  </si>
  <si>
    <t>2 waves analized. Short waves followed almost always by EAP</t>
  </si>
  <si>
    <t>20181129 L1 CS2 Cell A0001_BG.tif</t>
  </si>
  <si>
    <t>nice caff with two peaks.</t>
  </si>
  <si>
    <t xml:space="preserve">20181129 L1 CS2 Cell A0001_BG.tif </t>
  </si>
  <si>
    <t>1 wave followed inmediatly by EAP. For kinetcis it was analyzed the EAP region because overlaping events</t>
  </si>
  <si>
    <t>20181129 L1 CS2 Cell A0002_BG.tif</t>
  </si>
  <si>
    <t>same, nice caff with 2 peaks. Manually calculated</t>
  </si>
  <si>
    <t xml:space="preserve">20181129 L1 CS2 Cell A0002_BG.tif </t>
  </si>
  <si>
    <t xml:space="preserve">Bad decay phase fit. Do not take the tau value for analysis and only consider the Amplitude </t>
  </si>
  <si>
    <t>20181129 L2 CS1 Cell A0001_BG.tif</t>
  </si>
  <si>
    <t>nice caff. Goof fit. No need to align</t>
  </si>
  <si>
    <t xml:space="preserve">20181129 L2 CS1 Cell A0001_BG.tif </t>
  </si>
  <si>
    <t>20181129 L2 CS1 Cell A0002_BG.tif</t>
  </si>
  <si>
    <t>manually calculated. To many events shortly before the caff. No good for analysis</t>
  </si>
  <si>
    <t xml:space="preserve">20181129 L2 CS1 Cell A0002_BG.tif </t>
  </si>
  <si>
    <t>1 wave analyzed only. Many waves followed by EAPs</t>
  </si>
  <si>
    <t>20181129 L2 CS2 Cell A0001_BG.tif</t>
  </si>
  <si>
    <t xml:space="preserve">20181129 L2 CS2 Cell A0001_BG.tif </t>
  </si>
  <si>
    <t>20181129 L2 CS2 Cell A0002_BG.tif</t>
  </si>
  <si>
    <t>calcium event just before Caff. No good for caff analysis</t>
  </si>
  <si>
    <t>20181129 L2 CS3 Cell A0001_BG.tif</t>
  </si>
  <si>
    <t>no clear caffeine. No analyzed</t>
  </si>
  <si>
    <t xml:space="preserve">20181129 L2 CS3 Cell A0001_BG.tif </t>
  </si>
  <si>
    <t>20181129 L2 CS3 Cell A0002_BG.tif</t>
  </si>
  <si>
    <t>*no calculated becase no clear caff response</t>
  </si>
  <si>
    <t xml:space="preserve">20181129 L2 CS3 Cell A0002_BG.tif </t>
  </si>
  <si>
    <t>No goof decay fit. Only considered the amplitude</t>
  </si>
  <si>
    <t>2 waves analyzed. Speed value  Way too high. But DF/F0 ok</t>
  </si>
  <si>
    <t>20181206 L1 CS1 Cell A0001.oib</t>
  </si>
  <si>
    <t>20181206 L1 CS1 Cell A0002.oib</t>
  </si>
  <si>
    <t>20181206 L1 CS2 Cell A0001.oib</t>
  </si>
  <si>
    <t>20181206 L1 CS2 Cell A0002.oib</t>
  </si>
  <si>
    <t>20181206 L1 CS3 Cell A0001.oib</t>
  </si>
  <si>
    <t>20181206 L1 CS3 Cell A0002.oib</t>
  </si>
  <si>
    <t>20181206 L2 CS1 Cell A0001.oib</t>
  </si>
  <si>
    <t>20181206 L2 CS1 Cell A0002.oib</t>
  </si>
  <si>
    <t>20181206 L2 CS2 Cell A0001.oib</t>
  </si>
  <si>
    <t>20181206 L2 CS2 Cell A0002.oib</t>
  </si>
  <si>
    <t>20181206 L2 CS3 Cell A0001.oib</t>
  </si>
  <si>
    <t>20181206 L2 CS3 Cell A0002.oib</t>
  </si>
  <si>
    <t>20181206 L3 CS1 Cell A0001.oib</t>
  </si>
  <si>
    <t>20181206 L3 CS1 Cell A0002.oib</t>
  </si>
  <si>
    <t>Nice signal, no waves</t>
  </si>
  <si>
    <t>nice signal. Waves with ectopic AP</t>
  </si>
  <si>
    <t>nice signal. Waves</t>
  </si>
  <si>
    <t>nice. No waves</t>
  </si>
  <si>
    <t>only one wave. Good Iso</t>
  </si>
  <si>
    <t xml:space="preserve">waves, check for double waves colliding </t>
  </si>
  <si>
    <t>waves and ectopic AP</t>
  </si>
  <si>
    <t>nice trace. No waves</t>
  </si>
  <si>
    <t>nice response</t>
  </si>
  <si>
    <t>a slow decreased signal. But good response</t>
  </si>
  <si>
    <t>normal response to ISO, waves.</t>
  </si>
  <si>
    <t>20181206 L1 CS1 Cell A0001_BG.tif</t>
  </si>
  <si>
    <t xml:space="preserve">20181206 L1 CS1 Cell A0001_BG.tif </t>
  </si>
  <si>
    <t>automaticly detected without fitting baseline.</t>
  </si>
  <si>
    <t>20181206 L1 CS1 Cell A0002_BG.tif</t>
  </si>
  <si>
    <t>waves segments too small to be analyzed</t>
  </si>
  <si>
    <t>20181206 L1 CS2 Cell A0001_BG.tif</t>
  </si>
  <si>
    <t xml:space="preserve">20181206 L1 CS2 Cell A0001_BG.tif </t>
  </si>
  <si>
    <t>20181206 L1 CS2 Cell A0002_BG.tif</t>
  </si>
  <si>
    <t xml:space="preserve">20181206 L1 CS2 Cell A0002_BG.tif </t>
  </si>
  <si>
    <t>20181206 L1 CS3 Cell A0001_BG.tif</t>
  </si>
  <si>
    <t>20181206 L1 CS3 Cell A0002_BG.tif</t>
  </si>
  <si>
    <t>20181206 L2 CS1 Cell A0001_BG.tif</t>
  </si>
  <si>
    <t xml:space="preserve">20181206 L2 CS1 Cell A0001_BG.tif </t>
  </si>
  <si>
    <t>20181206 L2 CS1 Cell A0002_BG.tif</t>
  </si>
  <si>
    <t>*manually calculated</t>
  </si>
  <si>
    <t>20181206 L2 CS2 Cell A0001_BG.tif</t>
  </si>
  <si>
    <t>20181206 L2 CS2 Cell A0002_BG.tif</t>
  </si>
  <si>
    <t>with two peaks.</t>
  </si>
  <si>
    <t>20181206 L2 CS3 Cell A0001_BG.tif</t>
  </si>
  <si>
    <t xml:space="preserve">20181206 L2 CS3 Cell A0001_BG.tif </t>
  </si>
  <si>
    <t>20181206 L2 CS3 Cell A0002_BG.tif</t>
  </si>
  <si>
    <t>20181206 L3 CS1 Cell A0001_BG.tif</t>
  </si>
  <si>
    <t xml:space="preserve">20181206 L3 CS1 Cell A0001_BG.tif </t>
  </si>
  <si>
    <t>20181206 L3 CS1 Cell A0002_BG.tif</t>
  </si>
  <si>
    <t xml:space="preserve">20181206 L3 CS1 Cell A0002_BG.tif </t>
  </si>
  <si>
    <t>2 waves analyzed. nice and clear waves for analysis.</t>
  </si>
  <si>
    <t>20181213 L1 CS1 Cell A0001.oib</t>
  </si>
  <si>
    <t>20181213 L1 CS1 Cell A0002.oib</t>
  </si>
  <si>
    <t>20181213 L1 CS2 Cell A0001.oib</t>
  </si>
  <si>
    <t>20181213 L1 CS2 Cell A0002.oib</t>
  </si>
  <si>
    <t>20181213 L1 CS3 Cell A0001.oib</t>
  </si>
  <si>
    <t>20181213 L1 CS3 Cell A0002.oib</t>
  </si>
  <si>
    <t>20181213 L2 CS1 Cell A0001.oib</t>
  </si>
  <si>
    <t>20181213 L2 CS1 Cell A0002.oib</t>
  </si>
  <si>
    <t>20181213 L2 CS2 Cell A0001.oib</t>
  </si>
  <si>
    <t>20181213 L2 CS2 Cell A0002.oib</t>
  </si>
  <si>
    <t>20181213 L2 CS3 Cell A0001.oib</t>
  </si>
  <si>
    <t>20181213 L2 CS3 Cell A0002.oib</t>
  </si>
  <si>
    <t>20181213 L3 CS1 Cell A0001.oib</t>
  </si>
  <si>
    <t>20181213 L3 CS1 Cell A0002.oib</t>
  </si>
  <si>
    <t xml:space="preserve">no waves, nice trace. Late caffeine. No ISO Effect. No changes in the Amplitude, tau. New ISO prepared for the next cell. </t>
  </si>
  <si>
    <t>nice trace. Waves</t>
  </si>
  <si>
    <t>nice. Waves</t>
  </si>
  <si>
    <t>nice. Lot of waves. Waves during the electeical field stimulation</t>
  </si>
  <si>
    <t>waves followed by Ectopic AP. Nice trace.</t>
  </si>
  <si>
    <t>low transient but huge caff response</t>
  </si>
  <si>
    <t>ectopic AP. Waves. Nice trace. Caffene came late in the following file.</t>
  </si>
  <si>
    <t>No Waves</t>
  </si>
  <si>
    <t>lot of waves. Lot of ectopic activity during field stimulation ans also after.</t>
  </si>
  <si>
    <t>normal. Good Iso. Waves. Ectopic AP</t>
  </si>
  <si>
    <t>20181213 L1 CS1 Cell A0001_BG.tif</t>
  </si>
  <si>
    <t>nice fit</t>
  </si>
  <si>
    <t>2 waves analized but quite fast. No sure if include it in Analysis.</t>
  </si>
  <si>
    <t>20181213 L1 CS1 Cell A0002_BG.tif</t>
  </si>
  <si>
    <t>incomplete Caff. Manually calculated</t>
  </si>
  <si>
    <t>20181213 L1 CS2 Cell A0001_BG.tif</t>
  </si>
  <si>
    <t xml:space="preserve">20181213 L1 CS2 Cell A0001_BG.tif </t>
  </si>
  <si>
    <t>good baseline fit.</t>
  </si>
  <si>
    <t>20181213 L1 CS2 Cell A0002_BG.tif</t>
  </si>
  <si>
    <t xml:space="preserve">20181213 L1 CS2 Cell A0002_BG.tif </t>
  </si>
  <si>
    <t>with two peaks. Baseline fit ok</t>
  </si>
  <si>
    <t>20181213 L1 CS3 Cell A0001_BG.tif</t>
  </si>
  <si>
    <t xml:space="preserve">20181213 L1 CS3 Cell A0001_BG.tif </t>
  </si>
  <si>
    <t>20181213 L1 CS3 Cell A0002_BG.tif</t>
  </si>
  <si>
    <t xml:space="preserve">20181213 L1 CS3 Cell A0002_BG.tif </t>
  </si>
  <si>
    <t>after ISO, waves were larger and with tau faster but speed did  not change. Interesting</t>
  </si>
  <si>
    <t>20181213 L2 CS1 Cell A0001_BG.tif</t>
  </si>
  <si>
    <t xml:space="preserve">20181213 L2 CS1 Cell A0001_BG.tif </t>
  </si>
  <si>
    <t>20181213 L2 CS1 Cell A0002_BG.tif</t>
  </si>
  <si>
    <t>*difficult to analyzed tau decay because followed inmediatly by EAP</t>
  </si>
  <si>
    <t>20181213 L2 CS2 Cell A0001_BG.tif</t>
  </si>
  <si>
    <t xml:space="preserve">20181213 L2 CS2 Cell A0001_BG.tif </t>
  </si>
  <si>
    <t>20181213 L2 CS2 Cell A0002_BG.tif</t>
  </si>
  <si>
    <t xml:space="preserve">20181213 L2 CS2 Cell A0003_BG.tif </t>
  </si>
  <si>
    <t>20181213 L2 CS3 Cell A0001_BG.tif</t>
  </si>
  <si>
    <t>20181213 L2 CS3 Cell A0002_BG.tif</t>
  </si>
  <si>
    <t>20181213 L3 CS1 Cell A0001_BG.tif</t>
  </si>
  <si>
    <t xml:space="preserve">20181213 L3 CS1 Cell A0001_BG.tif </t>
  </si>
  <si>
    <t>20181213 L3 CS1 Cell A0002_BG.tif</t>
  </si>
  <si>
    <t xml:space="preserve">20181213 L3 CS1 Cell A0002_BG.tif </t>
  </si>
  <si>
    <t>20190117 L1 CS1 Cell A0001.oib</t>
  </si>
  <si>
    <t>20190117 L1 CS1 Cell A0002.oib</t>
  </si>
  <si>
    <t>20190117 L1 CS2 Cell A0001.oib</t>
  </si>
  <si>
    <t>20190117 L1 CS2 Cell A0002.oib</t>
  </si>
  <si>
    <t>20190117 L1 CS3 Cell A0001.oib</t>
  </si>
  <si>
    <t>20190117 L1 CS3 Cell A0002.oib</t>
  </si>
  <si>
    <t>20190117 L2 CS1 Cell A0001.oib</t>
  </si>
  <si>
    <t>20190117 L2 CS1 Cell A0002.oib</t>
  </si>
  <si>
    <t>20190117 L2 CS2 Cell A0001.oib</t>
  </si>
  <si>
    <t>20190117 L2 CS2 Cell A0002.oib</t>
  </si>
  <si>
    <t>20190117 L2 CS3 Cell A0001.oib</t>
  </si>
  <si>
    <t>20190117 L2 CS3 Cell A0002.oib</t>
  </si>
  <si>
    <t>20190117 L3 CS1 Cell A0001.oib</t>
  </si>
  <si>
    <t>20190117 L3 CS1 Cell A0002.oib</t>
  </si>
  <si>
    <t>Weak signal, no waves. Could not fit the baseline properly with the fiji macro. Recheck analysis of delt F, tau, etc.</t>
  </si>
  <si>
    <t>No aparently effect of ISO. New solution prepared for the next cells.</t>
  </si>
  <si>
    <t>nice signal. Lot of waves. Good ISO response. Ectopic AP occurence</t>
  </si>
  <si>
    <t>lot of waves</t>
  </si>
  <si>
    <t>nice signal, waves and Ectopic AP.</t>
  </si>
  <si>
    <t>non-stop busrt of waves. Did response to caff however.</t>
  </si>
  <si>
    <t>waves. Ectopic ap</t>
  </si>
  <si>
    <t>Waves and miniwaves. Nice signal</t>
  </si>
  <si>
    <t>20190117 L1 CS1 Cell A0001_BG.tif</t>
  </si>
  <si>
    <t>20190117 L1 CS1 Cell A0002_BG.tif</t>
  </si>
  <si>
    <t>FIt with no baseline adjustmen</t>
  </si>
  <si>
    <t>20190117 L1 CS2 Cell A0001_BG.tif</t>
  </si>
  <si>
    <t xml:space="preserve">20190117 L1 CS2 Cell A0001_BG.tif </t>
  </si>
  <si>
    <t>20190117 L1 CS2 Cell A0002_BG.tif</t>
  </si>
  <si>
    <t xml:space="preserve">20190117 L1 CS2 Cell A0003_BG.tif </t>
  </si>
  <si>
    <t xml:space="preserve">20190117 L1 CS2 Cell A0002_BG.tif </t>
  </si>
  <si>
    <t>1 wave analyzed. Short wave followed by EAP . Way too fast</t>
  </si>
  <si>
    <t>20190117 L1 CS3 Cell A0001_BG.tif</t>
  </si>
  <si>
    <t xml:space="preserve">20190117 L1 CS3 Cell A0001_BG.tif </t>
  </si>
  <si>
    <t>20190117 L1 CS3 Cell A0002_BG.tif</t>
  </si>
  <si>
    <t xml:space="preserve">20190117 L1 CS3 Cell A0002_BG.tif </t>
  </si>
  <si>
    <t>*Manually calculated</t>
  </si>
  <si>
    <t>manually calculated. No posible to calculate  automaticaly</t>
  </si>
  <si>
    <t>20190117 L2 CS1 Cell A0001_BG.tif</t>
  </si>
  <si>
    <t>good baseline fit. New alignment</t>
  </si>
  <si>
    <t xml:space="preserve">20190117 L2 CS1 Cell A0001_BG.tif </t>
  </si>
  <si>
    <t>20190117 L2 CS1 Cell A0002_BG.tif</t>
  </si>
  <si>
    <t xml:space="preserve">20190117 L2 CS1 Cell A0002_BG.tif </t>
  </si>
  <si>
    <t>20190117 L2 CS2 Cell A0001_BG.tif</t>
  </si>
  <si>
    <t xml:space="preserve">20190117 L2 CS2 Cell A0001_BG.tif </t>
  </si>
  <si>
    <t>20190117 L2 CS2 Cell A0002_BG.tif</t>
  </si>
  <si>
    <t>20190117 L2 CS3 Cell A0001_BG.tif</t>
  </si>
  <si>
    <t xml:space="preserve">20190117 L2 CS3 Cell A0001_BG.tif </t>
  </si>
  <si>
    <t>20190117 L2 CS3 Cell A0002_BG.tif</t>
  </si>
  <si>
    <t xml:space="preserve">20190117 L2 CS3 Cell A0002_BG.tif </t>
  </si>
  <si>
    <t>20190117 L3 CS1 Cell A0001_BG.tif</t>
  </si>
  <si>
    <t xml:space="preserve">20190117 L3 CS1 Cell A0001_BG.tif </t>
  </si>
  <si>
    <t>20190117 L3 CS1 Cell A0002_BG.tif</t>
  </si>
  <si>
    <t xml:space="preserve">20190117 L3 CS1 Cell A0002_BG.tif </t>
  </si>
  <si>
    <t>fit with no baseline adjustmen. Lon burst of relaesa before caff</t>
  </si>
  <si>
    <t>20190118 L1 CS1 Cell A0001.oib</t>
  </si>
  <si>
    <t>20190118 L1 CS1 Cell A0002.oib</t>
  </si>
  <si>
    <t>20190118 L1 CS2 Cell A0001.oib</t>
  </si>
  <si>
    <t>20190118 L1 CS2 Cell A0002.oib</t>
  </si>
  <si>
    <t>20190118 L1 CS3 Cell A0001.oib</t>
  </si>
  <si>
    <t>20190118 L1 CS3 Cell A0002.oib</t>
  </si>
  <si>
    <t>20190118 L2 CS1 Cell A0002.oib</t>
  </si>
  <si>
    <t>20190118 L2 CS1 Cell A0003.oib</t>
  </si>
  <si>
    <t>20190118 L2 CS2 Cell A0001.oib</t>
  </si>
  <si>
    <t>20190118 L2 CS2 Cell A0002.oib</t>
  </si>
  <si>
    <t>20190118 L2 CS3 Cell A0001.oib</t>
  </si>
  <si>
    <t>20190118 L2 CS3 Cell A0002.oib</t>
  </si>
  <si>
    <t>20190118 L2 CS4 Cell A0001.oib</t>
  </si>
  <si>
    <t>20190118 L2 CS4 Cell A0002.oib</t>
  </si>
  <si>
    <t>waves</t>
  </si>
  <si>
    <t>1 ectopic AP</t>
  </si>
  <si>
    <t>good signal</t>
  </si>
  <si>
    <t>waves, no Ectopic AP. Cell used for control to check waves before and after perfusion only with the NR using the regular protocol. Check notebook</t>
  </si>
  <si>
    <t>no waves. Global perfusion was on during the ISO.</t>
  </si>
  <si>
    <t>waves. Good</t>
  </si>
  <si>
    <t>waves + ectopic AP</t>
  </si>
  <si>
    <t>20190118 L1 CS1 Cell A0001_BG.tif</t>
  </si>
  <si>
    <t xml:space="preserve">20190118 L1 CS1 Cell A0001_BG.tif </t>
  </si>
  <si>
    <t>20190118 L1 CS1 Cell A0002_BG.tif</t>
  </si>
  <si>
    <t xml:space="preserve">20190118 L1 CS1 Cell A0002_BG.tif </t>
  </si>
  <si>
    <t>20190118 L1 CS2 Cell A0001_BG.tif</t>
  </si>
  <si>
    <t xml:space="preserve">20190118 L1 CS2 Cell A0001_BG.tif </t>
  </si>
  <si>
    <t>waves segments too small to be analyzed and folllowed by EAP</t>
  </si>
  <si>
    <t>20190118 L1 CS2 Cell A0002_BG.tif</t>
  </si>
  <si>
    <t xml:space="preserve">20190118 L1 CS2 Cell A0002_BG.tif </t>
  </si>
  <si>
    <t>20190220 L1 CS1 Cell A0001_BG.tif</t>
  </si>
  <si>
    <t>no waves. Caffeine comes in the second file recorder</t>
  </si>
  <si>
    <t>20190118 L1 CS3 Cell A0001_BG.tif</t>
  </si>
  <si>
    <t xml:space="preserve">20190118 L1 CS3 Cell A0001_BG.tif </t>
  </si>
  <si>
    <t>waves. Cell exited already?</t>
  </si>
  <si>
    <t>non-stop burst of waves/EAP. no possible to analyze  deltaF/F0, tau, etc</t>
  </si>
  <si>
    <t xml:space="preserve">20190118 L1 CS3 Cell A0002_BG.tif </t>
  </si>
  <si>
    <t>no possible to analyze this waves.</t>
  </si>
  <si>
    <t>20190118 L2 CS1 Cell A0002_BG.tif</t>
  </si>
  <si>
    <t>* no possible to analyse. Check notes</t>
  </si>
  <si>
    <t>20190118 L2 CS1 Cell A0003_BG.tif</t>
  </si>
  <si>
    <t xml:space="preserve">20190118 L2 CS1 Cell A0003_BG.tif </t>
  </si>
  <si>
    <t>20190118 L2 CS2 Cell A0001_BG.tif</t>
  </si>
  <si>
    <t>20190118 L2 CS2 Cell A0002_BG.tif</t>
  </si>
  <si>
    <t>20190118 L2 CS3 Cell A0001_BG.tif</t>
  </si>
  <si>
    <t xml:space="preserve">20190118 L2 CS3 Cell A0001_BG.tif </t>
  </si>
  <si>
    <t>20190118 L2 CS3 Cell A0002_BG.tif</t>
  </si>
  <si>
    <t xml:space="preserve">20190118 L2 CS3 Cell A0002_BG.tif </t>
  </si>
  <si>
    <t>no wave but just a strong Ectopic AP</t>
  </si>
  <si>
    <t>20190118 L2 CS4 Cell A0001_BG.tif</t>
  </si>
  <si>
    <t xml:space="preserve">20190118 L2 CS4 Cell A0001_BG.tif </t>
  </si>
  <si>
    <t>20190118 L2 CS4 Cell A0002_BG.tif</t>
  </si>
  <si>
    <t>pretty high tau in Iso treatment. May be movement artefacts</t>
  </si>
  <si>
    <t>20190220 L1 CS1 Cell A0001.oib</t>
  </si>
  <si>
    <t>20190220 L1 CS1 Cell A0002.oib</t>
  </si>
  <si>
    <t>20190220 L1 CS1 Cell A0005_BG.tif</t>
  </si>
  <si>
    <t>20190220 L1 CS1 Cell A0005.oib</t>
  </si>
  <si>
    <t>20190220 L1 CS2 Cell A0002.oib</t>
  </si>
  <si>
    <t>1 wave after 40 s</t>
  </si>
  <si>
    <t>20190220 L1 CS2 Cell A0002_BG.tif</t>
  </si>
  <si>
    <t>20190220 L1 CS2 Cell A0004.oib</t>
  </si>
  <si>
    <t>20190220 L1 CS2 Cell A0004_BG.tif</t>
  </si>
  <si>
    <t>20190220 L1 CS3 Cell A0001.oib</t>
  </si>
  <si>
    <t>2 waves. Nice trace</t>
  </si>
  <si>
    <t>20190220 L1 CS3 Cell A0001_BG.tif</t>
  </si>
  <si>
    <t>Caff transient quite short. Is it a good one for analysis?</t>
  </si>
  <si>
    <t>20190220 L1 CS3 Cell A0003.oib</t>
  </si>
  <si>
    <t>lot of waves. 1 EAP. But abnormal increased calcium signal in the next file</t>
  </si>
  <si>
    <t>20190220 L1 CS3 Cell A0003_BG.tif</t>
  </si>
  <si>
    <t>20190220 L2 CS1 Cell A0001.oib</t>
  </si>
  <si>
    <t>2 waves. Nice trace. Nice caffeine</t>
  </si>
  <si>
    <t>20190220 L2 CS1 Cell A0001_BG.tif</t>
  </si>
  <si>
    <t>20190220 L2 CS1 Cell A0003.oib</t>
  </si>
  <si>
    <t>20190220 L2 CS1 Cell A0003_BG.tif</t>
  </si>
  <si>
    <t>20190220 L2 CS2 Cell A0001_BG.tif</t>
  </si>
  <si>
    <t>20190220 L2 CS2 Cell A0001.oib</t>
  </si>
  <si>
    <t>1EAP</t>
  </si>
  <si>
    <t>EAP event</t>
  </si>
  <si>
    <t>20190220 L2 CS2 Cell A0004.oib</t>
  </si>
  <si>
    <t>the cell was full of waves (just non-stop burst of waves), probably dying. No possible analyse caff. Neither electrical estimulated transient</t>
  </si>
  <si>
    <t>no possible to analyse caff. No clear effect, lot of waves</t>
  </si>
  <si>
    <t>no possible to analyse waves. Burts of events</t>
  </si>
  <si>
    <t>20190220 L3 CS1 Cell A0001.oib</t>
  </si>
  <si>
    <t>nice cell. A bit decreasing the signal, waves + EAP</t>
  </si>
  <si>
    <t>20190220 L3 CS1 Cell A0001_BG.tif</t>
  </si>
  <si>
    <t>average of 2 waves with short segment, cocatenated by EAP and a bit of movement?</t>
  </si>
  <si>
    <t>20190220 L3 CS1 Cell A0003_BG.tif</t>
  </si>
  <si>
    <t>20190220 L3 CS1 Cell A0003.oib</t>
  </si>
  <si>
    <t>20190220 L3 CS2 Cell A0001.oib</t>
  </si>
  <si>
    <t>20190220 L3 CS2 Cell A0001_BG.tif</t>
  </si>
  <si>
    <t>20190220 L3 CS2 Cell A0003.oib</t>
  </si>
  <si>
    <t>20190220 L3 CS2 Cell A0003_BG.tif</t>
  </si>
  <si>
    <t>20190221 L1 CS1 Cell A0002_BG.tif</t>
  </si>
  <si>
    <t>20190221 L1 CS1 Cell A0002.oib</t>
  </si>
  <si>
    <t>1 wave. This cell has to be discarted because at this point I realise that cells were getting intoxicated by the electrode during stimulation</t>
  </si>
  <si>
    <t>20190221 L1 CS2 Cell A0001_BG.tif</t>
  </si>
  <si>
    <t>20190221 L1 CS2 Cell A0001.oib</t>
  </si>
  <si>
    <t>nice fit. Aligned</t>
  </si>
  <si>
    <t>20190221 L1 CS2 Cell A0003_BG.tif</t>
  </si>
  <si>
    <t>20190221 L1 CS2 Cell A0003.oib</t>
  </si>
  <si>
    <t>no waves. No changes in the tau/DFF0 of the e-transient, so evident no Iso effect</t>
  </si>
  <si>
    <t>no need tp align</t>
  </si>
  <si>
    <t>no apparent efffect on Iso, discarted</t>
  </si>
  <si>
    <t>20190221 L2 CS1 Cell A0001.oib - Series 1</t>
  </si>
  <si>
    <t>20190221 L2 CS1 Cell A0003.oib - Series 1</t>
  </si>
  <si>
    <t>20190221 L3 CS1 Cell A0001_BG_BG.tif</t>
  </si>
  <si>
    <t>20190221 L3 CS1 Cell A0003_BG_BG.tif</t>
  </si>
  <si>
    <t>A large EAP few seconds before caff. Probably the same caff</t>
  </si>
  <si>
    <t>20190319 L1 CS1 Cell A0001.oib</t>
  </si>
  <si>
    <t>No waves. Nice trace, nice Caff</t>
  </si>
  <si>
    <t>nice caff transient</t>
  </si>
  <si>
    <t>no waves in the whole record</t>
  </si>
  <si>
    <t>20190319 L1 CS1 Cell A0002.oib</t>
  </si>
  <si>
    <t>No waves. Nice ISO. Nice trace, nice Caff</t>
  </si>
  <si>
    <t>For_Caff_Transient</t>
  </si>
  <si>
    <t>20190319 L2 CS1 Cell A0001.oib</t>
  </si>
  <si>
    <t>20190319 L2 CS1 Cell A0002.oib</t>
  </si>
  <si>
    <t>Waves and EAP. Good ISO. Good caff.</t>
  </si>
  <si>
    <t>one wave analyzed</t>
  </si>
  <si>
    <t>20190319 L2 CS2 Cell A0001.oib</t>
  </si>
  <si>
    <t>No waves. Nice Trace, nice Caff</t>
  </si>
  <si>
    <t>nice caff</t>
  </si>
  <si>
    <t>Waves. Nice Iso, nice Caff</t>
  </si>
  <si>
    <t xml:space="preserve">nice caff but </t>
  </si>
  <si>
    <t xml:space="preserve">nice waves. 2 waves analyzed. </t>
  </si>
  <si>
    <t>20190319 L2 CS3 Cell A0001.oib</t>
  </si>
  <si>
    <t>no waves. Nice trace</t>
  </si>
  <si>
    <t>nice caff. Automatically detected</t>
  </si>
  <si>
    <t>no Waves</t>
  </si>
  <si>
    <t>20190319 L2 CS3 Cell A0002.oib</t>
  </si>
  <si>
    <t>waves and EAPs. Nice iso. Nice Caff</t>
  </si>
  <si>
    <t>20190319 L3 CS1 Cell A0001.oib</t>
  </si>
  <si>
    <t>no waves, a bit low and noisy signal with slow decay (photobleaching?)</t>
  </si>
  <si>
    <t>signal a bit low</t>
  </si>
  <si>
    <t>20190319 L3 CS1 Cell A0002.oib</t>
  </si>
  <si>
    <t>burst of Ca2+ events at the end of the record right before caff application. Bust of calcium signals considered as EAP</t>
  </si>
  <si>
    <t>Calcium events to close to Caff. No Analyzed</t>
  </si>
  <si>
    <t>2 waves analyzed. Ok</t>
  </si>
  <si>
    <t>20190319 L3 CS2 Cell A0001.oib</t>
  </si>
  <si>
    <t>one EAP only. Nice caff</t>
  </si>
  <si>
    <t>nice caff but automatic fit failed. Manually calculated</t>
  </si>
  <si>
    <t>an EAP event only, no wave possible to calculate</t>
  </si>
  <si>
    <t>20190319 L3 CS2 Cell A0002.oib</t>
  </si>
  <si>
    <t>No expontaneous calcium events. Nice Iso, Nice caff</t>
  </si>
  <si>
    <t>no expontaneous calcium event</t>
  </si>
  <si>
    <t>20190319 L3 CS3 Cell A0001.oib</t>
  </si>
  <si>
    <t>nice caff. Automatic analyzed</t>
  </si>
  <si>
    <t>20190319 L3 CS3 Cell A0002.oib</t>
  </si>
  <si>
    <t>2 waves. Nice traces. Nice ISO. Problem to analyse the transients. Ask Miguel</t>
  </si>
  <si>
    <t>2 waves analyzed. Nice traces</t>
  </si>
  <si>
    <t>20190319 L4 CS1 Cell A0002.oib</t>
  </si>
  <si>
    <t>this file is a repetition from the 001 since the file 001 of this serie did no response to caff. However the waves from the file 001 will be use for the wave kinetics. Nice caff. Normal traces</t>
  </si>
  <si>
    <t>automatic analysis with no baseline  fit/adjustment</t>
  </si>
  <si>
    <t>analysis of 2 waves: 1 from file 001 and second from file 002</t>
  </si>
  <si>
    <t>20190319 L4 CS1 Cell A0003.oib</t>
  </si>
  <si>
    <t>lot of waves. No EAP. Nice ISO. Nice caff.</t>
  </si>
  <si>
    <t>2 waves analyzed. Nice waves</t>
  </si>
  <si>
    <t>20190319 L4 CS2 Cell A0001.oib</t>
  </si>
  <si>
    <t>no waves. Good caff</t>
  </si>
  <si>
    <t>nice caff. Automatically analyzed</t>
  </si>
  <si>
    <t>no waves/eap</t>
  </si>
  <si>
    <t>20190319 L4 CS2 Cell A0002.oib</t>
  </si>
  <si>
    <t>lot of waves. Good Iso. 1 EAP. Good caff</t>
  </si>
  <si>
    <t>nice waves. 2 waves analyzed</t>
  </si>
  <si>
    <t>fit with no baseline adjustmen. Caffeine reanalized with original file. Only amplitude</t>
  </si>
  <si>
    <t>*New analysis with background substraction</t>
  </si>
  <si>
    <t>1 wave analyzed. Signal too low. Removed from kinetics analysis</t>
  </si>
  <si>
    <t>lot of waves and Ectopic AP. Nice ISO response</t>
  </si>
  <si>
    <t>2 waves analyzed. nice and clear waves for analysis. But very slow waves</t>
  </si>
  <si>
    <t>Trans_tau</t>
  </si>
  <si>
    <t>Trans_t50</t>
  </si>
  <si>
    <t>Wave_speed_mean</t>
  </si>
  <si>
    <t>Wave_tau_mean</t>
  </si>
  <si>
    <t>Wave_t50_mean</t>
  </si>
  <si>
    <t>Wave_deltaFF0_mean</t>
  </si>
  <si>
    <t>Caff_deltaFF0</t>
  </si>
  <si>
    <t>Trans_deltaFF0</t>
  </si>
  <si>
    <t>N_of_EAP_in_30s</t>
  </si>
  <si>
    <t>20190319 L2 CS2 Cell A0002.oib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</si>
</sst>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2"/>
      <color theme="1"/>
      <name val="Calibri"/>
      <family val="2"/>
      <scheme val="minor"/>
    </font>
    <font>
      <sz val="12"/>
      <color rgb="FFFF0000"/>
      <name val="Calibri (Body)_x0000_"/>
    </font>
    <font>
      <sz val="12"/>
      <color rgb="FF000000"/>
      <name val="Calibri"/>
      <family val="2"/>
      <scheme val="minor"/>
    </font>
    <font>
      <sz val="12"/>
      <color rgb="FFFF0000"/>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xf>
    <xf numFmtId="1" fontId="0" fillId="0" borderId="0" xfId="0" applyNumberFormat="1" applyAlignment="1">
      <alignment horizontal="left"/>
    </xf>
    <xf numFmtId="14" fontId="0" fillId="0" borderId="0" xfId="0" applyNumberFormat="1" applyAlignment="1">
      <alignment horizontal="left"/>
    </xf>
    <xf numFmtId="1" fontId="0" fillId="0" borderId="0" xfId="0" applyNumberFormat="1"/>
    <xf numFmtId="14" fontId="0" fillId="0" borderId="0" xfId="0" applyNumberFormat="1"/>
    <xf numFmtId="0" fontId="0" fillId="0" borderId="0" xfId="0" applyAlignment="1"/>
    <xf numFmtId="0" fontId="2" fillId="0" borderId="0" xfId="0" applyFont="1" applyAlignment="1">
      <alignment horizontal="left"/>
    </xf>
    <xf numFmtId="164" fontId="0" fillId="0" borderId="0" xfId="0" applyNumberFormat="1"/>
    <xf numFmtId="0" fontId="2" fillId="0" borderId="0" xfId="0" applyFont="1"/>
    <xf numFmtId="0" fontId="3" fillId="0" borderId="0" xfId="0" applyFont="1"/>
    <xf numFmtId="0" fontId="4" fillId="0" borderId="0" xfId="0" applyFont="1"/>
    <xf numFmtId="11" fontId="0" fillId="0" borderId="0" xfId="0" applyNumberFormat="1"/>
    <xf numFmtId="0" fontId="0" fillId="0" borderId="0" xfId="0" applyAlignment="1">
      <alignment horizontal="center"/>
    </xf>
    <xf numFmtId="0" fontId="0" fillId="0" borderId="0" xfId="0" applyAlignment="1">
      <alignment horizontal="center"/>
    </xf>
  </cellXfs>
  <cellStyles count="1">
    <cellStyle name="Normal" xfId="0" builtinId="0"/>
  </cellStyles>
  <dxfs count="201">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006100"/>
      </font>
      <fill>
        <patternFill>
          <bgColor rgb="FF92D050"/>
        </patternFill>
      </fill>
    </dxf>
    <dxf>
      <font>
        <color rgb="FF9C0006"/>
      </font>
      <fill>
        <patternFill>
          <bgColor rgb="FFFFC7CE"/>
        </patternFill>
      </fill>
    </dxf>
    <dxf>
      <font>
        <color theme="7"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7"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rgb="FF9C0006"/>
      </font>
      <fill>
        <patternFill>
          <bgColor rgb="FFFFC7CE"/>
        </patternFill>
      </fill>
    </dxf>
    <dxf>
      <font>
        <color rgb="FF006100"/>
      </font>
      <fill>
        <patternFill>
          <bgColor rgb="FF92D050"/>
        </patternFill>
      </fill>
    </dxf>
    <dxf>
      <font>
        <color rgb="FF9C5700"/>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
      <font>
        <color theme="9" tint="-0.499984740745262"/>
      </font>
      <fill>
        <patternFill>
          <bgColor rgb="FF92D050"/>
        </patternFill>
      </fill>
    </dxf>
    <dxf>
      <font>
        <color rgb="FF9C0006"/>
      </font>
      <fill>
        <patternFill>
          <bgColor rgb="FFFFC7CE"/>
        </patternFill>
      </fill>
    </dxf>
    <dxf>
      <font>
        <color theme="5" tint="-0.499984740745262"/>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9D1D3-FCD8-5F46-AA26-6598AD0CFB22}">
  <dimension ref="A1:AO137"/>
  <sheetViews>
    <sheetView topLeftCell="A114" zoomScale="182" zoomScaleNormal="182" workbookViewId="0">
      <selection activeCell="B125" sqref="B125"/>
    </sheetView>
  </sheetViews>
  <sheetFormatPr baseColWidth="10" defaultRowHeight="16"/>
  <cols>
    <col min="2" max="2" width="27.6640625" bestFit="1" customWidth="1"/>
    <col min="3" max="3" width="12.1640625" bestFit="1" customWidth="1"/>
    <col min="4" max="4" width="11.1640625" bestFit="1" customWidth="1"/>
    <col min="5" max="5" width="8.83203125" bestFit="1" customWidth="1"/>
    <col min="7" max="7" width="11.83203125" bestFit="1" customWidth="1"/>
    <col min="8" max="8" width="7.1640625" bestFit="1" customWidth="1"/>
    <col min="9" max="9" width="10.33203125" bestFit="1" customWidth="1"/>
    <col min="10" max="10" width="8.1640625" bestFit="1" customWidth="1"/>
    <col min="11" max="11" width="14" bestFit="1" customWidth="1"/>
    <col min="12" max="12" width="15.6640625" bestFit="1" customWidth="1"/>
    <col min="13" max="13" width="7.6640625" bestFit="1" customWidth="1"/>
    <col min="17" max="17" width="12.5" customWidth="1"/>
    <col min="18" max="18" width="25.6640625" bestFit="1" customWidth="1"/>
    <col min="19" max="19" width="13.33203125" bestFit="1" customWidth="1"/>
    <col min="20" max="20" width="84.1640625" customWidth="1"/>
    <col min="21" max="21" width="15.1640625" bestFit="1" customWidth="1"/>
    <col min="22" max="22" width="16.6640625" bestFit="1" customWidth="1"/>
    <col min="23" max="23" width="20.83203125" bestFit="1" customWidth="1"/>
    <col min="24" max="24" width="14.6640625" bestFit="1" customWidth="1"/>
    <col min="25" max="25" width="20.33203125" bestFit="1" customWidth="1"/>
    <col min="26" max="26" width="15.6640625" bestFit="1" customWidth="1"/>
    <col min="27" max="27" width="12.1640625" bestFit="1" customWidth="1"/>
    <col min="29" max="29" width="14.6640625" bestFit="1" customWidth="1"/>
    <col min="30" max="30" width="37.5" bestFit="1" customWidth="1"/>
    <col min="31" max="31" width="8.83203125" bestFit="1" customWidth="1"/>
    <col min="32" max="32" width="8.1640625" bestFit="1" customWidth="1"/>
    <col min="33" max="33" width="13.5" bestFit="1" customWidth="1"/>
    <col min="34" max="34" width="17" bestFit="1" customWidth="1"/>
    <col min="35" max="35" width="88.6640625" bestFit="1" customWidth="1"/>
    <col min="36" max="36" width="22" bestFit="1" customWidth="1"/>
    <col min="37" max="37" width="15.1640625" bestFit="1" customWidth="1"/>
    <col min="38" max="38" width="13.83203125" bestFit="1" customWidth="1"/>
    <col min="39" max="39" width="19.83203125" bestFit="1" customWidth="1"/>
    <col min="40" max="40" width="28.5" bestFit="1" customWidth="1"/>
    <col min="41" max="41" width="37" customWidth="1"/>
  </cols>
  <sheetData>
    <row r="1" spans="1:41">
      <c r="A1" s="1" t="s">
        <v>0</v>
      </c>
      <c r="B1" s="1"/>
      <c r="C1" s="1"/>
      <c r="D1" s="1"/>
      <c r="E1" s="1"/>
      <c r="F1" s="1"/>
      <c r="G1" s="1"/>
      <c r="H1" s="1"/>
      <c r="I1" s="2"/>
      <c r="J1" s="3"/>
      <c r="K1" s="1"/>
    </row>
    <row r="2" spans="1:41">
      <c r="A2" s="1" t="s">
        <v>1</v>
      </c>
      <c r="B2" s="1"/>
      <c r="C2" s="1"/>
      <c r="D2" s="1"/>
      <c r="E2" s="1"/>
      <c r="F2" s="1"/>
      <c r="G2" s="1"/>
      <c r="H2" s="1"/>
      <c r="I2" s="2"/>
      <c r="J2" s="3"/>
      <c r="K2" s="1"/>
    </row>
    <row r="3" spans="1:41">
      <c r="A3" s="1" t="s">
        <v>2</v>
      </c>
      <c r="B3" s="1"/>
      <c r="C3" s="1"/>
      <c r="D3" s="1"/>
      <c r="E3" s="1"/>
      <c r="F3" s="1"/>
      <c r="G3" s="1"/>
      <c r="H3" s="1"/>
      <c r="I3" s="2"/>
      <c r="J3" s="3"/>
      <c r="K3" s="1"/>
    </row>
    <row r="4" spans="1:41">
      <c r="A4" s="1" t="s">
        <v>3</v>
      </c>
      <c r="B4" s="1"/>
      <c r="C4" s="1" t="s">
        <v>559</v>
      </c>
      <c r="D4" s="1"/>
      <c r="E4" s="1"/>
      <c r="F4" s="1"/>
      <c r="G4" s="1"/>
      <c r="H4" s="1"/>
      <c r="I4" s="2"/>
      <c r="J4" s="3"/>
      <c r="K4" s="1"/>
    </row>
    <row r="5" spans="1:41">
      <c r="A5" s="1" t="s">
        <v>4</v>
      </c>
      <c r="B5" s="1"/>
      <c r="C5" s="1"/>
      <c r="D5" s="1"/>
      <c r="E5" s="1"/>
      <c r="F5" s="1"/>
      <c r="G5" s="1"/>
      <c r="H5" s="1"/>
      <c r="I5" s="2"/>
      <c r="J5" s="3"/>
      <c r="K5" s="1"/>
    </row>
    <row r="6" spans="1:41">
      <c r="A6" s="1" t="s">
        <v>5</v>
      </c>
      <c r="B6" s="1"/>
      <c r="C6" s="1"/>
      <c r="D6" s="1"/>
      <c r="E6" s="1"/>
      <c r="F6" s="1"/>
      <c r="G6" s="1"/>
      <c r="H6" s="1"/>
      <c r="I6" s="2"/>
      <c r="J6" s="3"/>
      <c r="K6" s="1"/>
    </row>
    <row r="7" spans="1:41">
      <c r="A7" s="1" t="s">
        <v>6</v>
      </c>
      <c r="B7" s="1"/>
      <c r="C7" s="1"/>
      <c r="D7" s="1"/>
      <c r="E7" s="1"/>
      <c r="F7" s="1"/>
      <c r="G7" s="1"/>
      <c r="H7" s="1"/>
      <c r="I7" s="2"/>
      <c r="J7" s="3"/>
      <c r="K7" s="1"/>
    </row>
    <row r="8" spans="1:41">
      <c r="A8" s="1" t="s">
        <v>7</v>
      </c>
      <c r="B8" s="1"/>
      <c r="C8" s="1"/>
      <c r="D8" s="1"/>
      <c r="E8" s="1"/>
      <c r="F8" s="1"/>
      <c r="G8" s="1"/>
      <c r="H8" s="1"/>
      <c r="I8" s="2"/>
      <c r="J8" s="3"/>
      <c r="K8" s="1"/>
    </row>
    <row r="9" spans="1:41">
      <c r="A9" s="1" t="s">
        <v>8</v>
      </c>
      <c r="B9" s="1"/>
      <c r="C9" s="1"/>
      <c r="D9" s="1"/>
      <c r="E9" s="1"/>
      <c r="F9" s="1"/>
      <c r="G9" s="1"/>
      <c r="H9" s="1"/>
      <c r="I9" s="2"/>
      <c r="J9" s="3"/>
      <c r="K9" s="1"/>
    </row>
    <row r="10" spans="1:41">
      <c r="A10" s="1" t="s">
        <v>9</v>
      </c>
      <c r="B10" s="1"/>
      <c r="C10" s="1"/>
      <c r="D10" s="1"/>
      <c r="E10" s="1"/>
      <c r="F10" s="1"/>
      <c r="G10" s="1"/>
      <c r="H10" s="1"/>
      <c r="I10" s="2"/>
      <c r="J10" s="3"/>
      <c r="K10" s="1"/>
    </row>
    <row r="11" spans="1:41">
      <c r="A11" s="1" t="s">
        <v>10</v>
      </c>
      <c r="B11" s="1"/>
      <c r="C11" s="1"/>
      <c r="D11" s="1"/>
      <c r="E11" s="1"/>
      <c r="F11" s="1"/>
      <c r="G11" s="1"/>
      <c r="H11" s="1"/>
      <c r="I11" s="2"/>
      <c r="J11" s="3"/>
      <c r="K11" s="1"/>
    </row>
    <row r="12" spans="1:41">
      <c r="A12" s="1" t="s">
        <v>11</v>
      </c>
      <c r="B12" s="1"/>
      <c r="C12" s="1"/>
      <c r="D12" s="1"/>
      <c r="E12" s="1"/>
      <c r="F12" s="1"/>
      <c r="G12" s="1"/>
      <c r="H12" s="1"/>
      <c r="I12" s="2"/>
      <c r="J12" s="3"/>
      <c r="K12" s="1"/>
    </row>
    <row r="13" spans="1:41">
      <c r="I13" s="4"/>
      <c r="J13" s="5"/>
      <c r="X13" s="6"/>
      <c r="Y13" s="6"/>
      <c r="Z13" s="6"/>
      <c r="AA13" s="14" t="s">
        <v>115</v>
      </c>
      <c r="AB13" s="14"/>
      <c r="AC13" s="14"/>
      <c r="AD13" s="14" t="s">
        <v>12</v>
      </c>
      <c r="AE13" s="14"/>
      <c r="AF13" s="14"/>
      <c r="AG13" s="14"/>
      <c r="AH13" s="14"/>
      <c r="AI13" s="14"/>
      <c r="AJ13" s="14" t="s">
        <v>13</v>
      </c>
      <c r="AK13" s="14"/>
      <c r="AL13" s="14"/>
      <c r="AM13" s="14"/>
      <c r="AN13" s="14"/>
    </row>
    <row r="14" spans="1:41">
      <c r="A14" t="s">
        <v>14</v>
      </c>
      <c r="B14" t="s">
        <v>15</v>
      </c>
      <c r="C14" t="s">
        <v>16</v>
      </c>
      <c r="D14" t="s">
        <v>17</v>
      </c>
      <c r="E14" t="s">
        <v>18</v>
      </c>
      <c r="F14" t="s">
        <v>19</v>
      </c>
      <c r="G14" t="s">
        <v>20</v>
      </c>
      <c r="H14" t="s">
        <v>21</v>
      </c>
      <c r="I14" s="4" t="s">
        <v>22</v>
      </c>
      <c r="J14" s="5" t="s">
        <v>23</v>
      </c>
      <c r="K14" t="s">
        <v>24</v>
      </c>
      <c r="L14" t="s">
        <v>25</v>
      </c>
      <c r="M14" t="s">
        <v>26</v>
      </c>
      <c r="N14" t="s">
        <v>27</v>
      </c>
      <c r="O14" t="s">
        <v>28</v>
      </c>
      <c r="P14" t="s">
        <v>29</v>
      </c>
      <c r="Q14" t="s">
        <v>30</v>
      </c>
      <c r="R14" t="s">
        <v>31</v>
      </c>
      <c r="S14" t="s">
        <v>32</v>
      </c>
      <c r="T14" s="1" t="s">
        <v>33</v>
      </c>
      <c r="U14" s="1" t="s">
        <v>34</v>
      </c>
      <c r="V14" s="1" t="s">
        <v>35</v>
      </c>
      <c r="W14" s="1" t="s">
        <v>36</v>
      </c>
      <c r="X14" s="1" t="s">
        <v>37</v>
      </c>
      <c r="Y14" s="1" t="s">
        <v>95</v>
      </c>
      <c r="Z14" s="1" t="s">
        <v>571</v>
      </c>
      <c r="AA14" t="s">
        <v>563</v>
      </c>
      <c r="AB14" t="s">
        <v>564</v>
      </c>
      <c r="AC14" t="s">
        <v>570</v>
      </c>
      <c r="AD14" s="13" t="s">
        <v>96</v>
      </c>
      <c r="AE14" s="7" t="s">
        <v>39</v>
      </c>
      <c r="AF14" s="7" t="s">
        <v>40</v>
      </c>
      <c r="AG14" s="7" t="s">
        <v>569</v>
      </c>
      <c r="AH14" s="7" t="s">
        <v>508</v>
      </c>
      <c r="AI14" s="7" t="s">
        <v>41</v>
      </c>
      <c r="AJ14" t="s">
        <v>565</v>
      </c>
      <c r="AK14" t="s">
        <v>566</v>
      </c>
      <c r="AL14" t="s">
        <v>567</v>
      </c>
      <c r="AM14" t="s">
        <v>568</v>
      </c>
      <c r="AN14" s="1" t="s">
        <v>100</v>
      </c>
      <c r="AO14" s="1" t="s">
        <v>42</v>
      </c>
    </row>
    <row r="15" spans="1:41">
      <c r="A15" s="5">
        <v>43426</v>
      </c>
      <c r="B15" t="s">
        <v>122</v>
      </c>
      <c r="C15" t="s">
        <v>44</v>
      </c>
      <c r="D15" t="s">
        <v>45</v>
      </c>
      <c r="E15" t="s">
        <v>46</v>
      </c>
      <c r="F15" t="s">
        <v>134</v>
      </c>
      <c r="G15">
        <v>289596506</v>
      </c>
      <c r="H15" t="s">
        <v>48</v>
      </c>
      <c r="I15" s="4">
        <v>5709</v>
      </c>
      <c r="J15" s="5">
        <v>43132</v>
      </c>
      <c r="K15" s="8">
        <f t="shared" ref="K15:K46" si="0">(A15-J15)/7</f>
        <v>42</v>
      </c>
      <c r="L15" t="s">
        <v>49</v>
      </c>
      <c r="M15" t="s">
        <v>50</v>
      </c>
      <c r="N15">
        <v>10903</v>
      </c>
      <c r="O15">
        <v>26258</v>
      </c>
      <c r="P15">
        <v>15355</v>
      </c>
      <c r="Q15">
        <f>P15/1000</f>
        <v>15.355</v>
      </c>
      <c r="R15">
        <v>3</v>
      </c>
      <c r="S15">
        <f t="shared" ref="S15:S62" si="1">R15/30</f>
        <v>0.1</v>
      </c>
      <c r="T15" t="s">
        <v>135</v>
      </c>
      <c r="U15" t="s">
        <v>52</v>
      </c>
      <c r="V15" t="s">
        <v>52</v>
      </c>
      <c r="W15" t="s">
        <v>52</v>
      </c>
      <c r="X15" t="s">
        <v>53</v>
      </c>
      <c r="Y15" s="9"/>
      <c r="Z15">
        <v>0</v>
      </c>
      <c r="AA15">
        <v>149.02233333333331</v>
      </c>
      <c r="AB15">
        <v>72.465333333333334</v>
      </c>
      <c r="AC15">
        <v>1.6796666666666669</v>
      </c>
      <c r="AD15">
        <v>11338</v>
      </c>
      <c r="AE15">
        <v>5111.8320000000003</v>
      </c>
      <c r="AF15">
        <v>1096.0060000000001</v>
      </c>
      <c r="AG15">
        <v>2.7370000000000001</v>
      </c>
      <c r="AH15" t="s">
        <v>52</v>
      </c>
      <c r="AI15" t="s">
        <v>149</v>
      </c>
      <c r="AJ15">
        <v>77.912549999999996</v>
      </c>
      <c r="AK15">
        <v>163.7235</v>
      </c>
      <c r="AL15">
        <v>84.597000000000008</v>
      </c>
      <c r="AM15">
        <v>2.59</v>
      </c>
      <c r="AN15" t="s">
        <v>52</v>
      </c>
      <c r="AO15" t="s">
        <v>121</v>
      </c>
    </row>
    <row r="16" spans="1:41">
      <c r="A16" s="5">
        <v>43426</v>
      </c>
      <c r="B16" t="s">
        <v>123</v>
      </c>
      <c r="C16" t="s">
        <v>44</v>
      </c>
      <c r="D16" t="s">
        <v>45</v>
      </c>
      <c r="E16" t="s">
        <v>57</v>
      </c>
      <c r="F16" t="s">
        <v>134</v>
      </c>
      <c r="G16">
        <v>289596506</v>
      </c>
      <c r="H16" t="s">
        <v>48</v>
      </c>
      <c r="I16" s="4">
        <v>5709</v>
      </c>
      <c r="J16" s="5">
        <v>43132</v>
      </c>
      <c r="K16" s="8">
        <f t="shared" si="0"/>
        <v>42</v>
      </c>
      <c r="L16" t="s">
        <v>49</v>
      </c>
      <c r="M16" t="s">
        <v>50</v>
      </c>
      <c r="N16">
        <v>11443</v>
      </c>
      <c r="O16">
        <v>12749</v>
      </c>
      <c r="P16">
        <v>1306</v>
      </c>
      <c r="Q16">
        <f>P16/1000</f>
        <v>1.306</v>
      </c>
      <c r="R16">
        <v>7</v>
      </c>
      <c r="S16">
        <f t="shared" si="1"/>
        <v>0.23333333333333334</v>
      </c>
      <c r="T16" t="s">
        <v>136</v>
      </c>
      <c r="U16" t="s">
        <v>52</v>
      </c>
      <c r="V16" t="s">
        <v>52</v>
      </c>
      <c r="W16" t="s">
        <v>52</v>
      </c>
      <c r="X16" t="s">
        <v>52</v>
      </c>
      <c r="Y16">
        <v>19996</v>
      </c>
      <c r="Z16">
        <v>1</v>
      </c>
      <c r="AA16">
        <v>68.510999999999996</v>
      </c>
      <c r="AB16">
        <v>37.296099999999996</v>
      </c>
      <c r="AC16">
        <v>3.0228000000000002</v>
      </c>
      <c r="AD16">
        <v>6133</v>
      </c>
      <c r="AE16">
        <v>4568.3509999999997</v>
      </c>
      <c r="AF16">
        <v>1008.177</v>
      </c>
      <c r="AG16">
        <v>3.585</v>
      </c>
      <c r="AH16" t="s">
        <v>52</v>
      </c>
      <c r="AI16" t="s">
        <v>153</v>
      </c>
      <c r="AJ16">
        <v>111.32040000000001</v>
      </c>
      <c r="AK16">
        <v>75.628</v>
      </c>
      <c r="AL16">
        <v>38.554000000000002</v>
      </c>
      <c r="AM16">
        <v>3.1419999999999999</v>
      </c>
      <c r="AN16" t="s">
        <v>52</v>
      </c>
      <c r="AO16" t="s">
        <v>121</v>
      </c>
    </row>
    <row r="17" spans="1:41">
      <c r="A17" s="5">
        <v>43426</v>
      </c>
      <c r="B17" t="s">
        <v>124</v>
      </c>
      <c r="C17" t="s">
        <v>44</v>
      </c>
      <c r="D17" t="s">
        <v>45</v>
      </c>
      <c r="E17" t="s">
        <v>46</v>
      </c>
      <c r="F17" t="s">
        <v>134</v>
      </c>
      <c r="G17">
        <v>289596506</v>
      </c>
      <c r="H17" t="s">
        <v>48</v>
      </c>
      <c r="I17" s="4">
        <v>5709</v>
      </c>
      <c r="J17" s="5">
        <v>43132</v>
      </c>
      <c r="K17" s="8">
        <f t="shared" si="0"/>
        <v>42</v>
      </c>
      <c r="L17" t="s">
        <v>49</v>
      </c>
      <c r="M17" t="s">
        <v>50</v>
      </c>
      <c r="N17">
        <v>10558</v>
      </c>
      <c r="O17">
        <v>33039</v>
      </c>
      <c r="P17">
        <v>22481</v>
      </c>
      <c r="Q17">
        <f>P17/1000</f>
        <v>22.481000000000002</v>
      </c>
      <c r="R17">
        <v>2</v>
      </c>
      <c r="S17">
        <f t="shared" si="1"/>
        <v>6.6666666666666666E-2</v>
      </c>
      <c r="T17" t="s">
        <v>137</v>
      </c>
      <c r="U17" t="s">
        <v>52</v>
      </c>
      <c r="V17" t="s">
        <v>52</v>
      </c>
      <c r="W17" t="s">
        <v>52</v>
      </c>
      <c r="X17" t="s">
        <v>53</v>
      </c>
      <c r="Y17" s="9"/>
      <c r="Z17">
        <v>0</v>
      </c>
      <c r="AA17">
        <v>230.41422222222201</v>
      </c>
      <c r="AB17">
        <v>98.974111111111114</v>
      </c>
      <c r="AC17">
        <v>0.86244444444444435</v>
      </c>
      <c r="AD17">
        <v>3914</v>
      </c>
      <c r="AE17">
        <v>1613.98</v>
      </c>
      <c r="AF17">
        <v>748.01099999999997</v>
      </c>
      <c r="AG17">
        <v>3.0190000000000001</v>
      </c>
      <c r="AH17" t="s">
        <v>52</v>
      </c>
      <c r="AI17" t="s">
        <v>154</v>
      </c>
      <c r="AJ17">
        <v>85.258700000000005</v>
      </c>
      <c r="AK17">
        <v>153.334</v>
      </c>
      <c r="AL17">
        <v>75.525000000000006</v>
      </c>
      <c r="AM17">
        <v>2.036</v>
      </c>
      <c r="AN17" t="s">
        <v>52</v>
      </c>
      <c r="AO17" t="s">
        <v>156</v>
      </c>
    </row>
    <row r="18" spans="1:41">
      <c r="A18" s="5">
        <v>43426</v>
      </c>
      <c r="B18" t="s">
        <v>125</v>
      </c>
      <c r="C18" t="s">
        <v>44</v>
      </c>
      <c r="D18" t="s">
        <v>45</v>
      </c>
      <c r="E18" t="s">
        <v>57</v>
      </c>
      <c r="F18" t="s">
        <v>134</v>
      </c>
      <c r="G18">
        <v>289596506</v>
      </c>
      <c r="H18" t="s">
        <v>48</v>
      </c>
      <c r="I18" s="4">
        <v>5709</v>
      </c>
      <c r="J18" s="5">
        <v>43132</v>
      </c>
      <c r="K18" s="8">
        <f t="shared" si="0"/>
        <v>42</v>
      </c>
      <c r="L18" t="s">
        <v>49</v>
      </c>
      <c r="M18" t="s">
        <v>50</v>
      </c>
      <c r="N18">
        <v>10944</v>
      </c>
      <c r="O18">
        <v>27362</v>
      </c>
      <c r="P18">
        <v>16418</v>
      </c>
      <c r="Q18">
        <f>P18/1000</f>
        <v>16.417999999999999</v>
      </c>
      <c r="R18">
        <v>3</v>
      </c>
      <c r="S18">
        <f t="shared" si="1"/>
        <v>0.1</v>
      </c>
      <c r="T18" t="s">
        <v>138</v>
      </c>
      <c r="U18" t="s">
        <v>52</v>
      </c>
      <c r="V18" t="s">
        <v>52</v>
      </c>
      <c r="W18" t="s">
        <v>52</v>
      </c>
      <c r="X18" t="s">
        <v>53</v>
      </c>
      <c r="Y18" s="9"/>
      <c r="Z18">
        <v>0</v>
      </c>
      <c r="AA18">
        <v>68.809444444444395</v>
      </c>
      <c r="AB18">
        <v>37.221444444444444</v>
      </c>
      <c r="AC18">
        <v>1.978</v>
      </c>
      <c r="AD18">
        <v>4589</v>
      </c>
      <c r="AG18">
        <v>3.184202</v>
      </c>
      <c r="AH18" t="s">
        <v>52</v>
      </c>
      <c r="AI18" t="s">
        <v>376</v>
      </c>
      <c r="AJ18">
        <v>89.661249999999995</v>
      </c>
      <c r="AK18">
        <v>91.670999999999992</v>
      </c>
      <c r="AL18">
        <v>46.402000000000001</v>
      </c>
      <c r="AM18">
        <v>2.3464999999999998</v>
      </c>
      <c r="AN18" t="s">
        <v>52</v>
      </c>
      <c r="AO18" t="s">
        <v>160</v>
      </c>
    </row>
    <row r="19" spans="1:41">
      <c r="A19" s="5">
        <v>43426</v>
      </c>
      <c r="B19" t="s">
        <v>126</v>
      </c>
      <c r="C19" t="s">
        <v>44</v>
      </c>
      <c r="D19" t="s">
        <v>45</v>
      </c>
      <c r="E19" t="s">
        <v>46</v>
      </c>
      <c r="F19" t="s">
        <v>134</v>
      </c>
      <c r="G19">
        <v>289596506</v>
      </c>
      <c r="H19" t="s">
        <v>48</v>
      </c>
      <c r="I19" s="4">
        <v>5709</v>
      </c>
      <c r="J19" s="5">
        <v>43132</v>
      </c>
      <c r="K19" s="8">
        <f t="shared" si="0"/>
        <v>42</v>
      </c>
      <c r="L19" t="s">
        <v>49</v>
      </c>
      <c r="M19" t="s">
        <v>67</v>
      </c>
      <c r="R19">
        <v>0</v>
      </c>
      <c r="S19">
        <f t="shared" si="1"/>
        <v>0</v>
      </c>
      <c r="T19" t="s">
        <v>139</v>
      </c>
      <c r="U19" t="s">
        <v>53</v>
      </c>
      <c r="V19" t="s">
        <v>52</v>
      </c>
      <c r="W19" t="s">
        <v>52</v>
      </c>
      <c r="X19" t="s">
        <v>53</v>
      </c>
      <c r="Y19" s="9"/>
      <c r="Z19">
        <v>0</v>
      </c>
      <c r="AA19">
        <v>154.02944444444401</v>
      </c>
      <c r="AB19">
        <v>71.834222222222209</v>
      </c>
      <c r="AC19">
        <v>2.5810000000000004</v>
      </c>
      <c r="AD19">
        <v>40000</v>
      </c>
      <c r="AE19">
        <v>1987.461</v>
      </c>
      <c r="AF19">
        <v>791.11099999999999</v>
      </c>
      <c r="AG19">
        <v>4.8579999999999997</v>
      </c>
      <c r="AH19" t="s">
        <v>52</v>
      </c>
      <c r="AI19" t="s">
        <v>63</v>
      </c>
      <c r="AN19" t="s">
        <v>53</v>
      </c>
      <c r="AO19" t="s">
        <v>108</v>
      </c>
    </row>
    <row r="20" spans="1:41">
      <c r="A20" s="5">
        <v>43426</v>
      </c>
      <c r="B20" t="s">
        <v>127</v>
      </c>
      <c r="C20" t="s">
        <v>44</v>
      </c>
      <c r="D20" t="s">
        <v>45</v>
      </c>
      <c r="E20" t="s">
        <v>57</v>
      </c>
      <c r="F20" t="s">
        <v>134</v>
      </c>
      <c r="G20">
        <v>289596506</v>
      </c>
      <c r="H20" t="s">
        <v>48</v>
      </c>
      <c r="I20" s="4">
        <v>5709</v>
      </c>
      <c r="J20" s="5">
        <v>43132</v>
      </c>
      <c r="K20" s="8">
        <f t="shared" si="0"/>
        <v>42</v>
      </c>
      <c r="L20" t="s">
        <v>49</v>
      </c>
      <c r="M20" t="s">
        <v>50</v>
      </c>
      <c r="N20">
        <v>11442</v>
      </c>
      <c r="O20">
        <v>30767</v>
      </c>
      <c r="P20">
        <v>19325</v>
      </c>
      <c r="Q20">
        <f>P20/1000</f>
        <v>19.324999999999999</v>
      </c>
      <c r="R20">
        <v>1</v>
      </c>
      <c r="S20">
        <f t="shared" si="1"/>
        <v>3.3333333333333333E-2</v>
      </c>
      <c r="T20" t="s">
        <v>140</v>
      </c>
      <c r="U20" t="s">
        <v>53</v>
      </c>
      <c r="V20" t="s">
        <v>52</v>
      </c>
      <c r="W20" t="s">
        <v>52</v>
      </c>
      <c r="X20" t="s">
        <v>53</v>
      </c>
      <c r="Y20" s="9"/>
      <c r="Z20">
        <v>0</v>
      </c>
      <c r="AA20">
        <v>99.486444444444402</v>
      </c>
      <c r="AB20">
        <v>48.584333333333333</v>
      </c>
      <c r="AC20">
        <v>4.3441111111111113</v>
      </c>
      <c r="AD20">
        <v>24021</v>
      </c>
      <c r="AE20">
        <v>-7709.2619999999997</v>
      </c>
      <c r="AF20">
        <v>841.65800000000002</v>
      </c>
      <c r="AG20">
        <v>5.383</v>
      </c>
      <c r="AH20" t="s">
        <v>52</v>
      </c>
      <c r="AI20" t="s">
        <v>63</v>
      </c>
      <c r="AJ20">
        <v>77.805000000000007</v>
      </c>
      <c r="AK20">
        <v>99.486444444444444</v>
      </c>
      <c r="AL20">
        <v>48.584333333333333</v>
      </c>
      <c r="AM20">
        <v>4.3441111111111113</v>
      </c>
      <c r="AN20" t="s">
        <v>52</v>
      </c>
      <c r="AO20" t="s">
        <v>163</v>
      </c>
    </row>
    <row r="21" spans="1:41">
      <c r="A21" s="5">
        <v>43426</v>
      </c>
      <c r="B21" t="s">
        <v>128</v>
      </c>
      <c r="C21" t="s">
        <v>44</v>
      </c>
      <c r="D21" t="s">
        <v>45</v>
      </c>
      <c r="E21" t="s">
        <v>46</v>
      </c>
      <c r="F21" t="s">
        <v>134</v>
      </c>
      <c r="G21">
        <v>289596506</v>
      </c>
      <c r="H21" t="s">
        <v>48</v>
      </c>
      <c r="I21" s="4">
        <v>5709</v>
      </c>
      <c r="J21" s="5">
        <v>43132</v>
      </c>
      <c r="K21" s="8">
        <f t="shared" si="0"/>
        <v>42</v>
      </c>
      <c r="L21" t="s">
        <v>49</v>
      </c>
      <c r="M21" t="s">
        <v>50</v>
      </c>
      <c r="N21">
        <v>10463</v>
      </c>
      <c r="O21">
        <v>39995</v>
      </c>
      <c r="P21">
        <v>29532</v>
      </c>
      <c r="Q21">
        <f>P21/1000</f>
        <v>29.532</v>
      </c>
      <c r="R21">
        <v>1</v>
      </c>
      <c r="S21">
        <f t="shared" si="1"/>
        <v>3.3333333333333333E-2</v>
      </c>
      <c r="T21" t="s">
        <v>141</v>
      </c>
      <c r="U21" t="s">
        <v>52</v>
      </c>
      <c r="V21" t="s">
        <v>52</v>
      </c>
      <c r="W21" t="s">
        <v>52</v>
      </c>
      <c r="X21" t="s">
        <v>53</v>
      </c>
      <c r="Y21" s="9"/>
      <c r="Z21">
        <v>0</v>
      </c>
      <c r="AA21">
        <v>118.56671428571427</v>
      </c>
      <c r="AB21">
        <v>62.200285714285712</v>
      </c>
      <c r="AC21">
        <v>1.6515714285714285</v>
      </c>
      <c r="AD21">
        <v>13346</v>
      </c>
      <c r="AE21">
        <v>1624.7139999999999</v>
      </c>
      <c r="AF21">
        <v>871.14700000000005</v>
      </c>
      <c r="AG21">
        <v>2.3679999999999999</v>
      </c>
      <c r="AH21" t="s">
        <v>52</v>
      </c>
      <c r="AI21" t="s">
        <v>165</v>
      </c>
      <c r="AJ21">
        <v>82.395600000000002</v>
      </c>
      <c r="AK21">
        <v>136.48400000000001</v>
      </c>
      <c r="AL21">
        <v>71.215999999999994</v>
      </c>
      <c r="AM21">
        <v>2.234</v>
      </c>
      <c r="AN21" t="s">
        <v>52</v>
      </c>
      <c r="AO21" t="s">
        <v>94</v>
      </c>
    </row>
    <row r="22" spans="1:41">
      <c r="A22" s="5">
        <v>43426</v>
      </c>
      <c r="B22" t="s">
        <v>129</v>
      </c>
      <c r="C22" t="s">
        <v>44</v>
      </c>
      <c r="D22" t="s">
        <v>45</v>
      </c>
      <c r="E22" t="s">
        <v>57</v>
      </c>
      <c r="F22" t="s">
        <v>134</v>
      </c>
      <c r="G22">
        <v>289596506</v>
      </c>
      <c r="H22" t="s">
        <v>48</v>
      </c>
      <c r="I22" s="4">
        <v>5709</v>
      </c>
      <c r="J22" s="5">
        <v>43132</v>
      </c>
      <c r="K22" s="8">
        <f t="shared" si="0"/>
        <v>42</v>
      </c>
      <c r="L22" t="s">
        <v>49</v>
      </c>
      <c r="M22" t="s">
        <v>50</v>
      </c>
      <c r="N22">
        <v>10579</v>
      </c>
      <c r="O22">
        <v>10579</v>
      </c>
      <c r="P22">
        <v>4413</v>
      </c>
      <c r="Q22">
        <f>P22/1000</f>
        <v>4.4130000000000003</v>
      </c>
      <c r="R22">
        <v>10</v>
      </c>
      <c r="S22">
        <f t="shared" si="1"/>
        <v>0.33333333333333331</v>
      </c>
      <c r="T22" t="s">
        <v>142</v>
      </c>
      <c r="U22" t="s">
        <v>52</v>
      </c>
      <c r="V22" t="s">
        <v>52</v>
      </c>
      <c r="W22" t="s">
        <v>52</v>
      </c>
      <c r="X22" t="s">
        <v>52</v>
      </c>
      <c r="Y22">
        <v>4413</v>
      </c>
      <c r="Z22">
        <v>7</v>
      </c>
      <c r="AA22">
        <v>64.902777777777771</v>
      </c>
      <c r="AB22">
        <v>36.197000000000003</v>
      </c>
      <c r="AC22">
        <v>2.2592222222222222</v>
      </c>
      <c r="AD22">
        <v>1892</v>
      </c>
      <c r="AG22">
        <v>2.6576939999999998</v>
      </c>
      <c r="AH22" t="s">
        <v>53</v>
      </c>
      <c r="AI22" t="s">
        <v>168</v>
      </c>
      <c r="AJ22">
        <v>105.74639999999999</v>
      </c>
      <c r="AK22">
        <v>80.168000000000006</v>
      </c>
      <c r="AL22">
        <v>42.513500000000001</v>
      </c>
      <c r="AM22">
        <v>2.5065</v>
      </c>
      <c r="AN22" t="s">
        <v>52</v>
      </c>
      <c r="AO22" t="s">
        <v>93</v>
      </c>
    </row>
    <row r="23" spans="1:41">
      <c r="A23" s="5">
        <v>43426</v>
      </c>
      <c r="B23" t="s">
        <v>130</v>
      </c>
      <c r="C23" t="s">
        <v>44</v>
      </c>
      <c r="D23" t="s">
        <v>45</v>
      </c>
      <c r="E23" t="s">
        <v>46</v>
      </c>
      <c r="F23" t="s">
        <v>134</v>
      </c>
      <c r="G23">
        <v>289596506</v>
      </c>
      <c r="H23" t="s">
        <v>48</v>
      </c>
      <c r="I23" s="4">
        <v>5709</v>
      </c>
      <c r="J23" s="5">
        <v>43132</v>
      </c>
      <c r="K23" s="8">
        <f t="shared" si="0"/>
        <v>42</v>
      </c>
      <c r="L23" t="s">
        <v>49</v>
      </c>
      <c r="M23" t="s">
        <v>67</v>
      </c>
      <c r="R23">
        <v>0</v>
      </c>
      <c r="S23">
        <f t="shared" si="1"/>
        <v>0</v>
      </c>
      <c r="T23" t="s">
        <v>139</v>
      </c>
      <c r="U23" t="s">
        <v>53</v>
      </c>
      <c r="V23" t="s">
        <v>52</v>
      </c>
      <c r="W23" t="s">
        <v>52</v>
      </c>
      <c r="X23" t="s">
        <v>53</v>
      </c>
      <c r="Y23" s="9"/>
      <c r="Z23">
        <v>0</v>
      </c>
      <c r="AA23">
        <v>137.179</v>
      </c>
      <c r="AB23">
        <v>67.99466666666666</v>
      </c>
      <c r="AC23">
        <v>1.6372222222222221</v>
      </c>
      <c r="AD23">
        <v>40000</v>
      </c>
      <c r="AE23">
        <v>273.00900000000001</v>
      </c>
      <c r="AF23">
        <v>74.376000000000005</v>
      </c>
      <c r="AG23">
        <v>3.08</v>
      </c>
      <c r="AH23" t="s">
        <v>53</v>
      </c>
      <c r="AI23" t="s">
        <v>171</v>
      </c>
      <c r="AN23" t="s">
        <v>53</v>
      </c>
      <c r="AO23" t="s">
        <v>108</v>
      </c>
    </row>
    <row r="24" spans="1:41">
      <c r="A24" s="5">
        <v>43426</v>
      </c>
      <c r="B24" t="s">
        <v>131</v>
      </c>
      <c r="C24" t="s">
        <v>44</v>
      </c>
      <c r="D24" t="s">
        <v>45</v>
      </c>
      <c r="E24" t="s">
        <v>57</v>
      </c>
      <c r="F24" t="s">
        <v>134</v>
      </c>
      <c r="G24">
        <v>289596506</v>
      </c>
      <c r="H24" t="s">
        <v>48</v>
      </c>
      <c r="I24" s="4">
        <v>5709</v>
      </c>
      <c r="J24" s="5">
        <v>43132</v>
      </c>
      <c r="K24" s="8">
        <f t="shared" si="0"/>
        <v>42</v>
      </c>
      <c r="L24" t="s">
        <v>49</v>
      </c>
      <c r="M24" t="s">
        <v>50</v>
      </c>
      <c r="N24">
        <v>10584</v>
      </c>
      <c r="O24">
        <v>25358</v>
      </c>
      <c r="P24">
        <v>14774</v>
      </c>
      <c r="Q24">
        <f>P24/1000</f>
        <v>14.773999999999999</v>
      </c>
      <c r="R24">
        <v>3</v>
      </c>
      <c r="S24">
        <f t="shared" si="1"/>
        <v>0.1</v>
      </c>
      <c r="T24" t="s">
        <v>143</v>
      </c>
      <c r="U24" t="s">
        <v>53</v>
      </c>
      <c r="V24" t="s">
        <v>52</v>
      </c>
      <c r="W24" t="s">
        <v>52</v>
      </c>
      <c r="X24" t="s">
        <v>52</v>
      </c>
      <c r="Y24">
        <v>14802</v>
      </c>
      <c r="Z24">
        <v>2</v>
      </c>
      <c r="AA24">
        <v>71.170111111111112</v>
      </c>
      <c r="AB24">
        <v>38.748111111111108</v>
      </c>
      <c r="AC24">
        <v>2.9386666666666672</v>
      </c>
      <c r="AD24">
        <v>8104</v>
      </c>
      <c r="AE24">
        <v>99.198999999999998</v>
      </c>
      <c r="AF24">
        <v>44.707999999999998</v>
      </c>
      <c r="AG24">
        <v>3.5659999999999998</v>
      </c>
      <c r="AH24" t="s">
        <v>53</v>
      </c>
      <c r="AI24" t="s">
        <v>173</v>
      </c>
      <c r="AJ24">
        <v>114.9983</v>
      </c>
      <c r="AK24">
        <v>99.024000000000001</v>
      </c>
      <c r="AL24">
        <v>55.593000000000004</v>
      </c>
      <c r="AM24">
        <v>3.4359999999999999</v>
      </c>
      <c r="AN24" t="s">
        <v>52</v>
      </c>
      <c r="AO24" t="s">
        <v>174</v>
      </c>
    </row>
    <row r="25" spans="1:41">
      <c r="A25" s="5">
        <v>43447</v>
      </c>
      <c r="B25" t="s">
        <v>288</v>
      </c>
      <c r="C25" t="s">
        <v>44</v>
      </c>
      <c r="D25" t="s">
        <v>45</v>
      </c>
      <c r="E25" t="s">
        <v>46</v>
      </c>
      <c r="F25" t="s">
        <v>134</v>
      </c>
      <c r="G25">
        <v>289654258</v>
      </c>
      <c r="H25" t="s">
        <v>48</v>
      </c>
      <c r="I25" s="4">
        <v>5714</v>
      </c>
      <c r="J25" s="5">
        <v>43164</v>
      </c>
      <c r="K25" s="8">
        <f t="shared" si="0"/>
        <v>40.428571428571431</v>
      </c>
      <c r="L25" t="s">
        <v>49</v>
      </c>
      <c r="M25" t="s">
        <v>50</v>
      </c>
      <c r="N25">
        <v>12695</v>
      </c>
      <c r="O25">
        <v>26276</v>
      </c>
      <c r="P25">
        <v>13581</v>
      </c>
      <c r="Q25">
        <f>P25/1000</f>
        <v>13.581</v>
      </c>
      <c r="R25">
        <v>4</v>
      </c>
      <c r="S25">
        <f t="shared" si="1"/>
        <v>0.13333333333333333</v>
      </c>
      <c r="T25" t="s">
        <v>301</v>
      </c>
      <c r="U25" t="s">
        <v>52</v>
      </c>
      <c r="V25" t="s">
        <v>52</v>
      </c>
      <c r="W25" t="s">
        <v>52</v>
      </c>
      <c r="X25" t="s">
        <v>53</v>
      </c>
      <c r="Y25" s="9"/>
      <c r="Z25">
        <v>0</v>
      </c>
      <c r="AA25">
        <v>143.95455555555554</v>
      </c>
      <c r="AB25">
        <v>72.824111111111108</v>
      </c>
      <c r="AC25">
        <v>1.3128888888888892</v>
      </c>
      <c r="AD25">
        <v>9064</v>
      </c>
      <c r="AE25">
        <v>-6760.7060000000001</v>
      </c>
      <c r="AF25">
        <v>1055.0909999999999</v>
      </c>
      <c r="AG25">
        <v>2.5350000000000001</v>
      </c>
      <c r="AH25" t="s">
        <v>52</v>
      </c>
      <c r="AI25" t="s">
        <v>317</v>
      </c>
      <c r="AJ25">
        <v>85.87</v>
      </c>
      <c r="AK25">
        <v>145.81400000000002</v>
      </c>
      <c r="AL25">
        <v>83.191000000000003</v>
      </c>
      <c r="AM25">
        <v>2.0110000000000001</v>
      </c>
      <c r="AN25" t="s">
        <v>52</v>
      </c>
      <c r="AO25" t="s">
        <v>285</v>
      </c>
    </row>
    <row r="26" spans="1:41">
      <c r="A26" s="5">
        <v>43447</v>
      </c>
      <c r="B26" t="s">
        <v>289</v>
      </c>
      <c r="C26" t="s">
        <v>44</v>
      </c>
      <c r="D26" t="s">
        <v>45</v>
      </c>
      <c r="E26" t="s">
        <v>57</v>
      </c>
      <c r="F26" t="s">
        <v>134</v>
      </c>
      <c r="G26">
        <v>289654258</v>
      </c>
      <c r="H26" t="s">
        <v>48</v>
      </c>
      <c r="I26" s="4">
        <v>5714</v>
      </c>
      <c r="J26" s="5">
        <v>43164</v>
      </c>
      <c r="K26" s="8">
        <f t="shared" si="0"/>
        <v>40.428571428571431</v>
      </c>
      <c r="L26" t="s">
        <v>49</v>
      </c>
      <c r="M26" t="s">
        <v>50</v>
      </c>
      <c r="N26">
        <v>9821</v>
      </c>
      <c r="O26">
        <v>21833</v>
      </c>
      <c r="P26">
        <v>12012</v>
      </c>
      <c r="Q26">
        <f>P26/1000</f>
        <v>12.012</v>
      </c>
      <c r="R26">
        <v>6</v>
      </c>
      <c r="S26">
        <f t="shared" si="1"/>
        <v>0.2</v>
      </c>
      <c r="T26" t="s">
        <v>302</v>
      </c>
      <c r="U26" t="s">
        <v>52</v>
      </c>
      <c r="V26" t="s">
        <v>52</v>
      </c>
      <c r="W26" t="s">
        <v>52</v>
      </c>
      <c r="X26" t="s">
        <v>53</v>
      </c>
      <c r="Y26" s="9"/>
      <c r="Z26">
        <v>0</v>
      </c>
      <c r="AA26">
        <v>79.059624999999997</v>
      </c>
      <c r="AB26">
        <v>41.035000000000004</v>
      </c>
      <c r="AC26">
        <v>2.2186250000000003</v>
      </c>
      <c r="AD26">
        <v>4323</v>
      </c>
      <c r="AE26">
        <v>781.78599999999994</v>
      </c>
      <c r="AF26">
        <v>47.914999999999999</v>
      </c>
      <c r="AG26">
        <v>2.9340000000000002</v>
      </c>
      <c r="AH26" t="s">
        <v>53</v>
      </c>
      <c r="AI26" t="s">
        <v>320</v>
      </c>
      <c r="AJ26">
        <v>102.4646</v>
      </c>
      <c r="AK26">
        <v>91.493500000000012</v>
      </c>
      <c r="AL26">
        <v>52.173499999999997</v>
      </c>
      <c r="AM26">
        <v>2.7344999999999997</v>
      </c>
      <c r="AN26" t="s">
        <v>52</v>
      </c>
      <c r="AO26" t="s">
        <v>93</v>
      </c>
    </row>
    <row r="27" spans="1:41">
      <c r="A27" s="5">
        <v>43447</v>
      </c>
      <c r="B27" t="s">
        <v>290</v>
      </c>
      <c r="C27" t="s">
        <v>44</v>
      </c>
      <c r="D27" t="s">
        <v>45</v>
      </c>
      <c r="E27" t="s">
        <v>46</v>
      </c>
      <c r="F27" t="s">
        <v>134</v>
      </c>
      <c r="G27">
        <v>289654258</v>
      </c>
      <c r="H27" t="s">
        <v>48</v>
      </c>
      <c r="I27" s="4">
        <v>5714</v>
      </c>
      <c r="J27" s="5">
        <v>43164</v>
      </c>
      <c r="K27" s="8">
        <f t="shared" si="0"/>
        <v>40.428571428571431</v>
      </c>
      <c r="L27" t="s">
        <v>49</v>
      </c>
      <c r="M27" t="s">
        <v>50</v>
      </c>
      <c r="N27">
        <v>10865</v>
      </c>
      <c r="O27">
        <v>42868</v>
      </c>
      <c r="P27">
        <v>32003</v>
      </c>
      <c r="Q27">
        <f>P27/1000</f>
        <v>32.003</v>
      </c>
      <c r="R27">
        <v>1</v>
      </c>
      <c r="S27">
        <f t="shared" si="1"/>
        <v>3.3333333333333333E-2</v>
      </c>
      <c r="T27" t="s">
        <v>302</v>
      </c>
      <c r="U27" t="s">
        <v>52</v>
      </c>
      <c r="V27" t="s">
        <v>52</v>
      </c>
      <c r="W27" t="s">
        <v>52</v>
      </c>
      <c r="X27" t="s">
        <v>53</v>
      </c>
      <c r="Y27" s="9"/>
      <c r="Z27">
        <v>0</v>
      </c>
      <c r="AA27">
        <v>164.04237499999999</v>
      </c>
      <c r="AB27">
        <v>77.831125000000014</v>
      </c>
      <c r="AC27">
        <v>2.6034999999999999</v>
      </c>
      <c r="AD27">
        <v>9236</v>
      </c>
      <c r="AE27">
        <v>-11944.013999999999</v>
      </c>
      <c r="AF27">
        <v>1151.5619999999999</v>
      </c>
      <c r="AG27">
        <v>5.7949999999999999</v>
      </c>
      <c r="AH27" t="s">
        <v>52</v>
      </c>
      <c r="AI27" t="s">
        <v>107</v>
      </c>
      <c r="AJ27">
        <v>90.528899999999993</v>
      </c>
      <c r="AK27">
        <v>156.684</v>
      </c>
      <c r="AL27">
        <v>87.611000000000004</v>
      </c>
      <c r="AM27">
        <v>5.62</v>
      </c>
      <c r="AN27" t="s">
        <v>52</v>
      </c>
      <c r="AO27" t="s">
        <v>94</v>
      </c>
    </row>
    <row r="28" spans="1:41">
      <c r="A28" s="5">
        <v>43447</v>
      </c>
      <c r="B28" t="s">
        <v>291</v>
      </c>
      <c r="C28" t="s">
        <v>44</v>
      </c>
      <c r="D28" t="s">
        <v>45</v>
      </c>
      <c r="E28" t="s">
        <v>57</v>
      </c>
      <c r="F28" t="s">
        <v>134</v>
      </c>
      <c r="G28">
        <v>289654258</v>
      </c>
      <c r="H28" t="s">
        <v>48</v>
      </c>
      <c r="I28" s="4">
        <v>5714</v>
      </c>
      <c r="J28" s="5">
        <v>43164</v>
      </c>
      <c r="K28" s="8">
        <f t="shared" si="0"/>
        <v>40.428571428571431</v>
      </c>
      <c r="L28" t="s">
        <v>49</v>
      </c>
      <c r="M28" t="s">
        <v>50</v>
      </c>
      <c r="N28">
        <v>10815</v>
      </c>
      <c r="O28">
        <v>13694</v>
      </c>
      <c r="P28">
        <v>2879</v>
      </c>
      <c r="Q28">
        <f>P28/1000</f>
        <v>2.879</v>
      </c>
      <c r="R28">
        <v>10</v>
      </c>
      <c r="S28">
        <f t="shared" si="1"/>
        <v>0.33333333333333331</v>
      </c>
      <c r="T28" t="s">
        <v>303</v>
      </c>
      <c r="U28" t="s">
        <v>52</v>
      </c>
      <c r="V28" t="s">
        <v>52</v>
      </c>
      <c r="W28" t="s">
        <v>52</v>
      </c>
      <c r="X28" t="s">
        <v>53</v>
      </c>
      <c r="Y28" s="9"/>
      <c r="Z28">
        <v>0</v>
      </c>
      <c r="AA28">
        <v>74.570857142857136</v>
      </c>
      <c r="AB28">
        <v>39.432857142857145</v>
      </c>
      <c r="AC28">
        <v>6.1950000000000003</v>
      </c>
      <c r="AD28">
        <v>5061</v>
      </c>
      <c r="AE28">
        <v>1921.2819999999999</v>
      </c>
      <c r="AF28">
        <v>996.57299999999998</v>
      </c>
      <c r="AG28">
        <v>7.2009999999999996</v>
      </c>
      <c r="AH28" t="s">
        <v>52</v>
      </c>
      <c r="AI28" t="s">
        <v>317</v>
      </c>
      <c r="AJ28">
        <v>91.605249999999998</v>
      </c>
      <c r="AK28">
        <v>77.965000000000003</v>
      </c>
      <c r="AL28">
        <v>41.750999999999998</v>
      </c>
      <c r="AM28">
        <v>6.3025000000000002</v>
      </c>
      <c r="AN28" t="s">
        <v>52</v>
      </c>
      <c r="AO28" t="s">
        <v>325</v>
      </c>
    </row>
    <row r="29" spans="1:41">
      <c r="A29" s="5">
        <v>43447</v>
      </c>
      <c r="B29" t="s">
        <v>292</v>
      </c>
      <c r="C29" t="s">
        <v>44</v>
      </c>
      <c r="D29" t="s">
        <v>45</v>
      </c>
      <c r="E29" t="s">
        <v>46</v>
      </c>
      <c r="F29" t="s">
        <v>134</v>
      </c>
      <c r="G29">
        <v>289654258</v>
      </c>
      <c r="H29" t="s">
        <v>48</v>
      </c>
      <c r="I29" s="4">
        <v>5714</v>
      </c>
      <c r="J29" s="5">
        <v>43164</v>
      </c>
      <c r="K29" s="8">
        <f t="shared" si="0"/>
        <v>40.428571428571431</v>
      </c>
      <c r="L29" t="s">
        <v>49</v>
      </c>
      <c r="M29" t="s">
        <v>67</v>
      </c>
      <c r="R29">
        <v>0</v>
      </c>
      <c r="S29">
        <f t="shared" si="1"/>
        <v>0</v>
      </c>
      <c r="T29" t="s">
        <v>139</v>
      </c>
      <c r="U29" t="s">
        <v>53</v>
      </c>
      <c r="V29" t="s">
        <v>52</v>
      </c>
      <c r="W29" t="s">
        <v>52</v>
      </c>
      <c r="X29" t="s">
        <v>53</v>
      </c>
      <c r="Y29" s="9"/>
      <c r="Z29">
        <v>0</v>
      </c>
      <c r="AA29">
        <v>241.36157142857141</v>
      </c>
      <c r="AB29">
        <v>104.31857142857143</v>
      </c>
      <c r="AC29">
        <v>1.5201428571428572</v>
      </c>
      <c r="AD29">
        <v>40000</v>
      </c>
      <c r="AE29">
        <v>1624.203</v>
      </c>
      <c r="AF29">
        <v>815.11699999999996</v>
      </c>
      <c r="AG29">
        <v>5.375</v>
      </c>
      <c r="AH29" t="s">
        <v>52</v>
      </c>
      <c r="AI29" t="s">
        <v>311</v>
      </c>
      <c r="AN29" t="s">
        <v>53</v>
      </c>
      <c r="AO29" t="s">
        <v>108</v>
      </c>
    </row>
    <row r="30" spans="1:41">
      <c r="A30" s="5">
        <v>43447</v>
      </c>
      <c r="B30" t="s">
        <v>293</v>
      </c>
      <c r="C30" t="s">
        <v>44</v>
      </c>
      <c r="D30" t="s">
        <v>45</v>
      </c>
      <c r="E30" t="s">
        <v>57</v>
      </c>
      <c r="F30" t="s">
        <v>134</v>
      </c>
      <c r="G30">
        <v>289654258</v>
      </c>
      <c r="H30" t="s">
        <v>48</v>
      </c>
      <c r="I30" s="4">
        <v>5714</v>
      </c>
      <c r="J30" s="5">
        <v>43164</v>
      </c>
      <c r="K30" s="8">
        <f t="shared" si="0"/>
        <v>40.428571428571431</v>
      </c>
      <c r="L30" t="s">
        <v>49</v>
      </c>
      <c r="M30" t="s">
        <v>50</v>
      </c>
      <c r="N30">
        <v>10657</v>
      </c>
      <c r="O30">
        <v>22575</v>
      </c>
      <c r="P30">
        <v>11918</v>
      </c>
      <c r="Q30">
        <f>P30/1000</f>
        <v>11.917999999999999</v>
      </c>
      <c r="R30">
        <v>3</v>
      </c>
      <c r="S30">
        <f t="shared" si="1"/>
        <v>0.1</v>
      </c>
      <c r="T30" t="s">
        <v>304</v>
      </c>
      <c r="U30" t="s">
        <v>53</v>
      </c>
      <c r="V30" t="s">
        <v>52</v>
      </c>
      <c r="W30" t="s">
        <v>52</v>
      </c>
      <c r="X30" t="s">
        <v>52</v>
      </c>
      <c r="Y30">
        <v>11918</v>
      </c>
      <c r="Z30">
        <v>3</v>
      </c>
      <c r="AA30">
        <v>80.907111111111107</v>
      </c>
      <c r="AB30">
        <v>42.307111111111112</v>
      </c>
      <c r="AC30">
        <v>5.5611111111111118</v>
      </c>
      <c r="AD30">
        <v>8183</v>
      </c>
      <c r="AE30">
        <v>1788.662</v>
      </c>
      <c r="AF30">
        <v>910.798</v>
      </c>
      <c r="AG30">
        <v>7.7149999999999999</v>
      </c>
      <c r="AH30" t="s">
        <v>52</v>
      </c>
      <c r="AI30" t="s">
        <v>311</v>
      </c>
      <c r="AJ30">
        <v>117.14360000000001</v>
      </c>
      <c r="AK30">
        <v>92.528999999999996</v>
      </c>
      <c r="AL30">
        <v>41.597000000000001</v>
      </c>
      <c r="AM30">
        <v>6.5425000000000004</v>
      </c>
      <c r="AN30" t="s">
        <v>52</v>
      </c>
      <c r="AO30" t="s">
        <v>329</v>
      </c>
    </row>
    <row r="31" spans="1:41">
      <c r="A31" s="5">
        <v>43447</v>
      </c>
      <c r="B31" t="s">
        <v>294</v>
      </c>
      <c r="C31" t="s">
        <v>44</v>
      </c>
      <c r="D31" t="s">
        <v>45</v>
      </c>
      <c r="E31" t="s">
        <v>46</v>
      </c>
      <c r="F31" t="s">
        <v>134</v>
      </c>
      <c r="G31">
        <v>289654258</v>
      </c>
      <c r="H31" t="s">
        <v>48</v>
      </c>
      <c r="I31" s="4">
        <v>5714</v>
      </c>
      <c r="J31" s="5">
        <v>43164</v>
      </c>
      <c r="K31" s="8">
        <f t="shared" si="0"/>
        <v>40.428571428571431</v>
      </c>
      <c r="L31" t="s">
        <v>49</v>
      </c>
      <c r="M31" t="s">
        <v>67</v>
      </c>
      <c r="R31">
        <v>0</v>
      </c>
      <c r="S31">
        <f t="shared" si="1"/>
        <v>0</v>
      </c>
      <c r="T31" t="s">
        <v>305</v>
      </c>
      <c r="U31" t="s">
        <v>53</v>
      </c>
      <c r="V31" t="s">
        <v>52</v>
      </c>
      <c r="W31" t="s">
        <v>52</v>
      </c>
      <c r="X31" t="s">
        <v>53</v>
      </c>
      <c r="Y31" s="9"/>
      <c r="Z31">
        <v>0</v>
      </c>
      <c r="AA31">
        <v>263.15166666666664</v>
      </c>
      <c r="AB31">
        <v>110.9587777777778</v>
      </c>
      <c r="AC31">
        <v>1.6629999999999998</v>
      </c>
      <c r="AD31">
        <v>40000</v>
      </c>
      <c r="AE31">
        <v>4158.6840000000002</v>
      </c>
      <c r="AF31">
        <v>1062.0640000000001</v>
      </c>
      <c r="AG31">
        <v>7.1660000000000004</v>
      </c>
      <c r="AH31" t="s">
        <v>52</v>
      </c>
      <c r="AI31" t="s">
        <v>107</v>
      </c>
      <c r="AN31" t="s">
        <v>53</v>
      </c>
      <c r="AO31" t="s">
        <v>108</v>
      </c>
    </row>
    <row r="32" spans="1:41">
      <c r="A32" s="5">
        <v>43447</v>
      </c>
      <c r="B32" t="s">
        <v>295</v>
      </c>
      <c r="C32" t="s">
        <v>44</v>
      </c>
      <c r="D32" t="s">
        <v>45</v>
      </c>
      <c r="E32" t="s">
        <v>57</v>
      </c>
      <c r="F32" t="s">
        <v>134</v>
      </c>
      <c r="G32">
        <v>289654258</v>
      </c>
      <c r="H32" t="s">
        <v>48</v>
      </c>
      <c r="I32" s="4">
        <v>5714</v>
      </c>
      <c r="J32" s="5">
        <v>43164</v>
      </c>
      <c r="K32" s="8">
        <f t="shared" si="0"/>
        <v>40.428571428571431</v>
      </c>
      <c r="L32" t="s">
        <v>49</v>
      </c>
      <c r="M32" t="s">
        <v>50</v>
      </c>
      <c r="N32">
        <v>9675</v>
      </c>
      <c r="O32">
        <v>13532</v>
      </c>
      <c r="P32">
        <v>3857</v>
      </c>
      <c r="Q32">
        <f>P32/1000</f>
        <v>3.8570000000000002</v>
      </c>
      <c r="R32">
        <v>9</v>
      </c>
      <c r="S32">
        <f t="shared" si="1"/>
        <v>0.3</v>
      </c>
      <c r="T32" t="s">
        <v>306</v>
      </c>
      <c r="U32" t="s">
        <v>53</v>
      </c>
      <c r="V32" t="s">
        <v>52</v>
      </c>
      <c r="W32" t="s">
        <v>52</v>
      </c>
      <c r="X32" t="s">
        <v>52</v>
      </c>
      <c r="Y32">
        <v>5203</v>
      </c>
      <c r="Z32">
        <v>5</v>
      </c>
      <c r="AA32">
        <v>74.497428571428571</v>
      </c>
      <c r="AB32">
        <v>41.042714285714283</v>
      </c>
      <c r="AC32">
        <v>6.8115714285714288</v>
      </c>
      <c r="AD32">
        <v>1159</v>
      </c>
      <c r="AE32">
        <v>1221.9380000000001</v>
      </c>
      <c r="AF32">
        <v>703.66200000000003</v>
      </c>
      <c r="AG32">
        <v>8.2720000000000002</v>
      </c>
      <c r="AH32" t="s">
        <v>52</v>
      </c>
      <c r="AI32" t="s">
        <v>317</v>
      </c>
      <c r="AJ32">
        <v>104.22784999999999</v>
      </c>
      <c r="AK32">
        <v>87.182999999999993</v>
      </c>
      <c r="AL32">
        <v>46.635999999999996</v>
      </c>
      <c r="AM32">
        <v>8.1039999999999992</v>
      </c>
      <c r="AN32" t="s">
        <v>52</v>
      </c>
      <c r="AO32" t="s">
        <v>93</v>
      </c>
    </row>
    <row r="33" spans="1:41">
      <c r="A33" s="5">
        <v>43447</v>
      </c>
      <c r="B33" t="s">
        <v>296</v>
      </c>
      <c r="C33" t="s">
        <v>44</v>
      </c>
      <c r="D33" t="s">
        <v>45</v>
      </c>
      <c r="E33" t="s">
        <v>46</v>
      </c>
      <c r="F33" t="s">
        <v>134</v>
      </c>
      <c r="G33">
        <v>289654258</v>
      </c>
      <c r="H33" t="s">
        <v>48</v>
      </c>
      <c r="I33" s="4">
        <v>5714</v>
      </c>
      <c r="J33" s="5">
        <v>43164</v>
      </c>
      <c r="K33" s="8">
        <f t="shared" si="0"/>
        <v>40.428571428571431</v>
      </c>
      <c r="L33" t="s">
        <v>49</v>
      </c>
      <c r="M33" t="s">
        <v>67</v>
      </c>
      <c r="R33">
        <v>0</v>
      </c>
      <c r="S33">
        <f t="shared" si="1"/>
        <v>0</v>
      </c>
      <c r="T33" t="s">
        <v>307</v>
      </c>
      <c r="U33" t="s">
        <v>53</v>
      </c>
      <c r="V33" t="s">
        <v>52</v>
      </c>
      <c r="W33" t="s">
        <v>52</v>
      </c>
      <c r="X33" t="s">
        <v>53</v>
      </c>
      <c r="Y33" s="9"/>
      <c r="Z33">
        <v>0</v>
      </c>
      <c r="AA33">
        <v>145.09240000000003</v>
      </c>
      <c r="AB33">
        <v>68.722300000000004</v>
      </c>
      <c r="AC33">
        <v>1.7976999999999996</v>
      </c>
      <c r="AD33">
        <v>40000</v>
      </c>
      <c r="AE33">
        <v>2655.1779999999999</v>
      </c>
      <c r="AF33">
        <v>887.75400000000002</v>
      </c>
      <c r="AG33">
        <v>3.3069999999999999</v>
      </c>
      <c r="AH33" t="s">
        <v>52</v>
      </c>
      <c r="AI33" t="s">
        <v>317</v>
      </c>
      <c r="AN33" t="s">
        <v>53</v>
      </c>
      <c r="AO33" t="s">
        <v>108</v>
      </c>
    </row>
    <row r="34" spans="1:41">
      <c r="A34" s="5">
        <v>43447</v>
      </c>
      <c r="B34" t="s">
        <v>297</v>
      </c>
      <c r="C34" t="s">
        <v>44</v>
      </c>
      <c r="D34" t="s">
        <v>45</v>
      </c>
      <c r="E34" t="s">
        <v>57</v>
      </c>
      <c r="F34" t="s">
        <v>134</v>
      </c>
      <c r="G34">
        <v>289654258</v>
      </c>
      <c r="H34" t="s">
        <v>48</v>
      </c>
      <c r="I34" s="4">
        <v>5714</v>
      </c>
      <c r="J34" s="5">
        <v>43164</v>
      </c>
      <c r="K34" s="8">
        <f t="shared" si="0"/>
        <v>40.428571428571431</v>
      </c>
      <c r="L34" t="s">
        <v>49</v>
      </c>
      <c r="M34" t="s">
        <v>50</v>
      </c>
      <c r="N34">
        <v>11903</v>
      </c>
      <c r="O34">
        <v>14217</v>
      </c>
      <c r="P34">
        <v>2314</v>
      </c>
      <c r="Q34">
        <f>P34/1000</f>
        <v>2.3140000000000001</v>
      </c>
      <c r="R34">
        <v>29</v>
      </c>
      <c r="S34">
        <f t="shared" si="1"/>
        <v>0.96666666666666667</v>
      </c>
      <c r="T34" t="s">
        <v>308</v>
      </c>
      <c r="U34" t="s">
        <v>53</v>
      </c>
      <c r="V34" t="s">
        <v>52</v>
      </c>
      <c r="W34" t="s">
        <v>52</v>
      </c>
      <c r="X34" t="s">
        <v>52</v>
      </c>
      <c r="Y34">
        <v>2314</v>
      </c>
      <c r="Z34">
        <v>29</v>
      </c>
      <c r="AA34">
        <v>65.016750000000002</v>
      </c>
      <c r="AB34">
        <v>34.174250000000001</v>
      </c>
      <c r="AC34">
        <v>2.63625</v>
      </c>
      <c r="AD34" s="11">
        <v>292</v>
      </c>
      <c r="AE34">
        <v>4352.6419999999998</v>
      </c>
      <c r="AF34">
        <v>1043.6690000000001</v>
      </c>
      <c r="AG34">
        <v>2.9820000000000002</v>
      </c>
      <c r="AH34" t="s">
        <v>52</v>
      </c>
      <c r="AI34" t="s">
        <v>317</v>
      </c>
      <c r="AJ34">
        <v>100.60839999999999</v>
      </c>
      <c r="AK34">
        <v>71.444999999999993</v>
      </c>
      <c r="AL34">
        <v>34.209000000000003</v>
      </c>
      <c r="AM34">
        <v>3.012</v>
      </c>
      <c r="AN34" t="s">
        <v>52</v>
      </c>
      <c r="AO34" t="s">
        <v>207</v>
      </c>
    </row>
    <row r="35" spans="1:41">
      <c r="A35" s="5">
        <v>43447</v>
      </c>
      <c r="B35" t="s">
        <v>298</v>
      </c>
      <c r="C35" t="s">
        <v>44</v>
      </c>
      <c r="D35" t="s">
        <v>45</v>
      </c>
      <c r="E35" t="s">
        <v>46</v>
      </c>
      <c r="F35" t="s">
        <v>134</v>
      </c>
      <c r="G35">
        <v>289654258</v>
      </c>
      <c r="H35" t="s">
        <v>48</v>
      </c>
      <c r="I35" s="4">
        <v>5714</v>
      </c>
      <c r="J35" s="5">
        <v>43164</v>
      </c>
      <c r="K35" s="8">
        <f t="shared" si="0"/>
        <v>40.428571428571431</v>
      </c>
      <c r="L35" t="s">
        <v>49</v>
      </c>
      <c r="M35" t="s">
        <v>67</v>
      </c>
      <c r="R35">
        <v>0</v>
      </c>
      <c r="S35">
        <f t="shared" si="1"/>
        <v>0</v>
      </c>
      <c r="T35" t="s">
        <v>256</v>
      </c>
      <c r="U35" t="s">
        <v>53</v>
      </c>
      <c r="V35" t="s">
        <v>52</v>
      </c>
      <c r="W35" t="s">
        <v>52</v>
      </c>
      <c r="X35" t="s">
        <v>53</v>
      </c>
      <c r="Y35" s="9"/>
      <c r="Z35">
        <v>0</v>
      </c>
      <c r="AA35">
        <v>190.28720000000001</v>
      </c>
      <c r="AB35">
        <v>89.292400000000015</v>
      </c>
      <c r="AC35">
        <v>1.9391000000000003</v>
      </c>
      <c r="AD35">
        <v>40000</v>
      </c>
      <c r="AE35">
        <v>1194.752</v>
      </c>
      <c r="AF35">
        <v>485.87200000000001</v>
      </c>
      <c r="AG35">
        <v>5.1159999999999997</v>
      </c>
      <c r="AH35" t="s">
        <v>52</v>
      </c>
      <c r="AI35" t="s">
        <v>107</v>
      </c>
      <c r="AN35" t="s">
        <v>53</v>
      </c>
      <c r="AO35" t="s">
        <v>108</v>
      </c>
    </row>
    <row r="36" spans="1:41">
      <c r="A36" s="5">
        <v>43447</v>
      </c>
      <c r="B36" t="s">
        <v>299</v>
      </c>
      <c r="C36" t="s">
        <v>44</v>
      </c>
      <c r="D36" t="s">
        <v>45</v>
      </c>
      <c r="E36" t="s">
        <v>57</v>
      </c>
      <c r="F36" t="s">
        <v>134</v>
      </c>
      <c r="G36">
        <v>289654258</v>
      </c>
      <c r="H36" t="s">
        <v>48</v>
      </c>
      <c r="I36" s="4">
        <v>5714</v>
      </c>
      <c r="J36" s="5">
        <v>43164</v>
      </c>
      <c r="K36" s="8">
        <f t="shared" si="0"/>
        <v>40.428571428571431</v>
      </c>
      <c r="L36" t="s">
        <v>49</v>
      </c>
      <c r="M36" t="s">
        <v>50</v>
      </c>
      <c r="N36">
        <v>10794</v>
      </c>
      <c r="O36">
        <v>12667</v>
      </c>
      <c r="P36">
        <v>1873</v>
      </c>
      <c r="Q36">
        <f t="shared" ref="Q36:Q42" si="2">P36/1000</f>
        <v>1.873</v>
      </c>
      <c r="R36">
        <v>7</v>
      </c>
      <c r="S36">
        <f t="shared" si="1"/>
        <v>0.23333333333333334</v>
      </c>
      <c r="T36" t="s">
        <v>309</v>
      </c>
      <c r="U36" t="s">
        <v>53</v>
      </c>
      <c r="V36" t="s">
        <v>52</v>
      </c>
      <c r="W36" t="s">
        <v>52</v>
      </c>
      <c r="X36" t="s">
        <v>52</v>
      </c>
      <c r="Y36">
        <v>1873</v>
      </c>
      <c r="Z36">
        <v>1</v>
      </c>
      <c r="AA36">
        <v>63.859750000000005</v>
      </c>
      <c r="AB36">
        <v>35.209250000000004</v>
      </c>
      <c r="AC36">
        <v>4.9414999999999996</v>
      </c>
      <c r="AD36">
        <v>2518</v>
      </c>
      <c r="AE36">
        <v>1008.788</v>
      </c>
      <c r="AF36">
        <v>585.98</v>
      </c>
      <c r="AG36">
        <v>6.9020000000000001</v>
      </c>
      <c r="AH36" t="s">
        <v>52</v>
      </c>
      <c r="AI36" t="s">
        <v>107</v>
      </c>
      <c r="AJ36">
        <v>107.1631</v>
      </c>
      <c r="AK36">
        <v>67.140999999999991</v>
      </c>
      <c r="AL36">
        <v>36.715000000000003</v>
      </c>
      <c r="AM36">
        <v>5.4540000000000006</v>
      </c>
      <c r="AN36" t="s">
        <v>52</v>
      </c>
      <c r="AO36" t="s">
        <v>93</v>
      </c>
    </row>
    <row r="37" spans="1:41">
      <c r="A37" s="5">
        <v>43483</v>
      </c>
      <c r="B37" t="s">
        <v>394</v>
      </c>
      <c r="C37" t="s">
        <v>44</v>
      </c>
      <c r="D37" t="s">
        <v>45</v>
      </c>
      <c r="E37" t="s">
        <v>46</v>
      </c>
      <c r="F37" t="s">
        <v>134</v>
      </c>
      <c r="G37">
        <v>289645578</v>
      </c>
      <c r="H37" t="s">
        <v>48</v>
      </c>
      <c r="I37" s="4">
        <v>5719</v>
      </c>
      <c r="J37" s="5">
        <v>43209</v>
      </c>
      <c r="K37" s="8">
        <f t="shared" si="0"/>
        <v>39.142857142857146</v>
      </c>
      <c r="L37" t="s">
        <v>49</v>
      </c>
      <c r="M37" t="s">
        <v>50</v>
      </c>
      <c r="N37">
        <v>10244</v>
      </c>
      <c r="O37">
        <v>29954</v>
      </c>
      <c r="P37">
        <v>19710</v>
      </c>
      <c r="Q37">
        <f t="shared" si="2"/>
        <v>19.71</v>
      </c>
      <c r="R37">
        <v>3</v>
      </c>
      <c r="S37">
        <f t="shared" si="1"/>
        <v>0.1</v>
      </c>
      <c r="T37" t="s">
        <v>408</v>
      </c>
      <c r="U37" t="s">
        <v>52</v>
      </c>
      <c r="V37" t="s">
        <v>52</v>
      </c>
      <c r="W37" t="s">
        <v>52</v>
      </c>
      <c r="X37" t="s">
        <v>53</v>
      </c>
      <c r="Y37" s="9"/>
      <c r="Z37" s="9">
        <v>0</v>
      </c>
      <c r="AA37">
        <v>102.60062500000001</v>
      </c>
      <c r="AB37">
        <v>57.398499999999999</v>
      </c>
      <c r="AC37">
        <v>1.5261250000000002</v>
      </c>
      <c r="AD37">
        <v>7395</v>
      </c>
      <c r="AE37">
        <v>2640.5749999999998</v>
      </c>
      <c r="AF37">
        <v>1187.0340000000001</v>
      </c>
      <c r="AG37">
        <v>2.298</v>
      </c>
      <c r="AH37" t="s">
        <v>52</v>
      </c>
      <c r="AI37" t="s">
        <v>311</v>
      </c>
      <c r="AJ37">
        <v>104.28735</v>
      </c>
      <c r="AK37">
        <v>150.80849999999998</v>
      </c>
      <c r="AL37">
        <v>83.025000000000006</v>
      </c>
      <c r="AM37">
        <v>2.2570000000000001</v>
      </c>
      <c r="AN37" t="s">
        <v>52</v>
      </c>
      <c r="AO37" t="s">
        <v>93</v>
      </c>
    </row>
    <row r="38" spans="1:41">
      <c r="A38" s="5">
        <v>43483</v>
      </c>
      <c r="B38" t="s">
        <v>395</v>
      </c>
      <c r="C38" t="s">
        <v>44</v>
      </c>
      <c r="D38" t="s">
        <v>45</v>
      </c>
      <c r="E38" t="s">
        <v>57</v>
      </c>
      <c r="F38" t="s">
        <v>134</v>
      </c>
      <c r="G38">
        <v>289645578</v>
      </c>
      <c r="H38" t="s">
        <v>48</v>
      </c>
      <c r="I38" s="4">
        <v>5719</v>
      </c>
      <c r="J38" s="5">
        <v>43209</v>
      </c>
      <c r="K38" s="8">
        <f t="shared" si="0"/>
        <v>39.142857142857146</v>
      </c>
      <c r="L38" t="s">
        <v>49</v>
      </c>
      <c r="M38" t="s">
        <v>50</v>
      </c>
      <c r="N38">
        <v>11075</v>
      </c>
      <c r="O38">
        <v>17746</v>
      </c>
      <c r="P38">
        <v>6671</v>
      </c>
      <c r="Q38">
        <f t="shared" si="2"/>
        <v>6.6710000000000003</v>
      </c>
      <c r="R38">
        <v>7</v>
      </c>
      <c r="S38">
        <f t="shared" si="1"/>
        <v>0.23333333333333334</v>
      </c>
      <c r="T38" t="s">
        <v>255</v>
      </c>
      <c r="U38" t="s">
        <v>52</v>
      </c>
      <c r="V38" t="s">
        <v>52</v>
      </c>
      <c r="W38" t="s">
        <v>52</v>
      </c>
      <c r="X38" t="s">
        <v>52</v>
      </c>
      <c r="Y38">
        <v>6671</v>
      </c>
      <c r="Z38">
        <v>5</v>
      </c>
      <c r="AA38">
        <v>71.700888888888883</v>
      </c>
      <c r="AB38">
        <v>38.606333333333339</v>
      </c>
      <c r="AC38">
        <v>2.4702222222222225</v>
      </c>
      <c r="AD38">
        <v>668</v>
      </c>
      <c r="AE38">
        <v>5326.1779999999999</v>
      </c>
      <c r="AF38">
        <v>1291.9010000000001</v>
      </c>
      <c r="AG38">
        <v>2.3919999999999999</v>
      </c>
      <c r="AH38" t="s">
        <v>52</v>
      </c>
      <c r="AI38" t="s">
        <v>107</v>
      </c>
      <c r="AJ38">
        <v>152.66739999999999</v>
      </c>
      <c r="AK38">
        <v>88.728999999999999</v>
      </c>
      <c r="AL38">
        <v>48.536999999999999</v>
      </c>
      <c r="AM38">
        <v>2.6935000000000002</v>
      </c>
      <c r="AN38" t="s">
        <v>52</v>
      </c>
      <c r="AO38" t="s">
        <v>93</v>
      </c>
    </row>
    <row r="39" spans="1:41">
      <c r="A39" s="5">
        <v>43483</v>
      </c>
      <c r="B39" t="s">
        <v>396</v>
      </c>
      <c r="C39" t="s">
        <v>44</v>
      </c>
      <c r="D39" t="s">
        <v>45</v>
      </c>
      <c r="E39" t="s">
        <v>46</v>
      </c>
      <c r="F39" t="s">
        <v>134</v>
      </c>
      <c r="G39">
        <v>289645578</v>
      </c>
      <c r="H39" t="s">
        <v>48</v>
      </c>
      <c r="I39" s="4">
        <v>5719</v>
      </c>
      <c r="J39" s="5">
        <v>43209</v>
      </c>
      <c r="K39" s="8">
        <f t="shared" si="0"/>
        <v>39.142857142857146</v>
      </c>
      <c r="L39" t="s">
        <v>49</v>
      </c>
      <c r="M39" t="s">
        <v>50</v>
      </c>
      <c r="N39">
        <v>10576</v>
      </c>
      <c r="O39">
        <v>44566</v>
      </c>
      <c r="P39">
        <v>33990</v>
      </c>
      <c r="Q39">
        <f t="shared" si="2"/>
        <v>33.99</v>
      </c>
      <c r="R39">
        <v>1</v>
      </c>
      <c r="S39">
        <f t="shared" si="1"/>
        <v>3.3333333333333333E-2</v>
      </c>
      <c r="T39" t="s">
        <v>409</v>
      </c>
      <c r="U39" t="s">
        <v>52</v>
      </c>
      <c r="V39" t="s">
        <v>52</v>
      </c>
      <c r="W39" t="s">
        <v>52</v>
      </c>
      <c r="X39" t="s">
        <v>52</v>
      </c>
      <c r="Y39">
        <v>33990</v>
      </c>
      <c r="Z39">
        <v>1</v>
      </c>
      <c r="AA39">
        <v>149.11933333333334</v>
      </c>
      <c r="AB39">
        <v>71.752444444444436</v>
      </c>
      <c r="AC39">
        <v>1.7893333333333337</v>
      </c>
      <c r="AD39">
        <v>7255</v>
      </c>
      <c r="AE39">
        <v>1946.575</v>
      </c>
      <c r="AF39">
        <v>1204.3150000000001</v>
      </c>
      <c r="AG39">
        <v>3.637</v>
      </c>
      <c r="AH39" t="s">
        <v>52</v>
      </c>
      <c r="AI39" t="s">
        <v>107</v>
      </c>
      <c r="AN39" t="s">
        <v>53</v>
      </c>
      <c r="AO39" t="s">
        <v>421</v>
      </c>
    </row>
    <row r="40" spans="1:41">
      <c r="A40" s="5">
        <v>43483</v>
      </c>
      <c r="B40" t="s">
        <v>397</v>
      </c>
      <c r="C40" t="s">
        <v>44</v>
      </c>
      <c r="D40" t="s">
        <v>45</v>
      </c>
      <c r="E40" t="s">
        <v>57</v>
      </c>
      <c r="F40" t="s">
        <v>134</v>
      </c>
      <c r="G40">
        <v>289645578</v>
      </c>
      <c r="H40" t="s">
        <v>48</v>
      </c>
      <c r="I40" s="4">
        <v>5719</v>
      </c>
      <c r="J40" s="5">
        <v>43209</v>
      </c>
      <c r="K40" s="8">
        <f t="shared" si="0"/>
        <v>39.142857142857146</v>
      </c>
      <c r="L40" t="s">
        <v>49</v>
      </c>
      <c r="M40" t="s">
        <v>50</v>
      </c>
      <c r="N40">
        <v>11585</v>
      </c>
      <c r="O40">
        <v>16288</v>
      </c>
      <c r="P40">
        <v>4703</v>
      </c>
      <c r="Q40">
        <f t="shared" si="2"/>
        <v>4.7030000000000003</v>
      </c>
      <c r="R40">
        <v>9</v>
      </c>
      <c r="S40">
        <f t="shared" si="1"/>
        <v>0.3</v>
      </c>
      <c r="T40" t="s">
        <v>410</v>
      </c>
      <c r="U40" t="s">
        <v>52</v>
      </c>
      <c r="V40" t="s">
        <v>52</v>
      </c>
      <c r="W40" t="s">
        <v>52</v>
      </c>
      <c r="X40" t="s">
        <v>52</v>
      </c>
      <c r="Y40">
        <v>4703</v>
      </c>
      <c r="Z40">
        <v>7</v>
      </c>
      <c r="AA40">
        <v>71.819222222222209</v>
      </c>
      <c r="AB40">
        <v>39.633000000000003</v>
      </c>
      <c r="AC40">
        <v>3.913555555555555</v>
      </c>
      <c r="AD40">
        <v>2805</v>
      </c>
      <c r="AE40">
        <v>18357.933000000001</v>
      </c>
      <c r="AF40">
        <v>1510.7850000000001</v>
      </c>
      <c r="AG40">
        <v>4.6180000000000003</v>
      </c>
      <c r="AH40" t="s">
        <v>52</v>
      </c>
      <c r="AI40" t="s">
        <v>311</v>
      </c>
      <c r="AJ40">
        <v>126.44450000000001</v>
      </c>
      <c r="AK40">
        <v>76.674999999999997</v>
      </c>
      <c r="AL40">
        <v>41.784999999999997</v>
      </c>
      <c r="AM40">
        <v>3.9515000000000002</v>
      </c>
      <c r="AN40" t="s">
        <v>52</v>
      </c>
      <c r="AO40" t="s">
        <v>93</v>
      </c>
    </row>
    <row r="41" spans="1:41">
      <c r="A41" s="5">
        <v>43483</v>
      </c>
      <c r="B41" t="s">
        <v>398</v>
      </c>
      <c r="C41" t="s">
        <v>44</v>
      </c>
      <c r="D41" t="s">
        <v>45</v>
      </c>
      <c r="E41" t="s">
        <v>46</v>
      </c>
      <c r="F41" t="s">
        <v>134</v>
      </c>
      <c r="G41">
        <v>289645578</v>
      </c>
      <c r="H41" t="s">
        <v>48</v>
      </c>
      <c r="I41" s="4">
        <v>5719</v>
      </c>
      <c r="J41" s="5">
        <v>43209</v>
      </c>
      <c r="K41" s="8">
        <f t="shared" si="0"/>
        <v>39.142857142857146</v>
      </c>
      <c r="L41" t="s">
        <v>49</v>
      </c>
      <c r="M41" t="s">
        <v>50</v>
      </c>
      <c r="N41">
        <v>11555</v>
      </c>
      <c r="O41">
        <v>24234</v>
      </c>
      <c r="P41">
        <v>12679</v>
      </c>
      <c r="Q41">
        <f t="shared" si="2"/>
        <v>12.679</v>
      </c>
      <c r="R41">
        <v>6</v>
      </c>
      <c r="S41">
        <f t="shared" si="1"/>
        <v>0.2</v>
      </c>
      <c r="T41" t="s">
        <v>428</v>
      </c>
      <c r="U41" t="s">
        <v>53</v>
      </c>
      <c r="V41" t="s">
        <v>53</v>
      </c>
      <c r="W41" t="s">
        <v>53</v>
      </c>
      <c r="X41" t="s">
        <v>53</v>
      </c>
      <c r="Y41" s="9"/>
      <c r="Z41">
        <v>0</v>
      </c>
      <c r="AA41">
        <v>152.60122222222222</v>
      </c>
      <c r="AB41">
        <v>79.808888888888887</v>
      </c>
      <c r="AC41">
        <v>4.1625555555555565</v>
      </c>
      <c r="AD41">
        <v>2003</v>
      </c>
      <c r="AE41">
        <v>-2743.4459999999999</v>
      </c>
      <c r="AF41">
        <v>1165.9169999999999</v>
      </c>
      <c r="AG41">
        <v>6.0549999999999997</v>
      </c>
      <c r="AH41" t="s">
        <v>53</v>
      </c>
      <c r="AI41" t="s">
        <v>311</v>
      </c>
      <c r="AJ41">
        <v>91.696849999999998</v>
      </c>
      <c r="AK41">
        <v>173.60300000000001</v>
      </c>
      <c r="AL41">
        <v>101.7225</v>
      </c>
      <c r="AM41">
        <v>5.3380000000000001</v>
      </c>
      <c r="AN41" t="s">
        <v>53</v>
      </c>
      <c r="AO41" t="s">
        <v>105</v>
      </c>
    </row>
    <row r="42" spans="1:41">
      <c r="A42" s="5">
        <v>43483</v>
      </c>
      <c r="B42" t="s">
        <v>399</v>
      </c>
      <c r="C42" t="s">
        <v>44</v>
      </c>
      <c r="D42" t="s">
        <v>45</v>
      </c>
      <c r="E42" t="s">
        <v>57</v>
      </c>
      <c r="F42" t="s">
        <v>134</v>
      </c>
      <c r="G42">
        <v>289645578</v>
      </c>
      <c r="H42" t="s">
        <v>48</v>
      </c>
      <c r="I42" s="4">
        <v>5719</v>
      </c>
      <c r="J42" s="5">
        <v>43209</v>
      </c>
      <c r="K42" s="8">
        <f t="shared" si="0"/>
        <v>39.142857142857146</v>
      </c>
      <c r="L42" t="s">
        <v>49</v>
      </c>
      <c r="M42" t="s">
        <v>50</v>
      </c>
      <c r="N42">
        <v>9715</v>
      </c>
      <c r="O42">
        <v>10204</v>
      </c>
      <c r="P42">
        <v>489</v>
      </c>
      <c r="Q42">
        <f t="shared" si="2"/>
        <v>0.48899999999999999</v>
      </c>
      <c r="R42">
        <v>52</v>
      </c>
      <c r="S42">
        <f t="shared" si="1"/>
        <v>1.7333333333333334</v>
      </c>
      <c r="T42" t="s">
        <v>429</v>
      </c>
      <c r="U42" t="s">
        <v>53</v>
      </c>
      <c r="V42" t="s">
        <v>53</v>
      </c>
      <c r="W42" t="s">
        <v>53</v>
      </c>
      <c r="X42" t="s">
        <v>53</v>
      </c>
      <c r="Y42">
        <v>354</v>
      </c>
      <c r="Z42">
        <v>52</v>
      </c>
      <c r="AD42">
        <v>489</v>
      </c>
      <c r="AE42">
        <v>-1195.96</v>
      </c>
      <c r="AF42">
        <v>1961.92</v>
      </c>
      <c r="AG42">
        <v>2.3959999999999999</v>
      </c>
      <c r="AH42" t="s">
        <v>53</v>
      </c>
      <c r="AI42" t="s">
        <v>107</v>
      </c>
      <c r="AN42" t="s">
        <v>53</v>
      </c>
      <c r="AO42" t="s">
        <v>431</v>
      </c>
    </row>
    <row r="43" spans="1:41">
      <c r="A43" s="5">
        <v>43483</v>
      </c>
      <c r="B43" t="s">
        <v>400</v>
      </c>
      <c r="C43" t="s">
        <v>44</v>
      </c>
      <c r="D43" t="s">
        <v>45</v>
      </c>
      <c r="E43" t="s">
        <v>46</v>
      </c>
      <c r="F43" t="s">
        <v>134</v>
      </c>
      <c r="G43">
        <v>289645578</v>
      </c>
      <c r="H43" t="s">
        <v>48</v>
      </c>
      <c r="I43" s="4">
        <v>5719</v>
      </c>
      <c r="J43" s="5">
        <v>43209</v>
      </c>
      <c r="K43" s="8">
        <f t="shared" si="0"/>
        <v>39.142857142857146</v>
      </c>
      <c r="L43" t="s">
        <v>49</v>
      </c>
      <c r="M43" t="s">
        <v>67</v>
      </c>
      <c r="R43">
        <v>0</v>
      </c>
      <c r="S43">
        <f t="shared" si="1"/>
        <v>0</v>
      </c>
      <c r="T43" t="s">
        <v>139</v>
      </c>
      <c r="U43" t="s">
        <v>53</v>
      </c>
      <c r="V43" t="s">
        <v>52</v>
      </c>
      <c r="W43" t="s">
        <v>52</v>
      </c>
      <c r="X43" t="s">
        <v>53</v>
      </c>
      <c r="Y43" s="9"/>
      <c r="Z43">
        <v>0</v>
      </c>
      <c r="AA43">
        <v>136.66175000000001</v>
      </c>
      <c r="AB43">
        <v>64.774625</v>
      </c>
      <c r="AC43">
        <v>1.8325000000000002</v>
      </c>
      <c r="AD43">
        <v>40000</v>
      </c>
      <c r="AE43">
        <v>2390.5410000000002</v>
      </c>
      <c r="AF43">
        <v>491.47199999999998</v>
      </c>
      <c r="AG43">
        <v>4.4390000000000001</v>
      </c>
      <c r="AH43" t="s">
        <v>52</v>
      </c>
      <c r="AI43" t="s">
        <v>107</v>
      </c>
      <c r="AN43" t="s">
        <v>53</v>
      </c>
      <c r="AO43" t="s">
        <v>108</v>
      </c>
    </row>
    <row r="44" spans="1:41">
      <c r="A44" s="5">
        <v>43483</v>
      </c>
      <c r="B44" t="s">
        <v>401</v>
      </c>
      <c r="C44" t="s">
        <v>44</v>
      </c>
      <c r="D44" t="s">
        <v>45</v>
      </c>
      <c r="E44" t="s">
        <v>57</v>
      </c>
      <c r="F44" t="s">
        <v>134</v>
      </c>
      <c r="G44">
        <v>289645578</v>
      </c>
      <c r="H44" t="s">
        <v>48</v>
      </c>
      <c r="I44" s="4">
        <v>5719</v>
      </c>
      <c r="J44" s="5">
        <v>43209</v>
      </c>
      <c r="K44" s="8">
        <f t="shared" si="0"/>
        <v>39.142857142857146</v>
      </c>
      <c r="L44" t="s">
        <v>49</v>
      </c>
      <c r="M44" t="s">
        <v>50</v>
      </c>
      <c r="N44">
        <v>12667</v>
      </c>
      <c r="O44">
        <v>37129</v>
      </c>
      <c r="P44">
        <v>24462</v>
      </c>
      <c r="Q44">
        <f>P44/1000</f>
        <v>24.462</v>
      </c>
      <c r="R44">
        <v>3</v>
      </c>
      <c r="S44">
        <f t="shared" si="1"/>
        <v>0.1</v>
      </c>
      <c r="T44" t="s">
        <v>411</v>
      </c>
      <c r="U44" t="s">
        <v>53</v>
      </c>
      <c r="V44" t="s">
        <v>52</v>
      </c>
      <c r="W44" t="s">
        <v>52</v>
      </c>
      <c r="X44" t="s">
        <v>53</v>
      </c>
      <c r="Y44" s="9"/>
      <c r="Z44">
        <v>0</v>
      </c>
      <c r="AA44">
        <v>67.519250000000014</v>
      </c>
      <c r="AB44">
        <v>37.267375000000001</v>
      </c>
      <c r="AC44">
        <v>4.0209999999999999</v>
      </c>
      <c r="AD44">
        <v>5934</v>
      </c>
      <c r="AE44">
        <v>2561.8000000000002</v>
      </c>
      <c r="AF44">
        <v>542.87400000000002</v>
      </c>
      <c r="AG44">
        <v>4.9169999999999998</v>
      </c>
      <c r="AH44" t="s">
        <v>52</v>
      </c>
      <c r="AI44" t="s">
        <v>107</v>
      </c>
      <c r="AJ44">
        <v>136.3878</v>
      </c>
      <c r="AK44">
        <v>78.346999999999994</v>
      </c>
      <c r="AL44">
        <v>45.195</v>
      </c>
      <c r="AM44">
        <v>4.7439999999999998</v>
      </c>
      <c r="AN44" t="s">
        <v>52</v>
      </c>
      <c r="AO44" t="s">
        <v>156</v>
      </c>
    </row>
    <row r="45" spans="1:41">
      <c r="A45" s="5">
        <v>43483</v>
      </c>
      <c r="B45" t="s">
        <v>402</v>
      </c>
      <c r="C45" t="s">
        <v>44</v>
      </c>
      <c r="D45" t="s">
        <v>45</v>
      </c>
      <c r="E45" t="s">
        <v>46</v>
      </c>
      <c r="F45" t="s">
        <v>134</v>
      </c>
      <c r="G45">
        <v>289645578</v>
      </c>
      <c r="H45" t="s">
        <v>48</v>
      </c>
      <c r="I45" s="4">
        <v>5719</v>
      </c>
      <c r="J45" s="5">
        <v>43209</v>
      </c>
      <c r="K45" s="8">
        <f t="shared" si="0"/>
        <v>39.142857142857146</v>
      </c>
      <c r="L45" t="s">
        <v>49</v>
      </c>
      <c r="M45" t="s">
        <v>67</v>
      </c>
      <c r="R45">
        <v>0</v>
      </c>
      <c r="S45">
        <f t="shared" si="1"/>
        <v>0</v>
      </c>
      <c r="T45" t="s">
        <v>101</v>
      </c>
      <c r="U45" t="s">
        <v>53</v>
      </c>
      <c r="V45" t="s">
        <v>52</v>
      </c>
      <c r="W45" t="s">
        <v>52</v>
      </c>
      <c r="X45" t="s">
        <v>53</v>
      </c>
      <c r="Y45" s="9"/>
      <c r="Z45">
        <v>0</v>
      </c>
      <c r="AA45">
        <v>159.506125</v>
      </c>
      <c r="AB45">
        <v>74.491250000000008</v>
      </c>
      <c r="AC45">
        <v>2.6390000000000002</v>
      </c>
      <c r="AD45">
        <v>40000</v>
      </c>
      <c r="AE45">
        <v>14.372</v>
      </c>
      <c r="AF45">
        <v>8.08</v>
      </c>
      <c r="AG45">
        <v>5.8449999999999998</v>
      </c>
      <c r="AH45" t="s">
        <v>52</v>
      </c>
      <c r="AI45" t="s">
        <v>107</v>
      </c>
      <c r="AN45" t="s">
        <v>53</v>
      </c>
      <c r="AO45" t="s">
        <v>108</v>
      </c>
    </row>
    <row r="46" spans="1:41">
      <c r="A46" s="5">
        <v>43483</v>
      </c>
      <c r="B46" t="s">
        <v>403</v>
      </c>
      <c r="C46" t="s">
        <v>44</v>
      </c>
      <c r="D46" t="s">
        <v>45</v>
      </c>
      <c r="E46" t="s">
        <v>57</v>
      </c>
      <c r="F46" t="s">
        <v>134</v>
      </c>
      <c r="G46">
        <v>289645578</v>
      </c>
      <c r="H46" t="s">
        <v>48</v>
      </c>
      <c r="I46" s="4">
        <v>5719</v>
      </c>
      <c r="J46" s="5">
        <v>43209</v>
      </c>
      <c r="K46" s="8">
        <f t="shared" si="0"/>
        <v>39.142857142857146</v>
      </c>
      <c r="L46" t="s">
        <v>49</v>
      </c>
      <c r="M46" t="s">
        <v>67</v>
      </c>
      <c r="R46">
        <v>0</v>
      </c>
      <c r="S46">
        <f t="shared" si="1"/>
        <v>0</v>
      </c>
      <c r="T46" t="s">
        <v>412</v>
      </c>
      <c r="U46" t="s">
        <v>53</v>
      </c>
      <c r="V46" t="s">
        <v>52</v>
      </c>
      <c r="W46" t="s">
        <v>52</v>
      </c>
      <c r="X46" t="s">
        <v>53</v>
      </c>
      <c r="Y46" s="9"/>
      <c r="Z46">
        <v>0</v>
      </c>
      <c r="AA46">
        <v>105.73488888888889</v>
      </c>
      <c r="AB46">
        <v>54.778555555555556</v>
      </c>
      <c r="AC46">
        <v>4.4964444444444434</v>
      </c>
      <c r="AD46">
        <v>40000</v>
      </c>
      <c r="AE46">
        <v>1542.704</v>
      </c>
      <c r="AF46">
        <v>724.52499999999998</v>
      </c>
      <c r="AG46">
        <v>7.1449999999999996</v>
      </c>
      <c r="AH46" t="s">
        <v>52</v>
      </c>
      <c r="AI46" t="s">
        <v>107</v>
      </c>
      <c r="AN46" t="s">
        <v>53</v>
      </c>
      <c r="AO46" t="s">
        <v>108</v>
      </c>
    </row>
    <row r="47" spans="1:41">
      <c r="A47" s="5">
        <v>43483</v>
      </c>
      <c r="B47" t="s">
        <v>404</v>
      </c>
      <c r="C47" t="s">
        <v>44</v>
      </c>
      <c r="D47" t="s">
        <v>45</v>
      </c>
      <c r="E47" t="s">
        <v>46</v>
      </c>
      <c r="F47" t="s">
        <v>134</v>
      </c>
      <c r="G47">
        <v>289645578</v>
      </c>
      <c r="H47" t="s">
        <v>48</v>
      </c>
      <c r="I47" s="4">
        <v>5719</v>
      </c>
      <c r="J47" s="5">
        <v>43209</v>
      </c>
      <c r="K47" s="8">
        <f t="shared" ref="K47:K78" si="3">(A47-J47)/7</f>
        <v>39.142857142857146</v>
      </c>
      <c r="L47" t="s">
        <v>49</v>
      </c>
      <c r="M47" t="s">
        <v>67</v>
      </c>
      <c r="N47">
        <v>11621</v>
      </c>
      <c r="O47">
        <v>50145</v>
      </c>
      <c r="P47">
        <v>38524</v>
      </c>
      <c r="Q47">
        <f>P47/1000</f>
        <v>38.524000000000001</v>
      </c>
      <c r="R47">
        <v>1</v>
      </c>
      <c r="S47">
        <f t="shared" si="1"/>
        <v>3.3333333333333333E-2</v>
      </c>
      <c r="T47" t="s">
        <v>501</v>
      </c>
      <c r="U47" t="s">
        <v>53</v>
      </c>
      <c r="V47" t="s">
        <v>52</v>
      </c>
      <c r="W47" t="s">
        <v>52</v>
      </c>
      <c r="X47" t="s">
        <v>52</v>
      </c>
      <c r="Y47">
        <v>38524</v>
      </c>
      <c r="Z47">
        <v>1</v>
      </c>
      <c r="AA47">
        <v>171.92812500000002</v>
      </c>
      <c r="AB47">
        <v>82.858125000000001</v>
      </c>
      <c r="AC47">
        <v>1.578125</v>
      </c>
      <c r="AD47">
        <v>2200</v>
      </c>
      <c r="AE47">
        <v>2077.1550000000002</v>
      </c>
      <c r="AF47">
        <v>772.90800000000002</v>
      </c>
      <c r="AG47">
        <v>2.1989999999999998</v>
      </c>
      <c r="AH47" t="s">
        <v>52</v>
      </c>
      <c r="AI47" t="s">
        <v>107</v>
      </c>
      <c r="AN47" t="s">
        <v>53</v>
      </c>
      <c r="AO47" t="s">
        <v>442</v>
      </c>
    </row>
    <row r="48" spans="1:41">
      <c r="A48" s="5">
        <v>43483</v>
      </c>
      <c r="B48" t="s">
        <v>405</v>
      </c>
      <c r="C48" t="s">
        <v>44</v>
      </c>
      <c r="D48" t="s">
        <v>45</v>
      </c>
      <c r="E48" t="s">
        <v>57</v>
      </c>
      <c r="F48" t="s">
        <v>134</v>
      </c>
      <c r="G48">
        <v>289645578</v>
      </c>
      <c r="H48" t="s">
        <v>48</v>
      </c>
      <c r="I48" s="4">
        <v>5719</v>
      </c>
      <c r="J48" s="5">
        <v>43209</v>
      </c>
      <c r="K48" s="8">
        <f t="shared" si="3"/>
        <v>39.142857142857146</v>
      </c>
      <c r="L48" t="s">
        <v>49</v>
      </c>
      <c r="M48" t="s">
        <v>50</v>
      </c>
      <c r="N48">
        <v>10680</v>
      </c>
      <c r="O48">
        <v>14975</v>
      </c>
      <c r="P48">
        <v>4295</v>
      </c>
      <c r="Q48">
        <f>P48/1000</f>
        <v>4.2949999999999999</v>
      </c>
      <c r="R48">
        <v>7</v>
      </c>
      <c r="S48">
        <f t="shared" si="1"/>
        <v>0.23333333333333334</v>
      </c>
      <c r="T48" t="s">
        <v>413</v>
      </c>
      <c r="U48" t="s">
        <v>53</v>
      </c>
      <c r="V48" t="s">
        <v>52</v>
      </c>
      <c r="W48" t="s">
        <v>52</v>
      </c>
      <c r="X48" t="s">
        <v>53</v>
      </c>
      <c r="Y48" s="9"/>
      <c r="Z48">
        <v>0</v>
      </c>
      <c r="AA48">
        <v>81.766999999999996</v>
      </c>
      <c r="AB48">
        <v>44.653666666666666</v>
      </c>
      <c r="AC48">
        <v>3.8933333333333331</v>
      </c>
      <c r="AD48">
        <v>9483</v>
      </c>
      <c r="AE48">
        <v>3475.3270000000002</v>
      </c>
      <c r="AF48">
        <v>1104.2159999999999</v>
      </c>
      <c r="AG48">
        <v>5.3650000000000002</v>
      </c>
      <c r="AH48" t="s">
        <v>52</v>
      </c>
      <c r="AI48" t="s">
        <v>153</v>
      </c>
      <c r="AJ48">
        <v>89.260800000000003</v>
      </c>
      <c r="AK48">
        <v>99.131500000000003</v>
      </c>
      <c r="AL48">
        <v>56.227499999999999</v>
      </c>
      <c r="AM48">
        <v>3.8490000000000002</v>
      </c>
      <c r="AN48" t="s">
        <v>52</v>
      </c>
      <c r="AO48" t="s">
        <v>93</v>
      </c>
    </row>
    <row r="49" spans="1:41">
      <c r="A49" s="5">
        <v>43483</v>
      </c>
      <c r="B49" t="s">
        <v>406</v>
      </c>
      <c r="C49" t="s">
        <v>44</v>
      </c>
      <c r="D49" t="s">
        <v>45</v>
      </c>
      <c r="E49" t="s">
        <v>46</v>
      </c>
      <c r="F49" t="s">
        <v>134</v>
      </c>
      <c r="G49">
        <v>289645578</v>
      </c>
      <c r="H49" t="s">
        <v>48</v>
      </c>
      <c r="I49" s="4">
        <v>5719</v>
      </c>
      <c r="J49" s="5">
        <v>43209</v>
      </c>
      <c r="K49" s="8">
        <f t="shared" si="3"/>
        <v>39.142857142857146</v>
      </c>
      <c r="L49" t="s">
        <v>49</v>
      </c>
      <c r="M49" t="s">
        <v>67</v>
      </c>
      <c r="R49">
        <v>0</v>
      </c>
      <c r="S49">
        <f t="shared" si="1"/>
        <v>0</v>
      </c>
      <c r="T49" t="s">
        <v>101</v>
      </c>
      <c r="U49" t="s">
        <v>53</v>
      </c>
      <c r="V49" t="s">
        <v>52</v>
      </c>
      <c r="W49" t="s">
        <v>52</v>
      </c>
      <c r="X49" t="s">
        <v>53</v>
      </c>
      <c r="Y49" s="9"/>
      <c r="Z49">
        <v>0</v>
      </c>
      <c r="AA49">
        <v>171.49100000000001</v>
      </c>
      <c r="AB49">
        <v>83.106125000000006</v>
      </c>
      <c r="AC49">
        <v>2.8376250000000001</v>
      </c>
      <c r="AD49">
        <v>40000</v>
      </c>
      <c r="AE49">
        <v>3493.3449999999998</v>
      </c>
      <c r="AF49">
        <v>901.755</v>
      </c>
      <c r="AG49">
        <v>5.9660000000000002</v>
      </c>
      <c r="AH49" t="s">
        <v>52</v>
      </c>
      <c r="AI49" t="s">
        <v>107</v>
      </c>
      <c r="AN49" t="s">
        <v>53</v>
      </c>
      <c r="AO49" t="s">
        <v>108</v>
      </c>
    </row>
    <row r="50" spans="1:41">
      <c r="A50" s="5">
        <v>43483</v>
      </c>
      <c r="B50" t="s">
        <v>407</v>
      </c>
      <c r="C50" t="s">
        <v>44</v>
      </c>
      <c r="D50" t="s">
        <v>45</v>
      </c>
      <c r="E50" t="s">
        <v>57</v>
      </c>
      <c r="F50" t="s">
        <v>134</v>
      </c>
      <c r="G50">
        <v>289645578</v>
      </c>
      <c r="H50" t="s">
        <v>48</v>
      </c>
      <c r="I50" s="4">
        <v>5719</v>
      </c>
      <c r="J50" s="5">
        <v>43209</v>
      </c>
      <c r="K50" s="8">
        <f t="shared" si="3"/>
        <v>39.142857142857146</v>
      </c>
      <c r="L50" t="s">
        <v>49</v>
      </c>
      <c r="M50" t="s">
        <v>50</v>
      </c>
      <c r="N50">
        <v>11044</v>
      </c>
      <c r="O50">
        <v>21164</v>
      </c>
      <c r="P50">
        <v>10120</v>
      </c>
      <c r="Q50">
        <f>P50/1000</f>
        <v>10.119999999999999</v>
      </c>
      <c r="R50">
        <v>7</v>
      </c>
      <c r="S50">
        <f t="shared" si="1"/>
        <v>0.23333333333333334</v>
      </c>
      <c r="T50" t="s">
        <v>414</v>
      </c>
      <c r="U50" t="s">
        <v>53</v>
      </c>
      <c r="V50" t="s">
        <v>52</v>
      </c>
      <c r="W50" t="s">
        <v>52</v>
      </c>
      <c r="X50" t="s">
        <v>52</v>
      </c>
      <c r="Y50">
        <v>10120</v>
      </c>
      <c r="Z50">
        <v>7</v>
      </c>
      <c r="AA50">
        <v>103.12175000000001</v>
      </c>
      <c r="AB50">
        <v>56.655999999999985</v>
      </c>
      <c r="AC50">
        <v>4.6627499999999991</v>
      </c>
      <c r="AD50">
        <v>531</v>
      </c>
      <c r="AE50">
        <v>1806.0920000000001</v>
      </c>
      <c r="AF50">
        <v>614.34699999999998</v>
      </c>
      <c r="AG50">
        <v>5.9249999999999998</v>
      </c>
      <c r="AH50" t="s">
        <v>52</v>
      </c>
      <c r="AI50" t="s">
        <v>107</v>
      </c>
      <c r="AJ50">
        <v>84.946449999999999</v>
      </c>
      <c r="AK50">
        <v>155.09399999999999</v>
      </c>
      <c r="AL50">
        <v>91.789500000000004</v>
      </c>
      <c r="AM50">
        <v>5.5809999999999995</v>
      </c>
      <c r="AN50" t="s">
        <v>52</v>
      </c>
      <c r="AO50" t="s">
        <v>446</v>
      </c>
    </row>
    <row r="51" spans="1:41">
      <c r="A51" s="5">
        <v>43543</v>
      </c>
      <c r="B51" t="s">
        <v>502</v>
      </c>
      <c r="C51" t="s">
        <v>44</v>
      </c>
      <c r="D51" t="s">
        <v>45</v>
      </c>
      <c r="E51" t="s">
        <v>46</v>
      </c>
      <c r="F51" t="s">
        <v>134</v>
      </c>
      <c r="G51">
        <v>289552348</v>
      </c>
      <c r="H51" t="s">
        <v>48</v>
      </c>
      <c r="I51" s="4">
        <v>5866</v>
      </c>
      <c r="J51" s="5">
        <v>43423</v>
      </c>
      <c r="K51" s="8">
        <f t="shared" si="3"/>
        <v>17.142857142857142</v>
      </c>
      <c r="L51" t="s">
        <v>49</v>
      </c>
      <c r="M51" t="s">
        <v>67</v>
      </c>
      <c r="R51">
        <v>0</v>
      </c>
      <c r="S51">
        <f t="shared" si="1"/>
        <v>0</v>
      </c>
      <c r="T51" t="s">
        <v>503</v>
      </c>
      <c r="U51" t="s">
        <v>53</v>
      </c>
      <c r="V51" t="s">
        <v>52</v>
      </c>
      <c r="W51" t="s">
        <v>52</v>
      </c>
      <c r="X51" t="s">
        <v>53</v>
      </c>
      <c r="Y51">
        <v>40000</v>
      </c>
      <c r="Z51">
        <v>0</v>
      </c>
      <c r="AA51">
        <v>182.53542857142855</v>
      </c>
      <c r="AB51">
        <v>79.553142857142845</v>
      </c>
      <c r="AC51">
        <v>2.1515714285714287</v>
      </c>
      <c r="AD51">
        <v>40000</v>
      </c>
      <c r="AE51">
        <v>1176.787</v>
      </c>
      <c r="AF51">
        <v>603.89</v>
      </c>
      <c r="AG51">
        <v>5.2439999999999998</v>
      </c>
      <c r="AH51" t="s">
        <v>52</v>
      </c>
      <c r="AI51" t="s">
        <v>504</v>
      </c>
      <c r="AN51" t="s">
        <v>53</v>
      </c>
      <c r="AO51" t="s">
        <v>505</v>
      </c>
    </row>
    <row r="52" spans="1:41">
      <c r="A52" s="5">
        <v>43543</v>
      </c>
      <c r="B52" t="s">
        <v>506</v>
      </c>
      <c r="C52" t="s">
        <v>44</v>
      </c>
      <c r="D52" t="s">
        <v>45</v>
      </c>
      <c r="E52" t="s">
        <v>57</v>
      </c>
      <c r="F52" t="s">
        <v>134</v>
      </c>
      <c r="G52">
        <v>289552348</v>
      </c>
      <c r="H52" t="s">
        <v>48</v>
      </c>
      <c r="I52" s="4">
        <v>5866</v>
      </c>
      <c r="J52" s="5">
        <v>43423</v>
      </c>
      <c r="K52" s="8">
        <f t="shared" si="3"/>
        <v>17.142857142857142</v>
      </c>
      <c r="L52" t="s">
        <v>49</v>
      </c>
      <c r="M52" t="s">
        <v>67</v>
      </c>
      <c r="R52">
        <v>0</v>
      </c>
      <c r="S52">
        <f t="shared" si="1"/>
        <v>0</v>
      </c>
      <c r="T52" t="s">
        <v>507</v>
      </c>
      <c r="U52" t="s">
        <v>53</v>
      </c>
      <c r="V52" t="s">
        <v>52</v>
      </c>
      <c r="W52" t="s">
        <v>52</v>
      </c>
      <c r="X52" t="s">
        <v>53</v>
      </c>
      <c r="Y52">
        <v>40000</v>
      </c>
      <c r="Z52">
        <v>0</v>
      </c>
      <c r="AA52" s="9">
        <v>74.618777800000004</v>
      </c>
      <c r="AB52" s="9">
        <v>40.810666699999999</v>
      </c>
      <c r="AC52" s="9">
        <v>5.3015555599999997</v>
      </c>
      <c r="AD52" s="9">
        <v>40000</v>
      </c>
      <c r="AE52">
        <v>1668.4570000000001</v>
      </c>
      <c r="AF52">
        <v>825.85799999999995</v>
      </c>
      <c r="AG52">
        <v>6.9690000000000003</v>
      </c>
      <c r="AH52" t="s">
        <v>52</v>
      </c>
      <c r="AI52" t="s">
        <v>504</v>
      </c>
      <c r="AN52" t="s">
        <v>53</v>
      </c>
      <c r="AO52" t="s">
        <v>505</v>
      </c>
    </row>
    <row r="53" spans="1:41">
      <c r="A53" s="5">
        <v>43543</v>
      </c>
      <c r="B53" t="s">
        <v>509</v>
      </c>
      <c r="C53" t="s">
        <v>44</v>
      </c>
      <c r="D53" t="s">
        <v>45</v>
      </c>
      <c r="E53" t="s">
        <v>46</v>
      </c>
      <c r="F53" t="s">
        <v>134</v>
      </c>
      <c r="G53">
        <v>289552348</v>
      </c>
      <c r="H53" t="s">
        <v>48</v>
      </c>
      <c r="I53" s="4">
        <v>5866</v>
      </c>
      <c r="J53" s="5">
        <v>43423</v>
      </c>
      <c r="K53" s="8">
        <f t="shared" si="3"/>
        <v>17.142857142857142</v>
      </c>
      <c r="L53" t="s">
        <v>49</v>
      </c>
      <c r="M53" t="s">
        <v>67</v>
      </c>
      <c r="R53">
        <v>0</v>
      </c>
      <c r="S53">
        <f t="shared" si="1"/>
        <v>0</v>
      </c>
      <c r="T53" t="s">
        <v>503</v>
      </c>
      <c r="U53" t="s">
        <v>53</v>
      </c>
      <c r="V53" t="s">
        <v>52</v>
      </c>
      <c r="W53" t="s">
        <v>52</v>
      </c>
      <c r="X53" t="s">
        <v>53</v>
      </c>
      <c r="Y53">
        <v>40000</v>
      </c>
      <c r="Z53">
        <v>0</v>
      </c>
      <c r="AA53">
        <v>142.42037500000001</v>
      </c>
      <c r="AB53">
        <v>68.508499999999998</v>
      </c>
      <c r="AC53">
        <v>0.80275000000000007</v>
      </c>
      <c r="AD53">
        <v>40000</v>
      </c>
      <c r="AE53">
        <v>1229.941</v>
      </c>
      <c r="AF53">
        <v>558.54499999999996</v>
      </c>
      <c r="AG53">
        <v>3.2709999999999999</v>
      </c>
      <c r="AH53" t="s">
        <v>52</v>
      </c>
      <c r="AI53" t="s">
        <v>504</v>
      </c>
      <c r="AN53" t="s">
        <v>53</v>
      </c>
      <c r="AO53" t="s">
        <v>505</v>
      </c>
    </row>
    <row r="54" spans="1:41">
      <c r="A54" s="5">
        <v>43543</v>
      </c>
      <c r="B54" t="s">
        <v>510</v>
      </c>
      <c r="C54" t="s">
        <v>44</v>
      </c>
      <c r="D54" t="s">
        <v>45</v>
      </c>
      <c r="E54" t="s">
        <v>57</v>
      </c>
      <c r="F54" t="s">
        <v>134</v>
      </c>
      <c r="G54">
        <v>289552348</v>
      </c>
      <c r="H54" t="s">
        <v>48</v>
      </c>
      <c r="I54" s="4">
        <v>5866</v>
      </c>
      <c r="J54" s="5">
        <v>43423</v>
      </c>
      <c r="K54" s="8">
        <f t="shared" si="3"/>
        <v>17.142857142857142</v>
      </c>
      <c r="L54" t="s">
        <v>49</v>
      </c>
      <c r="M54" t="s">
        <v>50</v>
      </c>
      <c r="N54">
        <v>10712</v>
      </c>
      <c r="O54">
        <v>15140</v>
      </c>
      <c r="P54">
        <v>4428</v>
      </c>
      <c r="R54">
        <v>7</v>
      </c>
      <c r="S54">
        <f t="shared" si="1"/>
        <v>0.23333333333333334</v>
      </c>
      <c r="T54" t="s">
        <v>511</v>
      </c>
      <c r="U54" t="s">
        <v>53</v>
      </c>
      <c r="V54" t="s">
        <v>52</v>
      </c>
      <c r="W54" t="s">
        <v>52</v>
      </c>
      <c r="X54" t="s">
        <v>52</v>
      </c>
      <c r="Y54">
        <v>4428</v>
      </c>
      <c r="Z54">
        <v>6</v>
      </c>
      <c r="AA54">
        <v>61.95911111111112</v>
      </c>
      <c r="AB54">
        <v>35.824999999999996</v>
      </c>
      <c r="AC54">
        <v>2.5107777777777778</v>
      </c>
      <c r="AD54">
        <v>4785</v>
      </c>
      <c r="AE54">
        <v>1321.056</v>
      </c>
      <c r="AG54">
        <v>3.579796</v>
      </c>
      <c r="AH54" t="s">
        <v>52</v>
      </c>
      <c r="AI54" t="s">
        <v>504</v>
      </c>
      <c r="AJ54">
        <v>138.64869999999999</v>
      </c>
      <c r="AK54">
        <v>75.44</v>
      </c>
      <c r="AL54">
        <v>40.43</v>
      </c>
      <c r="AM54">
        <v>3.5339999999999998</v>
      </c>
      <c r="AN54" t="s">
        <v>52</v>
      </c>
      <c r="AO54" t="s">
        <v>512</v>
      </c>
    </row>
    <row r="55" spans="1:41">
      <c r="A55" s="5">
        <v>43543</v>
      </c>
      <c r="B55" t="s">
        <v>572</v>
      </c>
      <c r="C55" t="s">
        <v>44</v>
      </c>
      <c r="D55" t="s">
        <v>45</v>
      </c>
      <c r="E55" t="s">
        <v>57</v>
      </c>
      <c r="F55" t="s">
        <v>134</v>
      </c>
      <c r="G55">
        <v>289552348</v>
      </c>
      <c r="H55" t="s">
        <v>48</v>
      </c>
      <c r="I55" s="4">
        <v>5866</v>
      </c>
      <c r="J55" s="5">
        <v>43423</v>
      </c>
      <c r="K55" s="8">
        <f t="shared" si="3"/>
        <v>17.142857142857142</v>
      </c>
      <c r="L55" t="s">
        <v>49</v>
      </c>
      <c r="M55" t="s">
        <v>50</v>
      </c>
      <c r="N55">
        <v>11170</v>
      </c>
      <c r="O55">
        <v>13162</v>
      </c>
      <c r="P55">
        <v>1992</v>
      </c>
      <c r="R55">
        <v>10</v>
      </c>
      <c r="S55">
        <f t="shared" si="1"/>
        <v>0.33333333333333331</v>
      </c>
      <c r="T55" t="s">
        <v>516</v>
      </c>
      <c r="U55" t="s">
        <v>53</v>
      </c>
      <c r="V55" t="s">
        <v>52</v>
      </c>
      <c r="W55" t="s">
        <v>52</v>
      </c>
      <c r="X55" t="s">
        <v>53</v>
      </c>
      <c r="Y55">
        <v>40000</v>
      </c>
      <c r="Z55">
        <v>0</v>
      </c>
      <c r="AA55">
        <v>67.532555555555547</v>
      </c>
      <c r="AB55">
        <v>36.916444444444444</v>
      </c>
      <c r="AC55">
        <v>4.721222222222222</v>
      </c>
      <c r="AD55">
        <v>1471</v>
      </c>
      <c r="AE55">
        <v>2699.703</v>
      </c>
      <c r="AF55">
        <v>961.28099999999995</v>
      </c>
      <c r="AG55">
        <v>4.585</v>
      </c>
      <c r="AH55" t="s">
        <v>52</v>
      </c>
      <c r="AI55" t="s">
        <v>517</v>
      </c>
      <c r="AJ55">
        <v>108.35905</v>
      </c>
      <c r="AK55">
        <v>74.146999999999991</v>
      </c>
      <c r="AL55">
        <v>40.8095</v>
      </c>
      <c r="AM55">
        <v>4.2240000000000002</v>
      </c>
      <c r="AN55" t="s">
        <v>52</v>
      </c>
      <c r="AO55" t="s">
        <v>518</v>
      </c>
    </row>
    <row r="56" spans="1:41">
      <c r="A56" s="5">
        <v>43543</v>
      </c>
      <c r="B56" t="s">
        <v>513</v>
      </c>
      <c r="C56" t="s">
        <v>44</v>
      </c>
      <c r="D56" t="s">
        <v>45</v>
      </c>
      <c r="E56" t="s">
        <v>46</v>
      </c>
      <c r="F56" t="s">
        <v>134</v>
      </c>
      <c r="G56">
        <v>289552348</v>
      </c>
      <c r="H56" t="s">
        <v>48</v>
      </c>
      <c r="I56" s="4">
        <v>5866</v>
      </c>
      <c r="J56" s="5">
        <v>43423</v>
      </c>
      <c r="K56" s="8">
        <f t="shared" si="3"/>
        <v>17.142857142857142</v>
      </c>
      <c r="L56" t="s">
        <v>49</v>
      </c>
      <c r="M56" t="s">
        <v>67</v>
      </c>
      <c r="R56">
        <v>0</v>
      </c>
      <c r="S56">
        <f t="shared" si="1"/>
        <v>0</v>
      </c>
      <c r="T56" t="s">
        <v>514</v>
      </c>
      <c r="U56" t="s">
        <v>53</v>
      </c>
      <c r="V56" t="s">
        <v>52</v>
      </c>
      <c r="W56" t="s">
        <v>52</v>
      </c>
      <c r="X56" t="s">
        <v>53</v>
      </c>
      <c r="Y56">
        <v>40000</v>
      </c>
      <c r="Z56">
        <v>0</v>
      </c>
      <c r="AA56">
        <v>145.69662500000001</v>
      </c>
      <c r="AB56">
        <v>69.337250000000012</v>
      </c>
      <c r="AC56">
        <v>1.7598750000000001</v>
      </c>
      <c r="AD56">
        <v>40000</v>
      </c>
      <c r="AE56">
        <v>2262.529</v>
      </c>
      <c r="AF56">
        <v>932.96199999999999</v>
      </c>
      <c r="AG56">
        <v>4.641</v>
      </c>
      <c r="AH56" t="s">
        <v>52</v>
      </c>
      <c r="AI56" t="s">
        <v>515</v>
      </c>
      <c r="AN56" t="s">
        <v>53</v>
      </c>
      <c r="AO56" t="s">
        <v>101</v>
      </c>
    </row>
    <row r="57" spans="1:41">
      <c r="A57" s="5">
        <v>43543</v>
      </c>
      <c r="B57" t="s">
        <v>519</v>
      </c>
      <c r="C57" t="s">
        <v>44</v>
      </c>
      <c r="D57" t="s">
        <v>45</v>
      </c>
      <c r="E57" t="s">
        <v>46</v>
      </c>
      <c r="F57" t="s">
        <v>134</v>
      </c>
      <c r="G57">
        <v>289552348</v>
      </c>
      <c r="H57" t="s">
        <v>48</v>
      </c>
      <c r="I57" s="4">
        <v>5866</v>
      </c>
      <c r="J57" s="5">
        <v>43423</v>
      </c>
      <c r="K57" s="8">
        <f t="shared" si="3"/>
        <v>17.142857142857142</v>
      </c>
      <c r="L57" t="s">
        <v>49</v>
      </c>
      <c r="M57" t="s">
        <v>67</v>
      </c>
      <c r="R57">
        <v>0</v>
      </c>
      <c r="S57">
        <f t="shared" si="1"/>
        <v>0</v>
      </c>
      <c r="T57" t="s">
        <v>520</v>
      </c>
      <c r="U57" t="s">
        <v>53</v>
      </c>
      <c r="V57" t="s">
        <v>52</v>
      </c>
      <c r="W57" t="s">
        <v>52</v>
      </c>
      <c r="X57" t="s">
        <v>53</v>
      </c>
      <c r="Y57">
        <v>40000</v>
      </c>
      <c r="Z57">
        <v>0</v>
      </c>
      <c r="AA57" s="9">
        <v>130.31385700000001</v>
      </c>
      <c r="AB57" s="9">
        <v>66.398285700000002</v>
      </c>
      <c r="AC57" s="9">
        <v>1.7654285700000001</v>
      </c>
      <c r="AD57" s="9">
        <v>40000</v>
      </c>
      <c r="AE57">
        <v>2057.087</v>
      </c>
      <c r="AF57">
        <v>827.73099999999999</v>
      </c>
      <c r="AG57">
        <v>3.8330000000000002</v>
      </c>
      <c r="AH57" t="s">
        <v>52</v>
      </c>
      <c r="AI57" t="s">
        <v>521</v>
      </c>
      <c r="AN57" t="s">
        <v>53</v>
      </c>
      <c r="AO57" t="s">
        <v>522</v>
      </c>
    </row>
    <row r="58" spans="1:41">
      <c r="A58" s="5">
        <v>43543</v>
      </c>
      <c r="B58" t="s">
        <v>523</v>
      </c>
      <c r="C58" t="s">
        <v>44</v>
      </c>
      <c r="D58" t="s">
        <v>45</v>
      </c>
      <c r="E58" t="s">
        <v>57</v>
      </c>
      <c r="F58" t="s">
        <v>134</v>
      </c>
      <c r="G58">
        <v>289552348</v>
      </c>
      <c r="H58" t="s">
        <v>48</v>
      </c>
      <c r="I58" s="4">
        <v>5866</v>
      </c>
      <c r="J58" s="5">
        <v>43423</v>
      </c>
      <c r="K58" s="8">
        <f t="shared" si="3"/>
        <v>17.142857142857142</v>
      </c>
      <c r="L58" t="s">
        <v>49</v>
      </c>
      <c r="M58" t="s">
        <v>50</v>
      </c>
      <c r="N58">
        <v>11066</v>
      </c>
      <c r="O58">
        <v>13056</v>
      </c>
      <c r="P58">
        <v>1990</v>
      </c>
      <c r="R58">
        <v>8</v>
      </c>
      <c r="S58">
        <f t="shared" si="1"/>
        <v>0.26666666666666666</v>
      </c>
      <c r="T58" t="s">
        <v>524</v>
      </c>
      <c r="U58" t="s">
        <v>53</v>
      </c>
      <c r="V58" t="s">
        <v>52</v>
      </c>
      <c r="W58" t="s">
        <v>52</v>
      </c>
      <c r="X58" t="s">
        <v>52</v>
      </c>
      <c r="Y58">
        <v>23045</v>
      </c>
      <c r="Z58">
        <v>2</v>
      </c>
      <c r="AA58">
        <v>68.435888888888883</v>
      </c>
      <c r="AB58">
        <v>38.209222222222223</v>
      </c>
      <c r="AC58">
        <v>3.8742222222222216</v>
      </c>
      <c r="AD58">
        <v>2273</v>
      </c>
      <c r="AE58">
        <v>-4907.5839999999998</v>
      </c>
      <c r="AF58">
        <v>1786.069</v>
      </c>
      <c r="AG58">
        <v>3.931</v>
      </c>
      <c r="AH58" t="s">
        <v>52</v>
      </c>
      <c r="AI58" t="s">
        <v>521</v>
      </c>
      <c r="AJ58">
        <v>102.04956666666665</v>
      </c>
      <c r="AK58">
        <v>80.176333333333332</v>
      </c>
      <c r="AL58">
        <v>44.366666666666667</v>
      </c>
      <c r="AM58">
        <v>3.7850000000000001</v>
      </c>
      <c r="AN58" t="s">
        <v>52</v>
      </c>
    </row>
    <row r="59" spans="1:41">
      <c r="A59" s="5">
        <v>43543</v>
      </c>
      <c r="B59" t="s">
        <v>525</v>
      </c>
      <c r="C59" t="s">
        <v>44</v>
      </c>
      <c r="D59" t="s">
        <v>45</v>
      </c>
      <c r="E59" t="s">
        <v>46</v>
      </c>
      <c r="F59" t="s">
        <v>134</v>
      </c>
      <c r="G59">
        <v>289552348</v>
      </c>
      <c r="H59" t="s">
        <v>48</v>
      </c>
      <c r="I59" s="4">
        <v>5866</v>
      </c>
      <c r="J59" s="5">
        <v>43423</v>
      </c>
      <c r="K59" s="8">
        <f t="shared" si="3"/>
        <v>17.142857142857142</v>
      </c>
      <c r="L59" t="s">
        <v>49</v>
      </c>
      <c r="M59" t="s">
        <v>67</v>
      </c>
      <c r="R59">
        <v>0</v>
      </c>
      <c r="S59">
        <f t="shared" si="1"/>
        <v>0</v>
      </c>
      <c r="T59" t="s">
        <v>526</v>
      </c>
      <c r="U59" t="s">
        <v>53</v>
      </c>
      <c r="V59" t="s">
        <v>52</v>
      </c>
      <c r="W59" t="s">
        <v>52</v>
      </c>
      <c r="X59" t="s">
        <v>53</v>
      </c>
      <c r="Y59">
        <v>40000</v>
      </c>
      <c r="Z59">
        <v>0</v>
      </c>
      <c r="AA59" s="9">
        <v>127.58111111111108</v>
      </c>
      <c r="AB59" s="9">
        <v>63.447777777777787</v>
      </c>
      <c r="AC59" s="9">
        <v>0.87188888888888894</v>
      </c>
      <c r="AD59" s="9">
        <v>40000</v>
      </c>
      <c r="AE59">
        <v>3223.489</v>
      </c>
      <c r="AF59">
        <v>1032.7660000000001</v>
      </c>
      <c r="AG59">
        <v>2.6120000000000001</v>
      </c>
      <c r="AH59" t="s">
        <v>52</v>
      </c>
      <c r="AI59" t="s">
        <v>527</v>
      </c>
      <c r="AN59" t="s">
        <v>53</v>
      </c>
      <c r="AO59" t="s">
        <v>522</v>
      </c>
    </row>
    <row r="60" spans="1:41">
      <c r="A60" s="5">
        <v>43543</v>
      </c>
      <c r="B60" t="s">
        <v>528</v>
      </c>
      <c r="C60" t="s">
        <v>44</v>
      </c>
      <c r="D60" t="s">
        <v>45</v>
      </c>
      <c r="E60" t="s">
        <v>57</v>
      </c>
      <c r="F60" t="s">
        <v>134</v>
      </c>
      <c r="G60">
        <v>289552348</v>
      </c>
      <c r="H60" t="s">
        <v>48</v>
      </c>
      <c r="I60" s="4">
        <v>5866</v>
      </c>
      <c r="J60" s="5">
        <v>43423</v>
      </c>
      <c r="K60" s="8">
        <f t="shared" si="3"/>
        <v>17.142857142857142</v>
      </c>
      <c r="L60" t="s">
        <v>49</v>
      </c>
      <c r="M60" t="s">
        <v>50</v>
      </c>
      <c r="N60">
        <v>10935</v>
      </c>
      <c r="O60">
        <v>15519</v>
      </c>
      <c r="P60">
        <v>4584</v>
      </c>
      <c r="R60">
        <v>18</v>
      </c>
      <c r="S60">
        <f t="shared" si="1"/>
        <v>0.6</v>
      </c>
      <c r="T60" t="s">
        <v>529</v>
      </c>
      <c r="U60" t="s">
        <v>53</v>
      </c>
      <c r="V60" t="s">
        <v>52</v>
      </c>
      <c r="W60" t="s">
        <v>52</v>
      </c>
      <c r="X60" t="s">
        <v>52</v>
      </c>
      <c r="Y60">
        <v>31291</v>
      </c>
      <c r="Z60">
        <v>11</v>
      </c>
      <c r="AA60">
        <v>65.508111111111091</v>
      </c>
      <c r="AB60">
        <v>37.025333333333336</v>
      </c>
      <c r="AC60">
        <v>2.1166666666666663</v>
      </c>
      <c r="AD60">
        <v>380</v>
      </c>
      <c r="AH60" t="s">
        <v>53</v>
      </c>
      <c r="AI60" t="s">
        <v>530</v>
      </c>
      <c r="AJ60">
        <v>91.205999999999989</v>
      </c>
      <c r="AK60">
        <v>92.408500000000004</v>
      </c>
      <c r="AL60">
        <v>50.143500000000003</v>
      </c>
      <c r="AM60">
        <v>2.121</v>
      </c>
      <c r="AN60" t="s">
        <v>52</v>
      </c>
      <c r="AO60" t="s">
        <v>531</v>
      </c>
    </row>
    <row r="61" spans="1:41">
      <c r="A61" s="5">
        <v>43543</v>
      </c>
      <c r="B61" t="s">
        <v>532</v>
      </c>
      <c r="C61" t="s">
        <v>44</v>
      </c>
      <c r="D61" t="s">
        <v>45</v>
      </c>
      <c r="E61" t="s">
        <v>46</v>
      </c>
      <c r="F61" t="s">
        <v>134</v>
      </c>
      <c r="G61">
        <v>289552348</v>
      </c>
      <c r="H61" t="s">
        <v>48</v>
      </c>
      <c r="I61" s="4">
        <v>5866</v>
      </c>
      <c r="J61" s="5">
        <v>43423</v>
      </c>
      <c r="K61" s="8">
        <f t="shared" si="3"/>
        <v>17.142857142857142</v>
      </c>
      <c r="L61" t="s">
        <v>49</v>
      </c>
      <c r="M61" t="s">
        <v>50</v>
      </c>
      <c r="N61">
        <v>10746</v>
      </c>
      <c r="O61">
        <v>38316</v>
      </c>
      <c r="P61">
        <v>27570</v>
      </c>
      <c r="R61">
        <v>1</v>
      </c>
      <c r="S61">
        <f t="shared" si="1"/>
        <v>3.3333333333333333E-2</v>
      </c>
      <c r="T61" t="s">
        <v>533</v>
      </c>
      <c r="U61" t="s">
        <v>53</v>
      </c>
      <c r="V61" t="s">
        <v>52</v>
      </c>
      <c r="W61" t="s">
        <v>52</v>
      </c>
      <c r="X61" t="s">
        <v>52</v>
      </c>
      <c r="Y61">
        <v>27570</v>
      </c>
      <c r="Z61">
        <v>1</v>
      </c>
      <c r="AA61" s="9">
        <v>157.38988888888889</v>
      </c>
      <c r="AB61" s="9">
        <v>68.082333333333338</v>
      </c>
      <c r="AC61" s="9">
        <v>1.1586666666666665</v>
      </c>
      <c r="AD61" s="9">
        <v>13328</v>
      </c>
      <c r="AE61">
        <v>3564.0909000000001</v>
      </c>
      <c r="AG61">
        <v>4.4404060000000003</v>
      </c>
      <c r="AH61" t="s">
        <v>52</v>
      </c>
      <c r="AI61" t="s">
        <v>534</v>
      </c>
      <c r="AN61" t="s">
        <v>53</v>
      </c>
      <c r="AO61" t="s">
        <v>535</v>
      </c>
    </row>
    <row r="62" spans="1:41">
      <c r="A62" s="5">
        <v>43543</v>
      </c>
      <c r="B62" t="s">
        <v>536</v>
      </c>
      <c r="C62" t="s">
        <v>44</v>
      </c>
      <c r="D62" t="s">
        <v>45</v>
      </c>
      <c r="E62" t="s">
        <v>57</v>
      </c>
      <c r="F62" t="s">
        <v>134</v>
      </c>
      <c r="G62">
        <v>289552348</v>
      </c>
      <c r="H62" t="s">
        <v>48</v>
      </c>
      <c r="I62" s="4">
        <v>5866</v>
      </c>
      <c r="J62" s="5">
        <v>43423</v>
      </c>
      <c r="K62" s="8">
        <f t="shared" si="3"/>
        <v>17.142857142857142</v>
      </c>
      <c r="L62" t="s">
        <v>49</v>
      </c>
      <c r="M62" t="s">
        <v>67</v>
      </c>
      <c r="R62">
        <v>0</v>
      </c>
      <c r="S62">
        <f t="shared" si="1"/>
        <v>0</v>
      </c>
      <c r="T62" t="s">
        <v>537</v>
      </c>
      <c r="U62" t="s">
        <v>53</v>
      </c>
      <c r="V62" t="s">
        <v>52</v>
      </c>
      <c r="W62" t="s">
        <v>52</v>
      </c>
      <c r="X62" t="s">
        <v>53</v>
      </c>
      <c r="Y62">
        <v>40000</v>
      </c>
      <c r="Z62">
        <v>0</v>
      </c>
      <c r="AA62">
        <v>78.446444444444452</v>
      </c>
      <c r="AB62">
        <v>40.980555555555554</v>
      </c>
      <c r="AC62">
        <v>3.7392222222222222</v>
      </c>
      <c r="AD62">
        <v>40000</v>
      </c>
      <c r="AE62">
        <v>2696.2375000000002</v>
      </c>
      <c r="AG62">
        <v>5.5562870000000002</v>
      </c>
      <c r="AH62" t="s">
        <v>52</v>
      </c>
      <c r="AI62" t="s">
        <v>534</v>
      </c>
      <c r="AN62" t="s">
        <v>53</v>
      </c>
      <c r="AO62" t="s">
        <v>538</v>
      </c>
    </row>
    <row r="63" spans="1:41">
      <c r="A63" s="5">
        <v>43543</v>
      </c>
      <c r="B63" t="s">
        <v>539</v>
      </c>
      <c r="C63" t="s">
        <v>44</v>
      </c>
      <c r="D63" t="s">
        <v>45</v>
      </c>
      <c r="E63" t="s">
        <v>46</v>
      </c>
      <c r="F63" t="s">
        <v>134</v>
      </c>
      <c r="G63">
        <v>289552348</v>
      </c>
      <c r="H63" t="s">
        <v>48</v>
      </c>
      <c r="I63" s="4">
        <v>5866</v>
      </c>
      <c r="J63" s="5">
        <v>43423</v>
      </c>
      <c r="K63" s="8">
        <f t="shared" si="3"/>
        <v>17.142857142857142</v>
      </c>
      <c r="L63" t="s">
        <v>49</v>
      </c>
      <c r="M63" t="s">
        <v>67</v>
      </c>
      <c r="R63">
        <v>0</v>
      </c>
      <c r="S63">
        <f>R63/40</f>
        <v>0</v>
      </c>
      <c r="T63" t="s">
        <v>307</v>
      </c>
      <c r="U63" t="s">
        <v>53</v>
      </c>
      <c r="V63" t="s">
        <v>52</v>
      </c>
      <c r="W63" t="s">
        <v>52</v>
      </c>
      <c r="X63" t="s">
        <v>53</v>
      </c>
      <c r="Y63">
        <v>40000</v>
      </c>
      <c r="Z63">
        <v>0</v>
      </c>
      <c r="AA63" s="9">
        <v>154.64755555555556</v>
      </c>
      <c r="AB63" s="9">
        <v>74.814777777777792</v>
      </c>
      <c r="AC63" s="9">
        <v>1.5201111111111112</v>
      </c>
      <c r="AD63" s="9">
        <v>40000</v>
      </c>
      <c r="AE63">
        <v>1795.011</v>
      </c>
      <c r="AF63">
        <v>814.90599999999995</v>
      </c>
      <c r="AG63">
        <v>3.411</v>
      </c>
      <c r="AH63" t="s">
        <v>52</v>
      </c>
      <c r="AI63" t="s">
        <v>540</v>
      </c>
      <c r="AN63" t="s">
        <v>53</v>
      </c>
      <c r="AO63" t="s">
        <v>522</v>
      </c>
    </row>
    <row r="64" spans="1:41">
      <c r="A64" s="5">
        <v>43543</v>
      </c>
      <c r="B64" t="s">
        <v>541</v>
      </c>
      <c r="C64" t="s">
        <v>44</v>
      </c>
      <c r="D64" t="s">
        <v>45</v>
      </c>
      <c r="E64" t="s">
        <v>57</v>
      </c>
      <c r="F64" t="s">
        <v>134</v>
      </c>
      <c r="G64">
        <v>289552348</v>
      </c>
      <c r="H64" t="s">
        <v>48</v>
      </c>
      <c r="I64" s="4">
        <v>5866</v>
      </c>
      <c r="J64" s="5">
        <v>43423</v>
      </c>
      <c r="K64" s="8">
        <f t="shared" si="3"/>
        <v>17.142857142857142</v>
      </c>
      <c r="L64" t="s">
        <v>49</v>
      </c>
      <c r="M64" t="s">
        <v>50</v>
      </c>
      <c r="N64">
        <v>10665</v>
      </c>
      <c r="O64">
        <v>21790</v>
      </c>
      <c r="P64">
        <v>11125</v>
      </c>
      <c r="R64">
        <v>2</v>
      </c>
      <c r="S64">
        <f>R64/30</f>
        <v>6.6666666666666666E-2</v>
      </c>
      <c r="T64" t="s">
        <v>542</v>
      </c>
      <c r="U64" t="s">
        <v>53</v>
      </c>
      <c r="V64" t="s">
        <v>52</v>
      </c>
      <c r="W64" t="s">
        <v>52</v>
      </c>
      <c r="X64" t="s">
        <v>53</v>
      </c>
      <c r="Y64">
        <v>40000</v>
      </c>
      <c r="Z64">
        <v>0</v>
      </c>
      <c r="AD64">
        <v>21497</v>
      </c>
      <c r="AE64">
        <v>2404.4430000000002</v>
      </c>
      <c r="AF64">
        <v>990.59500000000003</v>
      </c>
      <c r="AG64">
        <v>4.83</v>
      </c>
      <c r="AH64" t="s">
        <v>52</v>
      </c>
      <c r="AI64" t="s">
        <v>540</v>
      </c>
      <c r="AJ64">
        <v>95.382149999999996</v>
      </c>
      <c r="AK64">
        <v>99.528500000000008</v>
      </c>
      <c r="AL64">
        <v>52.154499999999999</v>
      </c>
      <c r="AM64">
        <v>3.8019999999999996</v>
      </c>
      <c r="AN64" t="s">
        <v>52</v>
      </c>
      <c r="AO64" t="s">
        <v>543</v>
      </c>
    </row>
    <row r="65" spans="1:41">
      <c r="A65" s="5">
        <v>43543</v>
      </c>
      <c r="B65" t="s">
        <v>544</v>
      </c>
      <c r="C65" t="s">
        <v>44</v>
      </c>
      <c r="D65" t="s">
        <v>45</v>
      </c>
      <c r="E65" t="s">
        <v>46</v>
      </c>
      <c r="F65" t="s">
        <v>134</v>
      </c>
      <c r="G65">
        <v>289552348</v>
      </c>
      <c r="H65" t="s">
        <v>48</v>
      </c>
      <c r="I65" s="4">
        <v>5866</v>
      </c>
      <c r="J65" s="5">
        <v>43423</v>
      </c>
      <c r="K65" s="8">
        <f t="shared" si="3"/>
        <v>17.142857142857142</v>
      </c>
      <c r="L65" t="s">
        <v>49</v>
      </c>
      <c r="M65" t="s">
        <v>50</v>
      </c>
      <c r="N65">
        <v>10141</v>
      </c>
      <c r="O65">
        <v>42988</v>
      </c>
      <c r="P65">
        <v>32847</v>
      </c>
      <c r="R65">
        <v>2</v>
      </c>
      <c r="S65">
        <f>R65/40</f>
        <v>0.05</v>
      </c>
      <c r="T65" t="s">
        <v>545</v>
      </c>
      <c r="U65" t="s">
        <v>52</v>
      </c>
      <c r="V65" t="s">
        <v>52</v>
      </c>
      <c r="W65" t="s">
        <v>52</v>
      </c>
      <c r="X65" t="s">
        <v>53</v>
      </c>
      <c r="Y65">
        <v>40000</v>
      </c>
      <c r="Z65">
        <v>0</v>
      </c>
      <c r="AA65" s="9">
        <v>122.39675</v>
      </c>
      <c r="AB65" s="9">
        <v>59.250374999999998</v>
      </c>
      <c r="AC65" s="9">
        <v>1.343375</v>
      </c>
      <c r="AD65" s="9">
        <v>8605</v>
      </c>
      <c r="AE65">
        <v>3662.1089999999999</v>
      </c>
      <c r="AF65">
        <v>1215.9570000000001</v>
      </c>
      <c r="AG65">
        <v>2.9289999999999998</v>
      </c>
      <c r="AH65" t="s">
        <v>52</v>
      </c>
      <c r="AI65" t="s">
        <v>546</v>
      </c>
      <c r="AJ65">
        <v>78.001649999999998</v>
      </c>
      <c r="AK65">
        <v>136.315</v>
      </c>
      <c r="AL65">
        <v>78.372500000000002</v>
      </c>
      <c r="AM65">
        <v>2.3754999999999997</v>
      </c>
      <c r="AN65" t="s">
        <v>52</v>
      </c>
      <c r="AO65" t="s">
        <v>547</v>
      </c>
    </row>
    <row r="66" spans="1:41">
      <c r="A66" s="5">
        <v>43543</v>
      </c>
      <c r="B66" t="s">
        <v>548</v>
      </c>
      <c r="C66" t="s">
        <v>44</v>
      </c>
      <c r="D66" t="s">
        <v>45</v>
      </c>
      <c r="E66" t="s">
        <v>57</v>
      </c>
      <c r="F66" t="s">
        <v>134</v>
      </c>
      <c r="G66">
        <v>289552348</v>
      </c>
      <c r="H66" t="s">
        <v>48</v>
      </c>
      <c r="I66" s="4">
        <v>5866</v>
      </c>
      <c r="J66" s="5">
        <v>43423</v>
      </c>
      <c r="K66" s="8">
        <f t="shared" si="3"/>
        <v>17.142857142857142</v>
      </c>
      <c r="L66" t="s">
        <v>49</v>
      </c>
      <c r="M66" t="s">
        <v>50</v>
      </c>
      <c r="N66">
        <v>11562</v>
      </c>
      <c r="O66">
        <v>13666</v>
      </c>
      <c r="P66">
        <v>2104</v>
      </c>
      <c r="R66">
        <v>8</v>
      </c>
      <c r="S66">
        <f>R66/30</f>
        <v>0.26666666666666666</v>
      </c>
      <c r="T66" t="s">
        <v>549</v>
      </c>
      <c r="U66" t="s">
        <v>52</v>
      </c>
      <c r="V66" t="s">
        <v>52</v>
      </c>
      <c r="W66" t="s">
        <v>52</v>
      </c>
      <c r="X66" t="s">
        <v>53</v>
      </c>
      <c r="Y66">
        <v>40000</v>
      </c>
      <c r="Z66">
        <v>0</v>
      </c>
      <c r="AA66">
        <v>60.306499999999993</v>
      </c>
      <c r="AB66">
        <v>32.682750000000006</v>
      </c>
      <c r="AC66">
        <v>2.5777500000000004</v>
      </c>
      <c r="AD66">
        <v>1358</v>
      </c>
      <c r="AE66">
        <v>2966.9443999999999</v>
      </c>
      <c r="AG66">
        <v>3.2716750000000001</v>
      </c>
      <c r="AH66" t="s">
        <v>52</v>
      </c>
      <c r="AI66" t="s">
        <v>103</v>
      </c>
      <c r="AJ66">
        <v>91.504099999999994</v>
      </c>
      <c r="AK66">
        <v>65.343000000000004</v>
      </c>
      <c r="AL66">
        <v>35.652500000000003</v>
      </c>
      <c r="AM66">
        <v>3.4625000000000004</v>
      </c>
      <c r="AN66" t="s">
        <v>52</v>
      </c>
      <c r="AO66" t="s">
        <v>550</v>
      </c>
    </row>
    <row r="67" spans="1:41">
      <c r="A67" s="5">
        <v>43543</v>
      </c>
      <c r="B67" t="s">
        <v>551</v>
      </c>
      <c r="C67" t="s">
        <v>44</v>
      </c>
      <c r="D67" t="s">
        <v>45</v>
      </c>
      <c r="E67" t="s">
        <v>46</v>
      </c>
      <c r="F67" t="s">
        <v>134</v>
      </c>
      <c r="G67">
        <v>289552348</v>
      </c>
      <c r="H67" t="s">
        <v>48</v>
      </c>
      <c r="I67" s="4">
        <v>5866</v>
      </c>
      <c r="J67" s="5">
        <v>43423</v>
      </c>
      <c r="K67" s="8">
        <f t="shared" si="3"/>
        <v>17.142857142857142</v>
      </c>
      <c r="L67" t="s">
        <v>49</v>
      </c>
      <c r="M67" t="s">
        <v>67</v>
      </c>
      <c r="R67">
        <v>0</v>
      </c>
      <c r="S67">
        <f>R67/40</f>
        <v>0</v>
      </c>
      <c r="T67" t="s">
        <v>552</v>
      </c>
      <c r="U67" t="s">
        <v>53</v>
      </c>
      <c r="V67" t="s">
        <v>52</v>
      </c>
      <c r="W67" t="s">
        <v>52</v>
      </c>
      <c r="X67" t="s">
        <v>53</v>
      </c>
      <c r="Y67">
        <v>40000</v>
      </c>
      <c r="Z67">
        <v>0</v>
      </c>
      <c r="AA67" s="9">
        <v>121.68700000000001</v>
      </c>
      <c r="AB67" s="9">
        <v>63.104142857142847</v>
      </c>
      <c r="AC67" s="9">
        <v>1.5798571428571431</v>
      </c>
      <c r="AD67" s="9">
        <v>40000</v>
      </c>
      <c r="AE67">
        <v>3100.326</v>
      </c>
      <c r="AF67">
        <v>1016.803</v>
      </c>
      <c r="AG67">
        <v>3.1709999999999998</v>
      </c>
      <c r="AH67" t="s">
        <v>52</v>
      </c>
      <c r="AI67" t="s">
        <v>553</v>
      </c>
      <c r="AN67" t="s">
        <v>53</v>
      </c>
      <c r="AO67" t="s">
        <v>554</v>
      </c>
    </row>
    <row r="68" spans="1:41">
      <c r="A68" s="5">
        <v>43543</v>
      </c>
      <c r="B68" t="s">
        <v>555</v>
      </c>
      <c r="C68" t="s">
        <v>44</v>
      </c>
      <c r="D68" t="s">
        <v>45</v>
      </c>
      <c r="E68" t="s">
        <v>57</v>
      </c>
      <c r="F68" t="s">
        <v>134</v>
      </c>
      <c r="G68">
        <v>289552348</v>
      </c>
      <c r="H68" t="s">
        <v>48</v>
      </c>
      <c r="I68" s="4">
        <v>5866</v>
      </c>
      <c r="J68" s="5">
        <v>43423</v>
      </c>
      <c r="K68" s="8">
        <f t="shared" si="3"/>
        <v>17.142857142857142</v>
      </c>
      <c r="L68" t="s">
        <v>49</v>
      </c>
      <c r="M68" t="s">
        <v>50</v>
      </c>
      <c r="N68">
        <v>10972</v>
      </c>
      <c r="O68">
        <v>12405</v>
      </c>
      <c r="P68">
        <v>1433</v>
      </c>
      <c r="R68">
        <v>8</v>
      </c>
      <c r="S68">
        <f t="shared" ref="S68:S99" si="4">R68/30</f>
        <v>0.26666666666666666</v>
      </c>
      <c r="T68" t="s">
        <v>556</v>
      </c>
      <c r="U68" t="s">
        <v>53</v>
      </c>
      <c r="V68" t="s">
        <v>52</v>
      </c>
      <c r="W68" t="s">
        <v>52</v>
      </c>
      <c r="X68" t="s">
        <v>52</v>
      </c>
      <c r="Y68">
        <v>4096</v>
      </c>
      <c r="Z68">
        <v>1</v>
      </c>
      <c r="AA68">
        <v>61.665800000000004</v>
      </c>
      <c r="AB68">
        <v>35.748399999999997</v>
      </c>
      <c r="AC68">
        <v>2.5632000000000001</v>
      </c>
      <c r="AD68">
        <v>10265</v>
      </c>
      <c r="AE68">
        <v>2820.5650000000001</v>
      </c>
      <c r="AF68">
        <v>1140.5440000000001</v>
      </c>
      <c r="AG68">
        <v>3.613</v>
      </c>
      <c r="AH68" t="s">
        <v>52</v>
      </c>
      <c r="AI68" t="s">
        <v>553</v>
      </c>
      <c r="AJ68">
        <v>117.81835000000001</v>
      </c>
      <c r="AK68">
        <v>79.369500000000002</v>
      </c>
      <c r="AL68">
        <v>44.736500000000007</v>
      </c>
      <c r="AM68">
        <v>2.988</v>
      </c>
      <c r="AN68" t="s">
        <v>52</v>
      </c>
      <c r="AO68" t="s">
        <v>557</v>
      </c>
    </row>
    <row r="69" spans="1:41">
      <c r="A69" s="5">
        <v>43419</v>
      </c>
      <c r="B69" t="s">
        <v>43</v>
      </c>
      <c r="C69" t="s">
        <v>44</v>
      </c>
      <c r="D69" t="s">
        <v>45</v>
      </c>
      <c r="E69" t="s">
        <v>46</v>
      </c>
      <c r="F69" t="s">
        <v>47</v>
      </c>
      <c r="G69">
        <v>288863331</v>
      </c>
      <c r="H69" t="s">
        <v>48</v>
      </c>
      <c r="I69" s="4">
        <v>5710</v>
      </c>
      <c r="J69" s="5">
        <v>43132</v>
      </c>
      <c r="K69" s="8">
        <f t="shared" si="3"/>
        <v>41</v>
      </c>
      <c r="L69" t="s">
        <v>49</v>
      </c>
      <c r="M69" t="s">
        <v>50</v>
      </c>
      <c r="N69">
        <v>11060</v>
      </c>
      <c r="O69">
        <v>49257</v>
      </c>
      <c r="P69">
        <v>38197</v>
      </c>
      <c r="Q69">
        <f>P69/1000</f>
        <v>38.197000000000003</v>
      </c>
      <c r="R69">
        <v>1</v>
      </c>
      <c r="S69">
        <f t="shared" si="4"/>
        <v>3.3333333333333333E-2</v>
      </c>
      <c r="T69" t="s">
        <v>51</v>
      </c>
      <c r="U69" t="s">
        <v>52</v>
      </c>
      <c r="V69" t="s">
        <v>52</v>
      </c>
      <c r="W69" t="s">
        <v>52</v>
      </c>
      <c r="X69" t="s">
        <v>53</v>
      </c>
      <c r="Y69" s="9"/>
      <c r="Z69">
        <v>0</v>
      </c>
      <c r="AA69">
        <v>132.46477777777778</v>
      </c>
      <c r="AB69">
        <v>65.319333333333319</v>
      </c>
      <c r="AC69">
        <v>0.69555555555555548</v>
      </c>
      <c r="AD69">
        <v>2425</v>
      </c>
      <c r="AE69">
        <v>2973.252</v>
      </c>
      <c r="AF69">
        <v>1082.904</v>
      </c>
      <c r="AG69">
        <v>2.3119999999999998</v>
      </c>
      <c r="AH69" t="s">
        <v>52</v>
      </c>
      <c r="AI69" t="s">
        <v>54</v>
      </c>
      <c r="AN69" t="s">
        <v>53</v>
      </c>
      <c r="AO69" t="s">
        <v>55</v>
      </c>
    </row>
    <row r="70" spans="1:41">
      <c r="A70" s="5">
        <v>43419</v>
      </c>
      <c r="B70" t="s">
        <v>56</v>
      </c>
      <c r="C70" t="s">
        <v>44</v>
      </c>
      <c r="D70" t="s">
        <v>45</v>
      </c>
      <c r="E70" t="s">
        <v>57</v>
      </c>
      <c r="F70" t="s">
        <v>47</v>
      </c>
      <c r="G70">
        <v>288863331</v>
      </c>
      <c r="H70" t="s">
        <v>48</v>
      </c>
      <c r="I70" s="4">
        <v>5710</v>
      </c>
      <c r="J70" s="5">
        <v>43132</v>
      </c>
      <c r="K70" s="8">
        <f t="shared" si="3"/>
        <v>41</v>
      </c>
      <c r="L70" t="s">
        <v>49</v>
      </c>
      <c r="M70" t="s">
        <v>50</v>
      </c>
      <c r="N70">
        <v>11853</v>
      </c>
      <c r="O70">
        <v>14484</v>
      </c>
      <c r="P70">
        <v>2631</v>
      </c>
      <c r="Q70">
        <f>P70/1000</f>
        <v>2.6309999999999998</v>
      </c>
      <c r="R70">
        <v>8</v>
      </c>
      <c r="S70">
        <f t="shared" si="4"/>
        <v>0.26666666666666666</v>
      </c>
      <c r="T70" t="s">
        <v>58</v>
      </c>
      <c r="U70" t="s">
        <v>52</v>
      </c>
      <c r="V70" t="s">
        <v>52</v>
      </c>
      <c r="W70" t="s">
        <v>52</v>
      </c>
      <c r="X70" t="s">
        <v>52</v>
      </c>
      <c r="Y70">
        <v>2676</v>
      </c>
      <c r="Z70">
        <v>5</v>
      </c>
      <c r="AA70">
        <v>73.444699999999997</v>
      </c>
      <c r="AB70">
        <v>37.672600000000003</v>
      </c>
      <c r="AC70">
        <v>1.3162</v>
      </c>
      <c r="AD70">
        <v>6612</v>
      </c>
      <c r="AG70">
        <v>2.1587999999999998</v>
      </c>
      <c r="AH70" t="s">
        <v>52</v>
      </c>
      <c r="AI70" t="s">
        <v>59</v>
      </c>
      <c r="AJ70">
        <v>134.2252</v>
      </c>
      <c r="AK70">
        <v>208.916</v>
      </c>
      <c r="AL70">
        <v>66.643000000000001</v>
      </c>
      <c r="AM70">
        <v>1.655</v>
      </c>
      <c r="AN70" t="s">
        <v>52</v>
      </c>
      <c r="AO70" t="s">
        <v>60</v>
      </c>
    </row>
    <row r="71" spans="1:41">
      <c r="A71" s="5">
        <v>43419</v>
      </c>
      <c r="B71" t="s">
        <v>61</v>
      </c>
      <c r="C71" t="s">
        <v>44</v>
      </c>
      <c r="D71" t="s">
        <v>45</v>
      </c>
      <c r="E71" t="s">
        <v>46</v>
      </c>
      <c r="F71" t="s">
        <v>47</v>
      </c>
      <c r="G71">
        <v>288863331</v>
      </c>
      <c r="H71" t="s">
        <v>48</v>
      </c>
      <c r="I71" s="4">
        <v>5710</v>
      </c>
      <c r="J71" s="5">
        <v>43132</v>
      </c>
      <c r="K71" s="8">
        <f t="shared" si="3"/>
        <v>41</v>
      </c>
      <c r="L71" t="s">
        <v>49</v>
      </c>
      <c r="M71" t="s">
        <v>50</v>
      </c>
      <c r="N71">
        <v>11875</v>
      </c>
      <c r="O71">
        <v>36490</v>
      </c>
      <c r="P71">
        <v>24615</v>
      </c>
      <c r="Q71">
        <f>P71/1000</f>
        <v>24.614999999999998</v>
      </c>
      <c r="R71">
        <v>1</v>
      </c>
      <c r="S71">
        <f t="shared" si="4"/>
        <v>3.3333333333333333E-2</v>
      </c>
      <c r="T71" t="s">
        <v>62</v>
      </c>
      <c r="U71" t="s">
        <v>52</v>
      </c>
      <c r="V71" t="s">
        <v>52</v>
      </c>
      <c r="W71" t="s">
        <v>52</v>
      </c>
      <c r="X71" t="s">
        <v>53</v>
      </c>
      <c r="Y71" s="9"/>
      <c r="Z71">
        <v>0</v>
      </c>
      <c r="AA71">
        <v>185.64009999999999</v>
      </c>
      <c r="AB71">
        <v>80.116400000000013</v>
      </c>
      <c r="AC71">
        <v>0.79869999999999997</v>
      </c>
      <c r="AD71">
        <v>18004</v>
      </c>
      <c r="AE71">
        <v>1757.2650000000001</v>
      </c>
      <c r="AF71">
        <v>456.52600000000001</v>
      </c>
      <c r="AG71">
        <v>2.254</v>
      </c>
      <c r="AH71" t="s">
        <v>52</v>
      </c>
      <c r="AI71" t="s">
        <v>63</v>
      </c>
      <c r="AJ71">
        <v>56.724400000000003</v>
      </c>
      <c r="AK71">
        <v>214.20699999999999</v>
      </c>
      <c r="AL71">
        <v>105.75</v>
      </c>
      <c r="AM71">
        <v>1.7649999999999999</v>
      </c>
      <c r="AN71" t="s">
        <v>53</v>
      </c>
      <c r="AO71" t="s">
        <v>560</v>
      </c>
    </row>
    <row r="72" spans="1:41">
      <c r="A72" s="5">
        <v>43419</v>
      </c>
      <c r="B72" t="s">
        <v>64</v>
      </c>
      <c r="C72" t="s">
        <v>44</v>
      </c>
      <c r="D72" t="s">
        <v>45</v>
      </c>
      <c r="E72" t="s">
        <v>57</v>
      </c>
      <c r="F72" t="s">
        <v>47</v>
      </c>
      <c r="G72">
        <v>288863331</v>
      </c>
      <c r="H72" t="s">
        <v>48</v>
      </c>
      <c r="I72" s="4">
        <v>5710</v>
      </c>
      <c r="J72" s="5">
        <v>43132</v>
      </c>
      <c r="K72" s="8">
        <f t="shared" si="3"/>
        <v>41</v>
      </c>
      <c r="L72" t="s">
        <v>49</v>
      </c>
      <c r="M72" t="s">
        <v>50</v>
      </c>
      <c r="N72">
        <v>11282</v>
      </c>
      <c r="O72">
        <v>12986</v>
      </c>
      <c r="P72">
        <v>1704</v>
      </c>
      <c r="Q72">
        <f>P72/1000</f>
        <v>1.704</v>
      </c>
      <c r="R72">
        <v>8</v>
      </c>
      <c r="S72">
        <f t="shared" si="4"/>
        <v>0.26666666666666666</v>
      </c>
      <c r="T72" t="s">
        <v>65</v>
      </c>
      <c r="U72" t="s">
        <v>52</v>
      </c>
      <c r="V72" t="s">
        <v>52</v>
      </c>
      <c r="W72" t="s">
        <v>52</v>
      </c>
      <c r="X72" t="s">
        <v>53</v>
      </c>
      <c r="Y72" s="9"/>
      <c r="Z72">
        <v>0</v>
      </c>
      <c r="AA72">
        <v>81.130500000000012</v>
      </c>
      <c r="AB72">
        <v>43.64725</v>
      </c>
      <c r="AC72">
        <v>1.5891249999999999</v>
      </c>
      <c r="AD72">
        <v>3792</v>
      </c>
      <c r="AG72">
        <v>2.622976</v>
      </c>
      <c r="AH72" t="s">
        <v>52</v>
      </c>
      <c r="AI72" t="s">
        <v>91</v>
      </c>
      <c r="AJ72">
        <v>127.51009999999999</v>
      </c>
      <c r="AK72">
        <v>100.7735</v>
      </c>
      <c r="AL72">
        <v>54.585999999999999</v>
      </c>
      <c r="AM72">
        <v>2.2015000000000002</v>
      </c>
      <c r="AN72" t="s">
        <v>53</v>
      </c>
      <c r="AO72" t="s">
        <v>93</v>
      </c>
    </row>
    <row r="73" spans="1:41">
      <c r="A73" s="5">
        <v>43419</v>
      </c>
      <c r="B73" t="s">
        <v>66</v>
      </c>
      <c r="C73" t="s">
        <v>44</v>
      </c>
      <c r="D73" t="s">
        <v>45</v>
      </c>
      <c r="E73" t="s">
        <v>46</v>
      </c>
      <c r="F73" t="s">
        <v>47</v>
      </c>
      <c r="G73">
        <v>288863331</v>
      </c>
      <c r="H73" t="s">
        <v>48</v>
      </c>
      <c r="I73" s="4">
        <v>5710</v>
      </c>
      <c r="J73" s="5">
        <v>43132</v>
      </c>
      <c r="K73" s="8">
        <f t="shared" si="3"/>
        <v>41</v>
      </c>
      <c r="L73" t="s">
        <v>49</v>
      </c>
      <c r="M73" t="s">
        <v>67</v>
      </c>
      <c r="R73">
        <v>0</v>
      </c>
      <c r="S73">
        <f t="shared" si="4"/>
        <v>0</v>
      </c>
      <c r="T73" t="s">
        <v>68</v>
      </c>
      <c r="U73" t="s">
        <v>53</v>
      </c>
      <c r="V73" t="s">
        <v>52</v>
      </c>
      <c r="W73" t="s">
        <v>52</v>
      </c>
      <c r="X73" t="s">
        <v>53</v>
      </c>
      <c r="Y73" s="9"/>
      <c r="Z73">
        <v>0</v>
      </c>
      <c r="AA73">
        <v>189.51266666666666</v>
      </c>
      <c r="AB73">
        <v>86.75044444444444</v>
      </c>
      <c r="AC73">
        <v>2.5563333333333329</v>
      </c>
      <c r="AD73">
        <v>40000</v>
      </c>
      <c r="AE73">
        <v>7251.5169999999998</v>
      </c>
      <c r="AF73">
        <v>855.63300000000004</v>
      </c>
      <c r="AG73">
        <v>6.37</v>
      </c>
      <c r="AH73" t="s">
        <v>52</v>
      </c>
      <c r="AI73" t="s">
        <v>99</v>
      </c>
      <c r="AN73" t="s">
        <v>53</v>
      </c>
      <c r="AO73" t="s">
        <v>101</v>
      </c>
    </row>
    <row r="74" spans="1:41">
      <c r="A74" s="5">
        <v>43419</v>
      </c>
      <c r="B74" t="s">
        <v>69</v>
      </c>
      <c r="C74" t="s">
        <v>44</v>
      </c>
      <c r="D74" t="s">
        <v>45</v>
      </c>
      <c r="E74" t="s">
        <v>57</v>
      </c>
      <c r="F74" t="s">
        <v>47</v>
      </c>
      <c r="G74">
        <v>288863331</v>
      </c>
      <c r="H74" t="s">
        <v>48</v>
      </c>
      <c r="I74" s="4">
        <v>5710</v>
      </c>
      <c r="J74" s="5">
        <v>43132</v>
      </c>
      <c r="K74" s="8">
        <f t="shared" si="3"/>
        <v>41</v>
      </c>
      <c r="L74" t="s">
        <v>49</v>
      </c>
      <c r="M74" t="s">
        <v>50</v>
      </c>
      <c r="N74">
        <v>11584</v>
      </c>
      <c r="O74">
        <v>14301</v>
      </c>
      <c r="P74">
        <v>2717</v>
      </c>
      <c r="Q74">
        <f>P74/1000</f>
        <v>2.7170000000000001</v>
      </c>
      <c r="R74">
        <v>5</v>
      </c>
      <c r="S74">
        <f t="shared" si="4"/>
        <v>0.16666666666666666</v>
      </c>
      <c r="T74" t="s">
        <v>70</v>
      </c>
      <c r="U74" t="s">
        <v>53</v>
      </c>
      <c r="V74" t="s">
        <v>52</v>
      </c>
      <c r="W74" t="s">
        <v>52</v>
      </c>
      <c r="X74" t="s">
        <v>53</v>
      </c>
      <c r="Y74" s="9"/>
      <c r="Z74">
        <v>0</v>
      </c>
      <c r="AA74">
        <v>101.057</v>
      </c>
      <c r="AB74">
        <v>57.177400000000013</v>
      </c>
      <c r="AC74">
        <v>4.8140000000000001</v>
      </c>
      <c r="AD74">
        <v>8868</v>
      </c>
      <c r="AG74">
        <v>6.2464139999999997</v>
      </c>
      <c r="AH74" t="s">
        <v>52</v>
      </c>
      <c r="AI74" t="s">
        <v>103</v>
      </c>
      <c r="AJ74">
        <v>107.05305</v>
      </c>
      <c r="AK74">
        <v>112.9605</v>
      </c>
      <c r="AL74">
        <v>61.043499999999995</v>
      </c>
      <c r="AM74">
        <v>4.4664999999999999</v>
      </c>
      <c r="AN74" t="s">
        <v>52</v>
      </c>
      <c r="AO74" t="s">
        <v>105</v>
      </c>
    </row>
    <row r="75" spans="1:41">
      <c r="A75" s="5">
        <v>43419</v>
      </c>
      <c r="B75" t="s">
        <v>71</v>
      </c>
      <c r="C75" t="s">
        <v>44</v>
      </c>
      <c r="D75" t="s">
        <v>45</v>
      </c>
      <c r="E75" t="s">
        <v>46</v>
      </c>
      <c r="F75" t="s">
        <v>47</v>
      </c>
      <c r="G75">
        <v>288863331</v>
      </c>
      <c r="H75" t="s">
        <v>48</v>
      </c>
      <c r="I75" s="4">
        <v>5710</v>
      </c>
      <c r="J75" s="5">
        <v>43132</v>
      </c>
      <c r="K75" s="8">
        <f t="shared" si="3"/>
        <v>41</v>
      </c>
      <c r="L75" t="s">
        <v>49</v>
      </c>
      <c r="M75" t="s">
        <v>67</v>
      </c>
      <c r="R75">
        <v>0</v>
      </c>
      <c r="S75">
        <f t="shared" si="4"/>
        <v>0</v>
      </c>
      <c r="T75" t="s">
        <v>68</v>
      </c>
      <c r="U75" t="s">
        <v>53</v>
      </c>
      <c r="V75" t="s">
        <v>52</v>
      </c>
      <c r="W75" t="s">
        <v>52</v>
      </c>
      <c r="X75" t="s">
        <v>53</v>
      </c>
      <c r="Y75" s="9"/>
      <c r="Z75">
        <v>0</v>
      </c>
      <c r="AA75">
        <v>193.16366666666667</v>
      </c>
      <c r="AB75">
        <v>88.974777777777774</v>
      </c>
      <c r="AC75">
        <v>2.0335555555555556</v>
      </c>
      <c r="AD75">
        <v>40000</v>
      </c>
      <c r="AE75">
        <v>2179.0349999999999</v>
      </c>
      <c r="AF75">
        <v>854.75800000000004</v>
      </c>
      <c r="AG75">
        <v>4.7380000000000004</v>
      </c>
      <c r="AH75" t="s">
        <v>52</v>
      </c>
      <c r="AI75" t="s">
        <v>107</v>
      </c>
      <c r="AN75" t="s">
        <v>53</v>
      </c>
      <c r="AO75" t="s">
        <v>108</v>
      </c>
    </row>
    <row r="76" spans="1:41">
      <c r="A76" s="5">
        <v>43419</v>
      </c>
      <c r="B76" t="s">
        <v>72</v>
      </c>
      <c r="C76" t="s">
        <v>44</v>
      </c>
      <c r="D76" t="s">
        <v>45</v>
      </c>
      <c r="E76" t="s">
        <v>57</v>
      </c>
      <c r="F76" t="s">
        <v>47</v>
      </c>
      <c r="G76">
        <v>288863331</v>
      </c>
      <c r="H76" t="s">
        <v>48</v>
      </c>
      <c r="I76" s="4">
        <v>5710</v>
      </c>
      <c r="J76" s="5">
        <v>43132</v>
      </c>
      <c r="K76" s="8">
        <f t="shared" si="3"/>
        <v>41</v>
      </c>
      <c r="L76" t="s">
        <v>49</v>
      </c>
      <c r="M76" t="s">
        <v>50</v>
      </c>
      <c r="N76">
        <v>11562</v>
      </c>
      <c r="O76">
        <v>21589</v>
      </c>
      <c r="P76">
        <v>10027</v>
      </c>
      <c r="Q76">
        <f t="shared" ref="Q76:Q84" si="5">P76/1000</f>
        <v>10.026999999999999</v>
      </c>
      <c r="R76">
        <v>4</v>
      </c>
      <c r="S76">
        <f t="shared" si="4"/>
        <v>0.13333333333333333</v>
      </c>
      <c r="T76" t="s">
        <v>110</v>
      </c>
      <c r="U76" t="s">
        <v>53</v>
      </c>
      <c r="V76" t="s">
        <v>52</v>
      </c>
      <c r="W76" t="s">
        <v>52</v>
      </c>
      <c r="X76" t="s">
        <v>52</v>
      </c>
      <c r="Y76">
        <v>10027</v>
      </c>
      <c r="Z76">
        <v>3</v>
      </c>
      <c r="AA76">
        <v>90.975700000000003</v>
      </c>
      <c r="AB76">
        <v>49.281800000000004</v>
      </c>
      <c r="AC76">
        <v>4.5402000000000005</v>
      </c>
      <c r="AD76">
        <v>1846</v>
      </c>
      <c r="AE76">
        <v>105.447</v>
      </c>
      <c r="AG76">
        <v>5.4530000000000003</v>
      </c>
      <c r="AH76" t="s">
        <v>52</v>
      </c>
      <c r="AI76" t="s">
        <v>158</v>
      </c>
      <c r="AN76" t="s">
        <v>53</v>
      </c>
      <c r="AO76" t="s">
        <v>112</v>
      </c>
    </row>
    <row r="77" spans="1:41">
      <c r="A77" s="5">
        <v>43419</v>
      </c>
      <c r="B77" t="s">
        <v>73</v>
      </c>
      <c r="C77" t="s">
        <v>44</v>
      </c>
      <c r="D77" t="s">
        <v>45</v>
      </c>
      <c r="E77" t="s">
        <v>46</v>
      </c>
      <c r="F77" t="s">
        <v>47</v>
      </c>
      <c r="G77">
        <v>288863331</v>
      </c>
      <c r="H77" t="s">
        <v>48</v>
      </c>
      <c r="I77" s="4">
        <v>5710</v>
      </c>
      <c r="J77" s="5">
        <v>43132</v>
      </c>
      <c r="K77" s="8">
        <f t="shared" si="3"/>
        <v>41</v>
      </c>
      <c r="L77" t="s">
        <v>49</v>
      </c>
      <c r="M77" t="s">
        <v>50</v>
      </c>
      <c r="N77">
        <v>10627</v>
      </c>
      <c r="O77">
        <v>37862</v>
      </c>
      <c r="P77">
        <v>27235</v>
      </c>
      <c r="Q77">
        <f t="shared" si="5"/>
        <v>27.234999999999999</v>
      </c>
      <c r="R77">
        <v>2</v>
      </c>
      <c r="S77">
        <f t="shared" si="4"/>
        <v>6.6666666666666666E-2</v>
      </c>
      <c r="T77" t="s">
        <v>74</v>
      </c>
      <c r="U77" t="s">
        <v>52</v>
      </c>
      <c r="V77" t="s">
        <v>52</v>
      </c>
      <c r="W77" t="s">
        <v>52</v>
      </c>
      <c r="X77" t="s">
        <v>53</v>
      </c>
      <c r="Y77" s="9"/>
      <c r="Z77">
        <v>0</v>
      </c>
      <c r="AA77">
        <v>230.00677777777776</v>
      </c>
      <c r="AB77">
        <v>96.651222222222216</v>
      </c>
      <c r="AC77">
        <v>1.4948888888888887</v>
      </c>
      <c r="AD77">
        <v>3721</v>
      </c>
      <c r="AH77" t="s">
        <v>53</v>
      </c>
      <c r="AI77" t="s">
        <v>117</v>
      </c>
      <c r="AN77" t="s">
        <v>53</v>
      </c>
      <c r="AO77" t="s">
        <v>114</v>
      </c>
    </row>
    <row r="78" spans="1:41">
      <c r="A78" s="5">
        <v>43419</v>
      </c>
      <c r="B78" t="s">
        <v>75</v>
      </c>
      <c r="C78" t="s">
        <v>44</v>
      </c>
      <c r="D78" t="s">
        <v>45</v>
      </c>
      <c r="E78" t="s">
        <v>57</v>
      </c>
      <c r="F78" t="s">
        <v>47</v>
      </c>
      <c r="G78">
        <v>288863331</v>
      </c>
      <c r="H78" t="s">
        <v>48</v>
      </c>
      <c r="I78" s="4">
        <v>5710</v>
      </c>
      <c r="J78" s="5">
        <v>43132</v>
      </c>
      <c r="K78" s="8">
        <f t="shared" si="3"/>
        <v>41</v>
      </c>
      <c r="L78" t="s">
        <v>49</v>
      </c>
      <c r="M78" t="s">
        <v>50</v>
      </c>
      <c r="N78">
        <v>15369</v>
      </c>
      <c r="O78">
        <v>17876</v>
      </c>
      <c r="P78">
        <v>2507</v>
      </c>
      <c r="Q78">
        <f t="shared" si="5"/>
        <v>2.5070000000000001</v>
      </c>
      <c r="R78">
        <v>12</v>
      </c>
      <c r="S78">
        <f t="shared" si="4"/>
        <v>0.4</v>
      </c>
      <c r="T78" t="s">
        <v>76</v>
      </c>
      <c r="U78" t="s">
        <v>52</v>
      </c>
      <c r="V78" t="s">
        <v>52</v>
      </c>
      <c r="W78" t="s">
        <v>52</v>
      </c>
      <c r="X78" t="s">
        <v>53</v>
      </c>
      <c r="Y78" s="9"/>
      <c r="Z78">
        <v>0</v>
      </c>
      <c r="AA78">
        <v>100.58757142857142</v>
      </c>
      <c r="AB78">
        <v>53.311428571428564</v>
      </c>
      <c r="AC78">
        <v>4.5347142857142853</v>
      </c>
      <c r="AD78">
        <v>6225</v>
      </c>
      <c r="AG78">
        <v>4.3368339999999996</v>
      </c>
      <c r="AH78" t="s">
        <v>52</v>
      </c>
      <c r="AI78" t="s">
        <v>118</v>
      </c>
      <c r="AJ78">
        <v>70.875750000000011</v>
      </c>
      <c r="AK78">
        <v>116.02199999999999</v>
      </c>
      <c r="AL78">
        <v>60.388000000000005</v>
      </c>
      <c r="AM78">
        <v>4.3175000000000008</v>
      </c>
      <c r="AN78" t="s">
        <v>52</v>
      </c>
      <c r="AO78" t="s">
        <v>121</v>
      </c>
    </row>
    <row r="79" spans="1:41">
      <c r="A79" s="5">
        <v>43433</v>
      </c>
      <c r="B79" t="s">
        <v>180</v>
      </c>
      <c r="C79" t="s">
        <v>44</v>
      </c>
      <c r="D79" t="s">
        <v>45</v>
      </c>
      <c r="E79" t="s">
        <v>46</v>
      </c>
      <c r="F79" t="s">
        <v>47</v>
      </c>
      <c r="G79">
        <v>289572802</v>
      </c>
      <c r="H79" t="s">
        <v>48</v>
      </c>
      <c r="I79" s="4">
        <v>7511</v>
      </c>
      <c r="J79" s="5">
        <v>43146</v>
      </c>
      <c r="K79" s="8">
        <f t="shared" ref="K79:K110" si="6">(A79-J79)/7</f>
        <v>41</v>
      </c>
      <c r="L79" t="s">
        <v>49</v>
      </c>
      <c r="M79" t="s">
        <v>50</v>
      </c>
      <c r="N79">
        <v>10766</v>
      </c>
      <c r="O79">
        <v>33802</v>
      </c>
      <c r="P79">
        <v>23036</v>
      </c>
      <c r="Q79">
        <f t="shared" si="5"/>
        <v>23.036000000000001</v>
      </c>
      <c r="R79">
        <v>1</v>
      </c>
      <c r="S79">
        <f t="shared" si="4"/>
        <v>3.3333333333333333E-2</v>
      </c>
      <c r="T79" t="s">
        <v>200</v>
      </c>
      <c r="U79" t="s">
        <v>52</v>
      </c>
      <c r="V79" t="s">
        <v>52</v>
      </c>
      <c r="W79" t="s">
        <v>52</v>
      </c>
      <c r="X79" t="s">
        <v>53</v>
      </c>
      <c r="Y79" s="9"/>
      <c r="Z79">
        <v>0</v>
      </c>
      <c r="AA79">
        <v>164.80711111111111</v>
      </c>
      <c r="AB79">
        <v>79.162333333333351</v>
      </c>
      <c r="AC79">
        <v>2.640333333333333</v>
      </c>
      <c r="AD79">
        <v>20983</v>
      </c>
      <c r="AE79">
        <v>301.49299999999999</v>
      </c>
      <c r="AF79">
        <v>159.72800000000001</v>
      </c>
      <c r="AG79">
        <v>5.5970000000000004</v>
      </c>
      <c r="AH79" t="s">
        <v>52</v>
      </c>
      <c r="AI79" t="s">
        <v>202</v>
      </c>
      <c r="AJ79">
        <v>96.958500000000001</v>
      </c>
      <c r="AK79">
        <v>165.64699999999999</v>
      </c>
      <c r="AL79">
        <v>88.772999999999996</v>
      </c>
      <c r="AM79">
        <v>4.9029999999999996</v>
      </c>
      <c r="AN79" t="s">
        <v>52</v>
      </c>
      <c r="AO79" t="s">
        <v>94</v>
      </c>
    </row>
    <row r="80" spans="1:41">
      <c r="A80" s="5">
        <v>43433</v>
      </c>
      <c r="B80" t="s">
        <v>181</v>
      </c>
      <c r="C80" t="s">
        <v>44</v>
      </c>
      <c r="D80" t="s">
        <v>45</v>
      </c>
      <c r="E80" t="s">
        <v>57</v>
      </c>
      <c r="F80" t="s">
        <v>47</v>
      </c>
      <c r="G80">
        <v>289572802</v>
      </c>
      <c r="H80" t="s">
        <v>48</v>
      </c>
      <c r="I80" s="4">
        <v>7511</v>
      </c>
      <c r="J80" s="5">
        <v>43146</v>
      </c>
      <c r="K80" s="8">
        <f t="shared" si="6"/>
        <v>41</v>
      </c>
      <c r="L80" t="s">
        <v>49</v>
      </c>
      <c r="M80" t="s">
        <v>50</v>
      </c>
      <c r="N80">
        <v>9782</v>
      </c>
      <c r="O80">
        <v>10377</v>
      </c>
      <c r="P80">
        <v>595</v>
      </c>
      <c r="Q80">
        <f t="shared" si="5"/>
        <v>0.59499999999999997</v>
      </c>
      <c r="R80">
        <v>71</v>
      </c>
      <c r="S80">
        <f t="shared" si="4"/>
        <v>2.3666666666666667</v>
      </c>
      <c r="T80" t="s">
        <v>204</v>
      </c>
      <c r="U80" t="s">
        <v>52</v>
      </c>
      <c r="V80" t="s">
        <v>52</v>
      </c>
      <c r="W80" t="s">
        <v>52</v>
      </c>
      <c r="X80" t="s">
        <v>52</v>
      </c>
      <c r="Y80">
        <v>595</v>
      </c>
      <c r="Z80">
        <v>71</v>
      </c>
      <c r="AA80">
        <v>73.308999999999997</v>
      </c>
      <c r="AB80">
        <v>40.640666666666668</v>
      </c>
      <c r="AC80">
        <v>4.0706666666666669</v>
      </c>
      <c r="AD80">
        <v>447</v>
      </c>
      <c r="AG80">
        <v>2.2928899999999999</v>
      </c>
      <c r="AH80" t="s">
        <v>53</v>
      </c>
      <c r="AI80" t="s">
        <v>205</v>
      </c>
      <c r="AJ80">
        <v>145.73955000000001</v>
      </c>
      <c r="AK80">
        <v>72.131</v>
      </c>
      <c r="AL80">
        <v>37.314999999999998</v>
      </c>
      <c r="AM80">
        <v>3.6555</v>
      </c>
      <c r="AN80" t="s">
        <v>53</v>
      </c>
      <c r="AO80" t="s">
        <v>207</v>
      </c>
    </row>
    <row r="81" spans="1:41">
      <c r="A81" s="5">
        <v>43433</v>
      </c>
      <c r="B81" t="s">
        <v>182</v>
      </c>
      <c r="C81" t="s">
        <v>44</v>
      </c>
      <c r="D81" t="s">
        <v>45</v>
      </c>
      <c r="E81" t="s">
        <v>46</v>
      </c>
      <c r="F81" t="s">
        <v>47</v>
      </c>
      <c r="G81">
        <v>289572802</v>
      </c>
      <c r="H81" t="s">
        <v>48</v>
      </c>
      <c r="I81" s="4">
        <v>7511</v>
      </c>
      <c r="J81" s="5">
        <v>43146</v>
      </c>
      <c r="K81" s="8">
        <f t="shared" si="6"/>
        <v>41</v>
      </c>
      <c r="L81" t="s">
        <v>49</v>
      </c>
      <c r="M81" t="s">
        <v>50</v>
      </c>
      <c r="N81">
        <v>10554</v>
      </c>
      <c r="O81">
        <v>31850</v>
      </c>
      <c r="P81">
        <v>21296</v>
      </c>
      <c r="Q81">
        <f t="shared" si="5"/>
        <v>21.295999999999999</v>
      </c>
      <c r="R81">
        <v>1</v>
      </c>
      <c r="S81">
        <f t="shared" si="4"/>
        <v>3.3333333333333333E-2</v>
      </c>
      <c r="T81" t="s">
        <v>190</v>
      </c>
      <c r="U81" t="s">
        <v>52</v>
      </c>
      <c r="V81" t="s">
        <v>52</v>
      </c>
      <c r="W81" t="s">
        <v>52</v>
      </c>
      <c r="X81" t="s">
        <v>52</v>
      </c>
      <c r="Y81">
        <v>21296</v>
      </c>
      <c r="Z81">
        <v>1</v>
      </c>
      <c r="AA81">
        <v>174.10366666666667</v>
      </c>
      <c r="AB81">
        <v>88.501222222222225</v>
      </c>
      <c r="AC81">
        <v>4.2887777777777778</v>
      </c>
      <c r="AD81">
        <v>19832</v>
      </c>
      <c r="AE81">
        <v>423.858</v>
      </c>
      <c r="AF81">
        <v>101.94499999999999</v>
      </c>
      <c r="AG81">
        <v>5.9169999999999998</v>
      </c>
      <c r="AH81" t="s">
        <v>52</v>
      </c>
      <c r="AI81" t="s">
        <v>209</v>
      </c>
      <c r="AJ81">
        <v>99.426100000000005</v>
      </c>
      <c r="AK81">
        <v>189.423</v>
      </c>
      <c r="AL81">
        <v>103.649</v>
      </c>
      <c r="AM81">
        <v>5.6529999999999996</v>
      </c>
      <c r="AN81" t="s">
        <v>52</v>
      </c>
      <c r="AO81" t="s">
        <v>211</v>
      </c>
    </row>
    <row r="82" spans="1:41">
      <c r="A82" s="5">
        <v>43433</v>
      </c>
      <c r="B82" t="s">
        <v>183</v>
      </c>
      <c r="C82" t="s">
        <v>44</v>
      </c>
      <c r="D82" t="s">
        <v>45</v>
      </c>
      <c r="E82" t="s">
        <v>57</v>
      </c>
      <c r="F82" t="s">
        <v>47</v>
      </c>
      <c r="G82">
        <v>289572802</v>
      </c>
      <c r="H82" t="s">
        <v>48</v>
      </c>
      <c r="I82" s="4">
        <v>7511</v>
      </c>
      <c r="J82" s="5">
        <v>43146</v>
      </c>
      <c r="K82" s="8">
        <f t="shared" si="6"/>
        <v>41</v>
      </c>
      <c r="L82" t="s">
        <v>49</v>
      </c>
      <c r="M82" t="s">
        <v>50</v>
      </c>
      <c r="N82">
        <v>10893</v>
      </c>
      <c r="O82">
        <v>14487</v>
      </c>
      <c r="P82">
        <v>3594</v>
      </c>
      <c r="Q82">
        <f t="shared" si="5"/>
        <v>3.5939999999999999</v>
      </c>
      <c r="R82">
        <v>11</v>
      </c>
      <c r="S82">
        <f t="shared" si="4"/>
        <v>0.36666666666666664</v>
      </c>
      <c r="T82" t="s">
        <v>191</v>
      </c>
      <c r="U82" t="s">
        <v>52</v>
      </c>
      <c r="V82" t="s">
        <v>52</v>
      </c>
      <c r="W82" t="s">
        <v>52</v>
      </c>
      <c r="X82" t="s">
        <v>52</v>
      </c>
      <c r="Y82">
        <v>3594</v>
      </c>
      <c r="Z82">
        <v>11</v>
      </c>
      <c r="AA82">
        <v>86.36877777777778</v>
      </c>
      <c r="AB82">
        <v>47.234999999999999</v>
      </c>
      <c r="AC82">
        <v>7.0033333333333303</v>
      </c>
      <c r="AD82">
        <v>5587</v>
      </c>
      <c r="AE82">
        <v>0</v>
      </c>
      <c r="AF82">
        <v>0</v>
      </c>
      <c r="AG82">
        <v>8.1766749999999995</v>
      </c>
      <c r="AH82" t="s">
        <v>52</v>
      </c>
      <c r="AI82" t="s">
        <v>213</v>
      </c>
      <c r="AJ82">
        <v>110.715</v>
      </c>
      <c r="AK82" s="10">
        <v>743.29300000000001</v>
      </c>
      <c r="AL82" s="10">
        <v>-97.897999999999996</v>
      </c>
      <c r="AM82">
        <v>9.4209999999999994</v>
      </c>
      <c r="AN82" t="s">
        <v>146</v>
      </c>
      <c r="AO82" t="s">
        <v>215</v>
      </c>
    </row>
    <row r="83" spans="1:41">
      <c r="A83" s="5">
        <v>43433</v>
      </c>
      <c r="B83" t="s">
        <v>184</v>
      </c>
      <c r="C83" t="s">
        <v>44</v>
      </c>
      <c r="D83" t="s">
        <v>45</v>
      </c>
      <c r="E83" t="s">
        <v>46</v>
      </c>
      <c r="F83" t="s">
        <v>47</v>
      </c>
      <c r="G83">
        <v>289572802</v>
      </c>
      <c r="H83" t="s">
        <v>48</v>
      </c>
      <c r="I83" s="4">
        <v>7511</v>
      </c>
      <c r="J83" s="5">
        <v>43146</v>
      </c>
      <c r="K83" s="8">
        <f t="shared" si="6"/>
        <v>41</v>
      </c>
      <c r="L83" t="s">
        <v>49</v>
      </c>
      <c r="M83" t="s">
        <v>50</v>
      </c>
      <c r="N83">
        <v>12042</v>
      </c>
      <c r="O83">
        <v>22001</v>
      </c>
      <c r="P83">
        <v>9959</v>
      </c>
      <c r="Q83">
        <f t="shared" si="5"/>
        <v>9.9589999999999996</v>
      </c>
      <c r="R83">
        <v>11</v>
      </c>
      <c r="S83">
        <f t="shared" si="4"/>
        <v>0.36666666666666664</v>
      </c>
      <c r="T83" t="s">
        <v>192</v>
      </c>
      <c r="U83" t="s">
        <v>52</v>
      </c>
      <c r="V83" t="s">
        <v>52</v>
      </c>
      <c r="W83" t="s">
        <v>52</v>
      </c>
      <c r="X83" t="s">
        <v>52</v>
      </c>
      <c r="Y83">
        <v>9959</v>
      </c>
      <c r="Z83">
        <v>2</v>
      </c>
      <c r="AA83">
        <v>127.5309</v>
      </c>
      <c r="AB83">
        <v>66.275999999999996</v>
      </c>
      <c r="AC83">
        <v>2.7667000000000002</v>
      </c>
      <c r="AD83">
        <v>10146</v>
      </c>
      <c r="AE83">
        <v>3902.9110000000001</v>
      </c>
      <c r="AF83">
        <v>1154.693</v>
      </c>
      <c r="AG83">
        <v>4.718</v>
      </c>
      <c r="AH83" t="s">
        <v>52</v>
      </c>
      <c r="AI83" t="s">
        <v>217</v>
      </c>
      <c r="AJ83">
        <v>117.0243</v>
      </c>
      <c r="AK83">
        <v>132.483</v>
      </c>
      <c r="AL83">
        <v>81.644999999999996</v>
      </c>
      <c r="AM83">
        <v>3.8759999999999999</v>
      </c>
      <c r="AN83" t="s">
        <v>52</v>
      </c>
      <c r="AO83" t="s">
        <v>94</v>
      </c>
    </row>
    <row r="84" spans="1:41">
      <c r="A84" s="5">
        <v>43433</v>
      </c>
      <c r="B84" t="s">
        <v>185</v>
      </c>
      <c r="C84" t="s">
        <v>44</v>
      </c>
      <c r="D84" t="s">
        <v>45</v>
      </c>
      <c r="E84" t="s">
        <v>57</v>
      </c>
      <c r="F84" t="s">
        <v>47</v>
      </c>
      <c r="G84">
        <v>289572802</v>
      </c>
      <c r="H84" t="s">
        <v>48</v>
      </c>
      <c r="I84" s="4">
        <v>7511</v>
      </c>
      <c r="J84" s="5">
        <v>43146</v>
      </c>
      <c r="K84" s="8">
        <f t="shared" si="6"/>
        <v>41</v>
      </c>
      <c r="L84" t="s">
        <v>49</v>
      </c>
      <c r="M84" t="s">
        <v>50</v>
      </c>
      <c r="N84">
        <v>10970</v>
      </c>
      <c r="O84">
        <v>12364</v>
      </c>
      <c r="P84">
        <v>1394</v>
      </c>
      <c r="Q84">
        <f t="shared" si="5"/>
        <v>1.3939999999999999</v>
      </c>
      <c r="R84">
        <v>62</v>
      </c>
      <c r="S84">
        <f t="shared" si="4"/>
        <v>2.0666666666666669</v>
      </c>
      <c r="T84" t="s">
        <v>193</v>
      </c>
      <c r="U84" t="s">
        <v>52</v>
      </c>
      <c r="V84" t="s">
        <v>52</v>
      </c>
      <c r="W84" t="s">
        <v>52</v>
      </c>
      <c r="X84" t="s">
        <v>52</v>
      </c>
      <c r="Y84">
        <v>1394</v>
      </c>
      <c r="Z84">
        <v>60</v>
      </c>
      <c r="AA84">
        <v>68.619800000000012</v>
      </c>
      <c r="AB84">
        <v>39.345399999999998</v>
      </c>
      <c r="AC84">
        <v>4.3809000000000005</v>
      </c>
      <c r="AD84">
        <v>713</v>
      </c>
      <c r="AG84">
        <v>3.913767</v>
      </c>
      <c r="AH84" t="s">
        <v>52</v>
      </c>
      <c r="AI84" t="s">
        <v>220</v>
      </c>
      <c r="AJ84">
        <v>120.996</v>
      </c>
      <c r="AK84">
        <v>68.593999999999994</v>
      </c>
      <c r="AL84">
        <v>38.951999999999998</v>
      </c>
      <c r="AM84">
        <v>3.637</v>
      </c>
      <c r="AN84" t="s">
        <v>53</v>
      </c>
      <c r="AO84" t="s">
        <v>222</v>
      </c>
    </row>
    <row r="85" spans="1:41">
      <c r="A85" s="5">
        <v>43433</v>
      </c>
      <c r="B85" t="s">
        <v>186</v>
      </c>
      <c r="C85" t="s">
        <v>44</v>
      </c>
      <c r="D85" t="s">
        <v>45</v>
      </c>
      <c r="E85" t="s">
        <v>46</v>
      </c>
      <c r="F85" t="s">
        <v>47</v>
      </c>
      <c r="G85">
        <v>289572802</v>
      </c>
      <c r="H85" t="s">
        <v>48</v>
      </c>
      <c r="I85" s="4">
        <v>7511</v>
      </c>
      <c r="J85" s="5">
        <v>43146</v>
      </c>
      <c r="K85" s="8">
        <f t="shared" si="6"/>
        <v>41</v>
      </c>
      <c r="L85" t="s">
        <v>49</v>
      </c>
      <c r="M85" t="s">
        <v>67</v>
      </c>
      <c r="R85">
        <v>0</v>
      </c>
      <c r="S85">
        <f t="shared" si="4"/>
        <v>0</v>
      </c>
      <c r="T85" t="s">
        <v>194</v>
      </c>
      <c r="U85" t="s">
        <v>53</v>
      </c>
      <c r="V85" t="s">
        <v>52</v>
      </c>
      <c r="W85" t="s">
        <v>52</v>
      </c>
      <c r="X85" t="s">
        <v>53</v>
      </c>
      <c r="Y85" s="9"/>
      <c r="Z85">
        <v>0</v>
      </c>
      <c r="AA85">
        <v>160.05170000000001</v>
      </c>
      <c r="AB85">
        <v>74.670200000000008</v>
      </c>
      <c r="AC85">
        <v>1.5103</v>
      </c>
      <c r="AD85">
        <v>40000</v>
      </c>
      <c r="AE85">
        <v>1045.895</v>
      </c>
      <c r="AF85">
        <v>479.61399999999998</v>
      </c>
      <c r="AG85">
        <v>3.7989999999999999</v>
      </c>
      <c r="AH85" t="s">
        <v>52</v>
      </c>
      <c r="AI85" t="s">
        <v>165</v>
      </c>
      <c r="AN85" t="s">
        <v>53</v>
      </c>
      <c r="AO85" t="s">
        <v>108</v>
      </c>
    </row>
    <row r="86" spans="1:41">
      <c r="A86" s="5">
        <v>43433</v>
      </c>
      <c r="B86" t="s">
        <v>187</v>
      </c>
      <c r="C86" t="s">
        <v>44</v>
      </c>
      <c r="D86" t="s">
        <v>45</v>
      </c>
      <c r="E86" t="s">
        <v>57</v>
      </c>
      <c r="F86" t="s">
        <v>47</v>
      </c>
      <c r="G86">
        <v>289572802</v>
      </c>
      <c r="H86" t="s">
        <v>48</v>
      </c>
      <c r="I86" s="4">
        <v>7511</v>
      </c>
      <c r="J86" s="5">
        <v>43146</v>
      </c>
      <c r="K86" s="8">
        <f t="shared" si="6"/>
        <v>41</v>
      </c>
      <c r="L86" t="s">
        <v>49</v>
      </c>
      <c r="M86" t="s">
        <v>50</v>
      </c>
      <c r="N86">
        <v>10925</v>
      </c>
      <c r="O86">
        <v>17855</v>
      </c>
      <c r="P86">
        <v>6930</v>
      </c>
      <c r="Q86">
        <f>P86/1000</f>
        <v>6.93</v>
      </c>
      <c r="R86">
        <v>23</v>
      </c>
      <c r="S86">
        <f t="shared" si="4"/>
        <v>0.76666666666666672</v>
      </c>
      <c r="T86" t="s">
        <v>195</v>
      </c>
      <c r="U86" t="s">
        <v>53</v>
      </c>
      <c r="V86" t="s">
        <v>52</v>
      </c>
      <c r="W86" t="s">
        <v>52</v>
      </c>
      <c r="X86" t="s">
        <v>52</v>
      </c>
      <c r="Y86">
        <v>12609</v>
      </c>
      <c r="Z86">
        <v>15</v>
      </c>
      <c r="AA86">
        <v>66.733888888888885</v>
      </c>
      <c r="AB86">
        <v>38.454111111111111</v>
      </c>
      <c r="AC86">
        <v>3.5905555555555555</v>
      </c>
      <c r="AD86">
        <v>708</v>
      </c>
      <c r="AE86">
        <v>1448.355</v>
      </c>
      <c r="AF86">
        <v>643.60900000000004</v>
      </c>
      <c r="AG86">
        <v>3.6920000000000002</v>
      </c>
      <c r="AH86" t="s">
        <v>53</v>
      </c>
      <c r="AI86" t="s">
        <v>226</v>
      </c>
      <c r="AJ86">
        <v>109.21825</v>
      </c>
      <c r="AK86">
        <v>70.20750000000001</v>
      </c>
      <c r="AL86">
        <v>37.427000000000007</v>
      </c>
      <c r="AM86">
        <v>4.0164999999999997</v>
      </c>
      <c r="AN86" t="s">
        <v>52</v>
      </c>
      <c r="AO86" t="s">
        <v>93</v>
      </c>
    </row>
    <row r="87" spans="1:41">
      <c r="A87" s="5">
        <v>43433</v>
      </c>
      <c r="B87" t="s">
        <v>188</v>
      </c>
      <c r="C87" t="s">
        <v>44</v>
      </c>
      <c r="D87" t="s">
        <v>45</v>
      </c>
      <c r="E87" t="s">
        <v>46</v>
      </c>
      <c r="F87" t="s">
        <v>47</v>
      </c>
      <c r="G87">
        <v>289572802</v>
      </c>
      <c r="H87" t="s">
        <v>48</v>
      </c>
      <c r="I87" s="4">
        <v>7511</v>
      </c>
      <c r="J87" s="5">
        <v>43146</v>
      </c>
      <c r="K87" s="8">
        <f t="shared" si="6"/>
        <v>41</v>
      </c>
      <c r="L87" t="s">
        <v>49</v>
      </c>
      <c r="M87" t="s">
        <v>50</v>
      </c>
      <c r="N87">
        <v>10616</v>
      </c>
      <c r="O87">
        <v>16995</v>
      </c>
      <c r="P87">
        <v>6379</v>
      </c>
      <c r="Q87">
        <f>P87/1000</f>
        <v>6.3789999999999996</v>
      </c>
      <c r="R87">
        <v>7</v>
      </c>
      <c r="S87">
        <f t="shared" si="4"/>
        <v>0.23333333333333334</v>
      </c>
      <c r="T87" t="s">
        <v>196</v>
      </c>
      <c r="U87" t="s">
        <v>52</v>
      </c>
      <c r="V87" t="s">
        <v>52</v>
      </c>
      <c r="W87" t="s">
        <v>52</v>
      </c>
      <c r="X87" t="s">
        <v>52</v>
      </c>
      <c r="Y87">
        <v>6379</v>
      </c>
      <c r="Z87">
        <v>4</v>
      </c>
      <c r="AA87">
        <v>109.03442857142856</v>
      </c>
      <c r="AB87">
        <v>56.415285714285723</v>
      </c>
      <c r="AC87">
        <v>0.85899999999999999</v>
      </c>
      <c r="AH87" t="s">
        <v>53</v>
      </c>
      <c r="AI87" t="s">
        <v>228</v>
      </c>
      <c r="AJ87">
        <v>172.87270000000001</v>
      </c>
      <c r="AK87">
        <v>140.63400000000001</v>
      </c>
      <c r="AL87">
        <v>85.913499999999999</v>
      </c>
      <c r="AM87">
        <v>1.2814999999999999</v>
      </c>
      <c r="AN87" t="s">
        <v>146</v>
      </c>
      <c r="AO87" t="s">
        <v>234</v>
      </c>
    </row>
    <row r="88" spans="1:41">
      <c r="A88" s="5">
        <v>43433</v>
      </c>
      <c r="B88" t="s">
        <v>189</v>
      </c>
      <c r="C88" t="s">
        <v>44</v>
      </c>
      <c r="D88" t="s">
        <v>45</v>
      </c>
      <c r="E88" t="s">
        <v>57</v>
      </c>
      <c r="F88" t="s">
        <v>47</v>
      </c>
      <c r="G88">
        <v>289572802</v>
      </c>
      <c r="H88" t="s">
        <v>48</v>
      </c>
      <c r="I88" s="4">
        <v>7511</v>
      </c>
      <c r="J88" s="5">
        <v>43146</v>
      </c>
      <c r="K88" s="8">
        <f t="shared" si="6"/>
        <v>41</v>
      </c>
      <c r="L88" t="s">
        <v>49</v>
      </c>
      <c r="M88" t="s">
        <v>50</v>
      </c>
      <c r="N88">
        <v>12267</v>
      </c>
      <c r="O88">
        <v>14465</v>
      </c>
      <c r="P88">
        <v>2198</v>
      </c>
      <c r="Q88">
        <f>P88/1000</f>
        <v>2.198</v>
      </c>
      <c r="R88">
        <v>7</v>
      </c>
      <c r="S88">
        <f t="shared" si="4"/>
        <v>0.23333333333333334</v>
      </c>
      <c r="T88" t="s">
        <v>197</v>
      </c>
      <c r="U88" t="s">
        <v>52</v>
      </c>
      <c r="V88" t="s">
        <v>52</v>
      </c>
      <c r="W88" t="s">
        <v>52</v>
      </c>
      <c r="X88" t="s">
        <v>52</v>
      </c>
      <c r="Y88">
        <v>31687</v>
      </c>
      <c r="Z88">
        <v>1</v>
      </c>
      <c r="AA88">
        <v>66.911555555555552</v>
      </c>
      <c r="AB88">
        <v>38.102111111111107</v>
      </c>
      <c r="AC88">
        <v>1.3821111111111108</v>
      </c>
      <c r="AD88">
        <v>917</v>
      </c>
      <c r="AE88">
        <v>-4920.6409999999996</v>
      </c>
      <c r="AF88">
        <v>677.17899999999997</v>
      </c>
      <c r="AG88">
        <v>1.8129999999999999</v>
      </c>
      <c r="AH88" t="s">
        <v>53</v>
      </c>
      <c r="AI88" t="s">
        <v>233</v>
      </c>
      <c r="AJ88">
        <v>130.64819999999997</v>
      </c>
      <c r="AK88">
        <v>71.721999999999994</v>
      </c>
      <c r="AL88">
        <v>40.723500000000001</v>
      </c>
      <c r="AM88">
        <v>1.8035000000000001</v>
      </c>
      <c r="AN88" t="s">
        <v>52</v>
      </c>
      <c r="AO88" t="s">
        <v>93</v>
      </c>
    </row>
    <row r="89" spans="1:41">
      <c r="A89" s="5">
        <v>43440</v>
      </c>
      <c r="B89" t="s">
        <v>235</v>
      </c>
      <c r="C89" t="s">
        <v>44</v>
      </c>
      <c r="D89" t="s">
        <v>45</v>
      </c>
      <c r="E89" t="s">
        <v>46</v>
      </c>
      <c r="F89" t="s">
        <v>47</v>
      </c>
      <c r="G89">
        <v>289588606</v>
      </c>
      <c r="H89" t="s">
        <v>48</v>
      </c>
      <c r="I89" s="4">
        <v>7512</v>
      </c>
      <c r="J89" s="5">
        <v>43146</v>
      </c>
      <c r="K89" s="8">
        <f t="shared" si="6"/>
        <v>42</v>
      </c>
      <c r="L89" t="s">
        <v>49</v>
      </c>
      <c r="M89" t="s">
        <v>67</v>
      </c>
      <c r="R89">
        <v>0</v>
      </c>
      <c r="S89">
        <f t="shared" si="4"/>
        <v>0</v>
      </c>
      <c r="T89" t="s">
        <v>249</v>
      </c>
      <c r="U89" t="s">
        <v>53</v>
      </c>
      <c r="V89" t="s">
        <v>52</v>
      </c>
      <c r="W89" t="s">
        <v>52</v>
      </c>
      <c r="X89" t="s">
        <v>53</v>
      </c>
      <c r="Y89" s="9"/>
      <c r="Z89">
        <v>0</v>
      </c>
      <c r="AA89">
        <v>154.09055555555557</v>
      </c>
      <c r="AB89">
        <v>72.335333333333338</v>
      </c>
      <c r="AC89">
        <v>1.6895555555555557</v>
      </c>
      <c r="AD89">
        <v>40000</v>
      </c>
      <c r="AE89">
        <v>0.92</v>
      </c>
      <c r="AF89" t="s">
        <v>111</v>
      </c>
      <c r="AG89">
        <v>3.9260000000000002</v>
      </c>
      <c r="AH89" t="s">
        <v>52</v>
      </c>
      <c r="AI89" t="s">
        <v>262</v>
      </c>
      <c r="AN89" t="s">
        <v>53</v>
      </c>
      <c r="AO89" t="s">
        <v>108</v>
      </c>
    </row>
    <row r="90" spans="1:41">
      <c r="A90" s="5">
        <v>43440</v>
      </c>
      <c r="B90" t="s">
        <v>236</v>
      </c>
      <c r="C90" t="s">
        <v>44</v>
      </c>
      <c r="D90" t="s">
        <v>45</v>
      </c>
      <c r="E90" t="s">
        <v>57</v>
      </c>
      <c r="F90" t="s">
        <v>47</v>
      </c>
      <c r="G90">
        <v>289588606</v>
      </c>
      <c r="H90" t="s">
        <v>48</v>
      </c>
      <c r="I90" s="4">
        <v>7512</v>
      </c>
      <c r="J90" s="5">
        <v>43146</v>
      </c>
      <c r="K90" s="8">
        <f t="shared" si="6"/>
        <v>42</v>
      </c>
      <c r="L90" t="s">
        <v>49</v>
      </c>
      <c r="M90" t="s">
        <v>50</v>
      </c>
      <c r="N90">
        <v>11029</v>
      </c>
      <c r="O90">
        <v>23738</v>
      </c>
      <c r="P90">
        <v>12709</v>
      </c>
      <c r="Q90">
        <f>P90/1000</f>
        <v>12.709</v>
      </c>
      <c r="R90">
        <v>2</v>
      </c>
      <c r="S90">
        <f t="shared" si="4"/>
        <v>6.6666666666666666E-2</v>
      </c>
      <c r="T90" t="s">
        <v>250</v>
      </c>
      <c r="U90" t="s">
        <v>53</v>
      </c>
      <c r="V90" t="s">
        <v>52</v>
      </c>
      <c r="W90" t="s">
        <v>52</v>
      </c>
      <c r="X90" t="s">
        <v>52</v>
      </c>
      <c r="Y90">
        <v>12709</v>
      </c>
      <c r="Z90">
        <v>2</v>
      </c>
      <c r="AA90">
        <v>70.88355555555556</v>
      </c>
      <c r="AB90">
        <v>39.495999999999995</v>
      </c>
      <c r="AC90">
        <v>3.3908888888888895</v>
      </c>
      <c r="AD90">
        <v>19300</v>
      </c>
      <c r="AE90">
        <v>2851.127</v>
      </c>
      <c r="AF90">
        <v>1117.095</v>
      </c>
      <c r="AG90">
        <v>5.6539999999999999</v>
      </c>
      <c r="AH90" t="s">
        <v>52</v>
      </c>
      <c r="AI90" t="s">
        <v>165</v>
      </c>
      <c r="AN90" t="s">
        <v>53</v>
      </c>
      <c r="AO90" t="s">
        <v>264</v>
      </c>
    </row>
    <row r="91" spans="1:41">
      <c r="A91" s="5">
        <v>43440</v>
      </c>
      <c r="B91" t="s">
        <v>237</v>
      </c>
      <c r="C91" t="s">
        <v>44</v>
      </c>
      <c r="D91" t="s">
        <v>45</v>
      </c>
      <c r="E91" t="s">
        <v>46</v>
      </c>
      <c r="F91" t="s">
        <v>47</v>
      </c>
      <c r="G91">
        <v>289588606</v>
      </c>
      <c r="H91" t="s">
        <v>48</v>
      </c>
      <c r="I91" s="4">
        <v>7512</v>
      </c>
      <c r="J91" s="5">
        <v>43146</v>
      </c>
      <c r="K91" s="8">
        <f t="shared" si="6"/>
        <v>42</v>
      </c>
      <c r="L91" t="s">
        <v>49</v>
      </c>
      <c r="M91" t="s">
        <v>67</v>
      </c>
      <c r="R91">
        <v>0</v>
      </c>
      <c r="S91">
        <f t="shared" si="4"/>
        <v>0</v>
      </c>
      <c r="T91" t="s">
        <v>68</v>
      </c>
      <c r="U91" t="s">
        <v>53</v>
      </c>
      <c r="V91" t="s">
        <v>52</v>
      </c>
      <c r="W91" t="s">
        <v>52</v>
      </c>
      <c r="X91" t="s">
        <v>53</v>
      </c>
      <c r="Y91" s="9"/>
      <c r="Z91">
        <v>0</v>
      </c>
      <c r="AA91">
        <v>114.71200000000002</v>
      </c>
      <c r="AB91">
        <v>62.097666666666655</v>
      </c>
      <c r="AC91">
        <v>3.5137777777777779</v>
      </c>
      <c r="AD91">
        <v>40000</v>
      </c>
      <c r="AE91">
        <v>3397.018</v>
      </c>
      <c r="AF91">
        <v>979.83399999999995</v>
      </c>
      <c r="AG91">
        <v>5.0599999999999996</v>
      </c>
      <c r="AH91" t="s">
        <v>52</v>
      </c>
      <c r="AI91" t="s">
        <v>165</v>
      </c>
      <c r="AN91" t="s">
        <v>53</v>
      </c>
      <c r="AO91" t="s">
        <v>264</v>
      </c>
    </row>
    <row r="92" spans="1:41">
      <c r="A92" s="5">
        <v>43440</v>
      </c>
      <c r="B92" t="s">
        <v>238</v>
      </c>
      <c r="C92" t="s">
        <v>44</v>
      </c>
      <c r="D92" t="s">
        <v>45</v>
      </c>
      <c r="E92" t="s">
        <v>57</v>
      </c>
      <c r="F92" t="s">
        <v>47</v>
      </c>
      <c r="G92">
        <v>289588606</v>
      </c>
      <c r="H92" t="s">
        <v>48</v>
      </c>
      <c r="I92" s="4">
        <v>7512</v>
      </c>
      <c r="J92" s="5">
        <v>43146</v>
      </c>
      <c r="K92" s="8">
        <f t="shared" si="6"/>
        <v>42</v>
      </c>
      <c r="L92" t="s">
        <v>49</v>
      </c>
      <c r="M92" t="s">
        <v>50</v>
      </c>
      <c r="N92">
        <v>10083</v>
      </c>
      <c r="O92">
        <v>10912</v>
      </c>
      <c r="P92">
        <v>829</v>
      </c>
      <c r="Q92">
        <f>P92/1000</f>
        <v>0.82899999999999996</v>
      </c>
      <c r="R92">
        <v>8</v>
      </c>
      <c r="S92">
        <f t="shared" si="4"/>
        <v>0.26666666666666666</v>
      </c>
      <c r="T92" t="s">
        <v>251</v>
      </c>
      <c r="U92" t="s">
        <v>53</v>
      </c>
      <c r="V92" t="s">
        <v>52</v>
      </c>
      <c r="W92" t="s">
        <v>52</v>
      </c>
      <c r="X92" t="s">
        <v>52</v>
      </c>
      <c r="Y92">
        <v>829</v>
      </c>
      <c r="Z92">
        <v>5</v>
      </c>
      <c r="AA92">
        <v>62.357125000000003</v>
      </c>
      <c r="AB92">
        <v>35.844875000000002</v>
      </c>
      <c r="AC92">
        <v>5.2977499999999997</v>
      </c>
      <c r="AD92">
        <v>6965</v>
      </c>
      <c r="AE92">
        <v>1646.0229999999999</v>
      </c>
      <c r="AF92">
        <v>849.97799999999995</v>
      </c>
      <c r="AG92">
        <v>6.32</v>
      </c>
      <c r="AH92" t="s">
        <v>52</v>
      </c>
      <c r="AI92" t="s">
        <v>177</v>
      </c>
      <c r="AJ92">
        <v>101.86404999999999</v>
      </c>
      <c r="AK92">
        <v>65.914999999999992</v>
      </c>
      <c r="AL92">
        <v>37.128</v>
      </c>
      <c r="AM92">
        <v>4.9489999999999998</v>
      </c>
      <c r="AN92" t="s">
        <v>52</v>
      </c>
      <c r="AO92" t="s">
        <v>105</v>
      </c>
    </row>
    <row r="93" spans="1:41">
      <c r="A93" s="5">
        <v>43440</v>
      </c>
      <c r="B93" t="s">
        <v>239</v>
      </c>
      <c r="C93" t="s">
        <v>44</v>
      </c>
      <c r="D93" t="s">
        <v>45</v>
      </c>
      <c r="E93" t="s">
        <v>46</v>
      </c>
      <c r="F93" t="s">
        <v>47</v>
      </c>
      <c r="G93">
        <v>289588606</v>
      </c>
      <c r="H93" t="s">
        <v>48</v>
      </c>
      <c r="I93" s="4">
        <v>7512</v>
      </c>
      <c r="J93" s="5">
        <v>43146</v>
      </c>
      <c r="K93" s="8">
        <f t="shared" si="6"/>
        <v>42</v>
      </c>
      <c r="L93" t="s">
        <v>49</v>
      </c>
      <c r="M93" t="s">
        <v>67</v>
      </c>
      <c r="R93">
        <v>0</v>
      </c>
      <c r="S93">
        <f t="shared" si="4"/>
        <v>0</v>
      </c>
      <c r="T93" t="s">
        <v>252</v>
      </c>
      <c r="U93" t="s">
        <v>53</v>
      </c>
      <c r="V93" t="s">
        <v>52</v>
      </c>
      <c r="W93" t="s">
        <v>52</v>
      </c>
      <c r="X93" t="s">
        <v>53</v>
      </c>
      <c r="Y93" s="9"/>
      <c r="Z93">
        <v>0</v>
      </c>
      <c r="AA93">
        <v>136.5408888888889</v>
      </c>
      <c r="AB93">
        <v>68.089333333333329</v>
      </c>
      <c r="AC93">
        <v>1.8295555555555556</v>
      </c>
      <c r="AD93">
        <v>40000</v>
      </c>
      <c r="AE93">
        <v>2600.8009999999999</v>
      </c>
      <c r="AF93">
        <v>979.77300000000002</v>
      </c>
      <c r="AG93">
        <v>3.948</v>
      </c>
      <c r="AH93" t="s">
        <v>52</v>
      </c>
      <c r="AI93" t="s">
        <v>165</v>
      </c>
      <c r="AN93" t="s">
        <v>53</v>
      </c>
      <c r="AO93" t="s">
        <v>108</v>
      </c>
    </row>
    <row r="94" spans="1:41">
      <c r="A94" s="5">
        <v>43440</v>
      </c>
      <c r="B94" t="s">
        <v>240</v>
      </c>
      <c r="C94" t="s">
        <v>44</v>
      </c>
      <c r="D94" t="s">
        <v>45</v>
      </c>
      <c r="E94" t="s">
        <v>57</v>
      </c>
      <c r="F94" t="s">
        <v>47</v>
      </c>
      <c r="G94">
        <v>289588606</v>
      </c>
      <c r="H94" t="s">
        <v>48</v>
      </c>
      <c r="I94" s="4">
        <v>7512</v>
      </c>
      <c r="J94" s="5">
        <v>43146</v>
      </c>
      <c r="K94" s="8">
        <f t="shared" si="6"/>
        <v>42</v>
      </c>
      <c r="L94" t="s">
        <v>49</v>
      </c>
      <c r="M94" t="s">
        <v>50</v>
      </c>
      <c r="N94">
        <v>10823</v>
      </c>
      <c r="O94">
        <v>40065</v>
      </c>
      <c r="P94">
        <v>29242</v>
      </c>
      <c r="Q94">
        <f>P94/1000</f>
        <v>29.242000000000001</v>
      </c>
      <c r="R94">
        <v>1</v>
      </c>
      <c r="S94">
        <f t="shared" si="4"/>
        <v>3.3333333333333333E-2</v>
      </c>
      <c r="T94" t="s">
        <v>253</v>
      </c>
      <c r="U94" t="s">
        <v>53</v>
      </c>
      <c r="V94" t="s">
        <v>52</v>
      </c>
      <c r="W94" t="s">
        <v>52</v>
      </c>
      <c r="X94" t="s">
        <v>53</v>
      </c>
      <c r="Y94" s="9"/>
      <c r="Z94">
        <v>0</v>
      </c>
      <c r="AA94">
        <v>82.276888888888891</v>
      </c>
      <c r="AB94">
        <v>44.297111111111114</v>
      </c>
      <c r="AC94">
        <v>3.5121111111111114</v>
      </c>
      <c r="AD94">
        <v>12323</v>
      </c>
      <c r="AE94">
        <v>2420.1019999999999</v>
      </c>
      <c r="AF94">
        <v>968.69399999999996</v>
      </c>
      <c r="AG94">
        <v>4.5460000000000003</v>
      </c>
      <c r="AH94" t="s">
        <v>52</v>
      </c>
      <c r="AI94" t="s">
        <v>165</v>
      </c>
      <c r="AJ94">
        <v>94.965100000000007</v>
      </c>
      <c r="AK94">
        <v>102.604</v>
      </c>
      <c r="AL94">
        <v>55.222999999999999</v>
      </c>
      <c r="AM94">
        <v>4.0890000000000004</v>
      </c>
      <c r="AN94" t="s">
        <v>52</v>
      </c>
      <c r="AO94" t="s">
        <v>94</v>
      </c>
    </row>
    <row r="95" spans="1:41">
      <c r="A95" s="5">
        <v>43440</v>
      </c>
      <c r="B95" t="s">
        <v>241</v>
      </c>
      <c r="C95" t="s">
        <v>44</v>
      </c>
      <c r="D95" t="s">
        <v>45</v>
      </c>
      <c r="E95" t="s">
        <v>46</v>
      </c>
      <c r="F95" t="s">
        <v>47</v>
      </c>
      <c r="G95">
        <v>289588606</v>
      </c>
      <c r="H95" t="s">
        <v>48</v>
      </c>
      <c r="I95" s="4">
        <v>7512</v>
      </c>
      <c r="J95" s="5">
        <v>43146</v>
      </c>
      <c r="K95" s="8">
        <f t="shared" si="6"/>
        <v>42</v>
      </c>
      <c r="L95" t="s">
        <v>49</v>
      </c>
      <c r="M95" t="s">
        <v>67</v>
      </c>
      <c r="R95">
        <v>0</v>
      </c>
      <c r="S95">
        <f t="shared" si="4"/>
        <v>0</v>
      </c>
      <c r="T95" t="s">
        <v>101</v>
      </c>
      <c r="U95" t="s">
        <v>53</v>
      </c>
      <c r="V95" t="s">
        <v>52</v>
      </c>
      <c r="W95" t="s">
        <v>52</v>
      </c>
      <c r="X95" t="s">
        <v>53</v>
      </c>
      <c r="Y95" s="9"/>
      <c r="Z95">
        <v>0</v>
      </c>
      <c r="AA95">
        <v>156.59799999999998</v>
      </c>
      <c r="AB95">
        <v>73.85499999999999</v>
      </c>
      <c r="AC95">
        <v>1.1345714285714286</v>
      </c>
      <c r="AD95">
        <v>40000</v>
      </c>
      <c r="AE95">
        <v>1613.0340000000001</v>
      </c>
      <c r="AF95">
        <v>740.19</v>
      </c>
      <c r="AG95">
        <v>3.2989999999999999</v>
      </c>
      <c r="AH95" t="s">
        <v>52</v>
      </c>
      <c r="AI95" t="s">
        <v>165</v>
      </c>
      <c r="AN95" t="s">
        <v>53</v>
      </c>
      <c r="AO95" t="s">
        <v>108</v>
      </c>
    </row>
    <row r="96" spans="1:41">
      <c r="A96" s="5">
        <v>43440</v>
      </c>
      <c r="B96" t="s">
        <v>242</v>
      </c>
      <c r="C96" t="s">
        <v>44</v>
      </c>
      <c r="D96" t="s">
        <v>45</v>
      </c>
      <c r="E96" t="s">
        <v>57</v>
      </c>
      <c r="F96" t="s">
        <v>47</v>
      </c>
      <c r="G96">
        <v>289588606</v>
      </c>
      <c r="H96" t="s">
        <v>48</v>
      </c>
      <c r="I96" s="4">
        <v>7512</v>
      </c>
      <c r="J96" s="5">
        <v>43146</v>
      </c>
      <c r="K96" s="8">
        <f t="shared" si="6"/>
        <v>42</v>
      </c>
      <c r="L96" t="s">
        <v>49</v>
      </c>
      <c r="M96" t="s">
        <v>50</v>
      </c>
      <c r="N96">
        <v>12667</v>
      </c>
      <c r="O96">
        <v>15033</v>
      </c>
      <c r="P96">
        <v>2366</v>
      </c>
      <c r="Q96">
        <f>P96/1000</f>
        <v>2.3660000000000001</v>
      </c>
      <c r="R96">
        <v>11</v>
      </c>
      <c r="S96">
        <f t="shared" si="4"/>
        <v>0.36666666666666664</v>
      </c>
      <c r="T96" t="s">
        <v>254</v>
      </c>
      <c r="U96" t="s">
        <v>53</v>
      </c>
      <c r="V96" t="s">
        <v>52</v>
      </c>
      <c r="W96" t="s">
        <v>52</v>
      </c>
      <c r="X96" t="s">
        <v>53</v>
      </c>
      <c r="Y96" s="9"/>
      <c r="Z96">
        <v>0</v>
      </c>
      <c r="AA96">
        <v>66.029799999999994</v>
      </c>
      <c r="AB96">
        <v>36.126599999999996</v>
      </c>
      <c r="AC96">
        <v>2.9678</v>
      </c>
      <c r="AD96">
        <v>715</v>
      </c>
      <c r="AG96">
        <v>3.1858819999999999</v>
      </c>
      <c r="AH96" t="s">
        <v>52</v>
      </c>
      <c r="AI96" t="s">
        <v>103</v>
      </c>
      <c r="AJ96">
        <v>87.588650000000001</v>
      </c>
      <c r="AK96">
        <v>78.932999999999993</v>
      </c>
      <c r="AL96">
        <v>42.253</v>
      </c>
      <c r="AM96">
        <v>3.1419999999999999</v>
      </c>
      <c r="AN96" t="s">
        <v>52</v>
      </c>
      <c r="AO96" t="s">
        <v>105</v>
      </c>
    </row>
    <row r="97" spans="1:41">
      <c r="A97" s="5">
        <v>43440</v>
      </c>
      <c r="B97" t="s">
        <v>243</v>
      </c>
      <c r="C97" t="s">
        <v>44</v>
      </c>
      <c r="D97" t="s">
        <v>45</v>
      </c>
      <c r="E97" t="s">
        <v>46</v>
      </c>
      <c r="F97" t="s">
        <v>47</v>
      </c>
      <c r="G97">
        <v>289588606</v>
      </c>
      <c r="H97" t="s">
        <v>48</v>
      </c>
      <c r="I97" s="4">
        <v>7512</v>
      </c>
      <c r="J97" s="5">
        <v>43146</v>
      </c>
      <c r="K97" s="8">
        <f t="shared" si="6"/>
        <v>42</v>
      </c>
      <c r="L97" t="s">
        <v>49</v>
      </c>
      <c r="M97" t="s">
        <v>67</v>
      </c>
      <c r="R97">
        <v>0</v>
      </c>
      <c r="S97">
        <f t="shared" si="4"/>
        <v>0</v>
      </c>
      <c r="T97" t="s">
        <v>101</v>
      </c>
      <c r="U97" t="s">
        <v>53</v>
      </c>
      <c r="V97" t="s">
        <v>52</v>
      </c>
      <c r="W97" t="s">
        <v>52</v>
      </c>
      <c r="X97" t="s">
        <v>53</v>
      </c>
      <c r="Y97" s="9"/>
      <c r="Z97">
        <v>0</v>
      </c>
      <c r="AA97">
        <v>139.01487500000002</v>
      </c>
      <c r="AB97">
        <v>67.841499999999996</v>
      </c>
      <c r="AC97">
        <v>0.96750000000000003</v>
      </c>
      <c r="AD97">
        <v>40000</v>
      </c>
      <c r="AE97">
        <v>1249.931</v>
      </c>
      <c r="AF97">
        <v>678.56600000000003</v>
      </c>
      <c r="AG97">
        <v>2.33</v>
      </c>
      <c r="AH97" t="s">
        <v>52</v>
      </c>
      <c r="AI97" t="s">
        <v>165</v>
      </c>
      <c r="AN97" t="s">
        <v>53</v>
      </c>
      <c r="AO97" t="s">
        <v>108</v>
      </c>
    </row>
    <row r="98" spans="1:41">
      <c r="A98" s="5">
        <v>43440</v>
      </c>
      <c r="B98" t="s">
        <v>244</v>
      </c>
      <c r="C98" t="s">
        <v>44</v>
      </c>
      <c r="D98" t="s">
        <v>45</v>
      </c>
      <c r="E98" t="s">
        <v>57</v>
      </c>
      <c r="F98" t="s">
        <v>47</v>
      </c>
      <c r="G98">
        <v>289588606</v>
      </c>
      <c r="H98" t="s">
        <v>48</v>
      </c>
      <c r="I98" s="4">
        <v>7512</v>
      </c>
      <c r="J98" s="5">
        <v>43146</v>
      </c>
      <c r="K98" s="8">
        <f t="shared" si="6"/>
        <v>42</v>
      </c>
      <c r="L98" t="s">
        <v>49</v>
      </c>
      <c r="M98" t="s">
        <v>50</v>
      </c>
      <c r="N98">
        <v>11497</v>
      </c>
      <c r="O98">
        <v>19589</v>
      </c>
      <c r="P98">
        <v>8092</v>
      </c>
      <c r="Q98">
        <f>P98/1000</f>
        <v>8.0920000000000005</v>
      </c>
      <c r="R98">
        <v>5</v>
      </c>
      <c r="S98">
        <f t="shared" si="4"/>
        <v>0.16666666666666666</v>
      </c>
      <c r="T98" t="s">
        <v>255</v>
      </c>
      <c r="U98" t="s">
        <v>53</v>
      </c>
      <c r="V98" t="s">
        <v>52</v>
      </c>
      <c r="W98" t="s">
        <v>52</v>
      </c>
      <c r="X98" t="s">
        <v>52</v>
      </c>
      <c r="Y98">
        <v>8092</v>
      </c>
      <c r="Z98">
        <v>4</v>
      </c>
      <c r="AA98">
        <v>67.577857142857141</v>
      </c>
      <c r="AB98">
        <v>37.475857142857144</v>
      </c>
      <c r="AC98">
        <v>2.3218571428571431</v>
      </c>
      <c r="AD98">
        <v>5799</v>
      </c>
      <c r="AE98">
        <v>2097.8389999999999</v>
      </c>
      <c r="AF98">
        <v>819.74800000000005</v>
      </c>
      <c r="AG98">
        <v>2.8610000000000002</v>
      </c>
      <c r="AH98" t="s">
        <v>52</v>
      </c>
      <c r="AI98" t="s">
        <v>277</v>
      </c>
      <c r="AJ98">
        <v>99.871700000000004</v>
      </c>
      <c r="AK98">
        <v>80.685000000000002</v>
      </c>
      <c r="AL98">
        <v>46.036999999999999</v>
      </c>
      <c r="AM98">
        <v>2.6379999999999999</v>
      </c>
      <c r="AN98" t="s">
        <v>52</v>
      </c>
      <c r="AO98" t="s">
        <v>94</v>
      </c>
    </row>
    <row r="99" spans="1:41">
      <c r="A99" s="5">
        <v>43440</v>
      </c>
      <c r="B99" t="s">
        <v>245</v>
      </c>
      <c r="C99" t="s">
        <v>44</v>
      </c>
      <c r="D99" t="s">
        <v>45</v>
      </c>
      <c r="E99" t="s">
        <v>46</v>
      </c>
      <c r="F99" t="s">
        <v>47</v>
      </c>
      <c r="G99">
        <v>289588606</v>
      </c>
      <c r="H99" t="s">
        <v>48</v>
      </c>
      <c r="I99" s="4">
        <v>7512</v>
      </c>
      <c r="J99" s="5">
        <v>43146</v>
      </c>
      <c r="K99" s="8">
        <f t="shared" si="6"/>
        <v>42</v>
      </c>
      <c r="L99" t="s">
        <v>49</v>
      </c>
      <c r="M99" t="s">
        <v>67</v>
      </c>
      <c r="R99">
        <v>0</v>
      </c>
      <c r="S99">
        <f t="shared" si="4"/>
        <v>0</v>
      </c>
      <c r="T99" t="s">
        <v>256</v>
      </c>
      <c r="U99" t="s">
        <v>53</v>
      </c>
      <c r="V99" t="s">
        <v>52</v>
      </c>
      <c r="W99" t="s">
        <v>52</v>
      </c>
      <c r="X99" t="s">
        <v>53</v>
      </c>
      <c r="Y99" s="9"/>
      <c r="Z99">
        <v>0</v>
      </c>
      <c r="AA99">
        <v>202.96100000000001</v>
      </c>
      <c r="AB99">
        <v>90.642857142857139</v>
      </c>
      <c r="AC99">
        <v>1.9970000000000001</v>
      </c>
      <c r="AD99">
        <v>40000</v>
      </c>
      <c r="AE99">
        <v>1895.413</v>
      </c>
      <c r="AF99">
        <v>719.62699999999995</v>
      </c>
      <c r="AG99">
        <v>5.6520000000000001</v>
      </c>
      <c r="AH99" t="s">
        <v>52</v>
      </c>
      <c r="AI99" t="s">
        <v>165</v>
      </c>
      <c r="AN99" t="s">
        <v>53</v>
      </c>
      <c r="AO99" t="s">
        <v>108</v>
      </c>
    </row>
    <row r="100" spans="1:41">
      <c r="A100" s="5">
        <v>43440</v>
      </c>
      <c r="B100" t="s">
        <v>246</v>
      </c>
      <c r="C100" t="s">
        <v>44</v>
      </c>
      <c r="D100" t="s">
        <v>45</v>
      </c>
      <c r="E100" t="s">
        <v>57</v>
      </c>
      <c r="F100" t="s">
        <v>47</v>
      </c>
      <c r="G100">
        <v>289588606</v>
      </c>
      <c r="H100" t="s">
        <v>48</v>
      </c>
      <c r="I100" s="4">
        <v>7512</v>
      </c>
      <c r="J100" s="5">
        <v>43146</v>
      </c>
      <c r="K100" s="8">
        <f t="shared" si="6"/>
        <v>42</v>
      </c>
      <c r="L100" t="s">
        <v>49</v>
      </c>
      <c r="M100" t="s">
        <v>50</v>
      </c>
      <c r="N100">
        <v>11102</v>
      </c>
      <c r="O100">
        <v>20314</v>
      </c>
      <c r="P100">
        <v>9212</v>
      </c>
      <c r="Q100">
        <f>P100/1000</f>
        <v>9.2119999999999997</v>
      </c>
      <c r="R100">
        <v>3</v>
      </c>
      <c r="S100">
        <f t="shared" ref="S100:S131" si="7">R100/30</f>
        <v>0.1</v>
      </c>
      <c r="T100" t="s">
        <v>257</v>
      </c>
      <c r="U100" t="s">
        <v>53</v>
      </c>
      <c r="V100" t="s">
        <v>52</v>
      </c>
      <c r="W100" t="s">
        <v>52</v>
      </c>
      <c r="X100" t="s">
        <v>52</v>
      </c>
      <c r="Y100">
        <v>9212</v>
      </c>
      <c r="Z100">
        <v>3</v>
      </c>
      <c r="AA100">
        <v>81.657888888888877</v>
      </c>
      <c r="AB100">
        <v>44.720888888888886</v>
      </c>
      <c r="AC100">
        <v>4.4926666666666675</v>
      </c>
      <c r="AD100">
        <v>5464</v>
      </c>
      <c r="AE100">
        <v>1711.116</v>
      </c>
      <c r="AF100">
        <v>786.49099999999999</v>
      </c>
      <c r="AG100">
        <v>6.0670000000000002</v>
      </c>
      <c r="AH100" t="s">
        <v>52</v>
      </c>
      <c r="AI100" t="s">
        <v>107</v>
      </c>
      <c r="AN100" t="s">
        <v>53</v>
      </c>
      <c r="AO100" t="s">
        <v>264</v>
      </c>
    </row>
    <row r="101" spans="1:41">
      <c r="A101" s="5">
        <v>43440</v>
      </c>
      <c r="B101" t="s">
        <v>247</v>
      </c>
      <c r="C101" t="s">
        <v>44</v>
      </c>
      <c r="D101" t="s">
        <v>45</v>
      </c>
      <c r="E101" t="s">
        <v>46</v>
      </c>
      <c r="F101" t="s">
        <v>47</v>
      </c>
      <c r="G101">
        <v>289588606</v>
      </c>
      <c r="H101" t="s">
        <v>48</v>
      </c>
      <c r="I101" s="4">
        <v>7512</v>
      </c>
      <c r="J101" s="5">
        <v>43146</v>
      </c>
      <c r="K101" s="8">
        <f t="shared" si="6"/>
        <v>42</v>
      </c>
      <c r="L101" t="s">
        <v>49</v>
      </c>
      <c r="M101" t="s">
        <v>67</v>
      </c>
      <c r="R101">
        <v>0</v>
      </c>
      <c r="S101">
        <f t="shared" si="7"/>
        <v>0</v>
      </c>
      <c r="T101" t="s">
        <v>258</v>
      </c>
      <c r="U101" t="s">
        <v>53</v>
      </c>
      <c r="V101" t="s">
        <v>52</v>
      </c>
      <c r="W101" t="s">
        <v>52</v>
      </c>
      <c r="X101" t="s">
        <v>53</v>
      </c>
      <c r="Y101" s="9"/>
      <c r="Z101">
        <v>0</v>
      </c>
      <c r="AA101">
        <v>130.676875</v>
      </c>
      <c r="AB101">
        <v>62.300374999999995</v>
      </c>
      <c r="AC101">
        <v>1.0662499999999999</v>
      </c>
      <c r="AD101">
        <v>40000</v>
      </c>
      <c r="AE101">
        <v>1935.893</v>
      </c>
      <c r="AF101">
        <v>748.75699999999995</v>
      </c>
      <c r="AG101">
        <v>2.6930000000000001</v>
      </c>
      <c r="AH101" t="s">
        <v>52</v>
      </c>
      <c r="AI101" t="s">
        <v>165</v>
      </c>
      <c r="AN101" t="s">
        <v>53</v>
      </c>
      <c r="AO101" t="s">
        <v>108</v>
      </c>
    </row>
    <row r="102" spans="1:41">
      <c r="A102" s="5">
        <v>43440</v>
      </c>
      <c r="B102" t="s">
        <v>248</v>
      </c>
      <c r="C102" t="s">
        <v>44</v>
      </c>
      <c r="D102" t="s">
        <v>45</v>
      </c>
      <c r="E102" t="s">
        <v>57</v>
      </c>
      <c r="F102" t="s">
        <v>47</v>
      </c>
      <c r="G102">
        <v>289588606</v>
      </c>
      <c r="H102" t="s">
        <v>48</v>
      </c>
      <c r="I102" s="4">
        <v>7512</v>
      </c>
      <c r="J102" s="5">
        <v>43146</v>
      </c>
      <c r="K102" s="8">
        <f t="shared" si="6"/>
        <v>42</v>
      </c>
      <c r="L102" t="s">
        <v>49</v>
      </c>
      <c r="M102" t="s">
        <v>50</v>
      </c>
      <c r="N102">
        <v>11146</v>
      </c>
      <c r="O102">
        <v>14407</v>
      </c>
      <c r="P102">
        <v>3261</v>
      </c>
      <c r="Q102">
        <f t="shared" ref="Q102:Q114" si="8">P102/1000</f>
        <v>3.2610000000000001</v>
      </c>
      <c r="R102">
        <v>6</v>
      </c>
      <c r="S102">
        <f t="shared" si="7"/>
        <v>0.2</v>
      </c>
      <c r="T102" t="s">
        <v>259</v>
      </c>
      <c r="U102" t="s">
        <v>53</v>
      </c>
      <c r="V102" t="s">
        <v>52</v>
      </c>
      <c r="W102" t="s">
        <v>52</v>
      </c>
      <c r="X102" t="s">
        <v>53</v>
      </c>
      <c r="Y102" s="9"/>
      <c r="Z102">
        <v>0</v>
      </c>
      <c r="AA102">
        <v>72.365666666666655</v>
      </c>
      <c r="AB102">
        <v>39.344888888888889</v>
      </c>
      <c r="AC102">
        <v>3.2925555555555555</v>
      </c>
      <c r="AD102">
        <v>1626</v>
      </c>
      <c r="AE102">
        <v>2521.6329999999998</v>
      </c>
      <c r="AF102">
        <v>849.32899999999995</v>
      </c>
      <c r="AG102">
        <v>3.2330000000000001</v>
      </c>
      <c r="AH102" t="s">
        <v>52</v>
      </c>
      <c r="AI102" t="s">
        <v>165</v>
      </c>
      <c r="AJ102">
        <v>107.1177</v>
      </c>
      <c r="AK102">
        <v>77.4495</v>
      </c>
      <c r="AL102">
        <v>43.869500000000002</v>
      </c>
      <c r="AM102">
        <v>3.234</v>
      </c>
      <c r="AN102" t="s">
        <v>52</v>
      </c>
      <c r="AO102" t="s">
        <v>285</v>
      </c>
    </row>
    <row r="103" spans="1:41">
      <c r="A103" s="5">
        <v>43482</v>
      </c>
      <c r="B103" t="s">
        <v>342</v>
      </c>
      <c r="C103" t="s">
        <v>44</v>
      </c>
      <c r="D103" t="s">
        <v>45</v>
      </c>
      <c r="E103" t="s">
        <v>46</v>
      </c>
      <c r="F103" t="s">
        <v>47</v>
      </c>
      <c r="G103">
        <v>289707887</v>
      </c>
      <c r="H103" t="s">
        <v>48</v>
      </c>
      <c r="I103" s="4">
        <v>5723</v>
      </c>
      <c r="J103" s="5">
        <v>43296</v>
      </c>
      <c r="K103" s="8">
        <f t="shared" si="6"/>
        <v>26.571428571428573</v>
      </c>
      <c r="L103" t="s">
        <v>49</v>
      </c>
      <c r="M103" t="s">
        <v>50</v>
      </c>
      <c r="N103">
        <v>10687</v>
      </c>
      <c r="O103">
        <v>40779</v>
      </c>
      <c r="P103">
        <v>30092</v>
      </c>
      <c r="Q103">
        <f t="shared" si="8"/>
        <v>30.091999999999999</v>
      </c>
      <c r="R103">
        <v>2</v>
      </c>
      <c r="S103">
        <f t="shared" si="7"/>
        <v>6.6666666666666666E-2</v>
      </c>
      <c r="T103" t="s">
        <v>251</v>
      </c>
      <c r="U103" t="s">
        <v>52</v>
      </c>
      <c r="V103" t="s">
        <v>52</v>
      </c>
      <c r="W103" t="s">
        <v>52</v>
      </c>
      <c r="X103" t="s">
        <v>52</v>
      </c>
      <c r="Y103">
        <v>30092</v>
      </c>
      <c r="Z103">
        <v>2</v>
      </c>
      <c r="AA103">
        <v>152.70177777777778</v>
      </c>
      <c r="AB103">
        <v>78.923111111111098</v>
      </c>
      <c r="AC103">
        <v>3.3096666666666668</v>
      </c>
      <c r="AD103">
        <v>6690</v>
      </c>
      <c r="AE103">
        <v>2553.366</v>
      </c>
      <c r="AF103">
        <v>914.35299999999995</v>
      </c>
      <c r="AG103">
        <v>5.57</v>
      </c>
      <c r="AH103" t="s">
        <v>52</v>
      </c>
      <c r="AI103" t="s">
        <v>107</v>
      </c>
      <c r="AJ103">
        <v>129.20259999999999</v>
      </c>
      <c r="AK103">
        <v>208.71</v>
      </c>
      <c r="AL103">
        <v>127.01</v>
      </c>
      <c r="AM103">
        <v>4.9989999999999997</v>
      </c>
      <c r="AN103" t="s">
        <v>53</v>
      </c>
      <c r="AO103" t="s">
        <v>370</v>
      </c>
    </row>
    <row r="104" spans="1:41">
      <c r="A104" s="5">
        <v>43482</v>
      </c>
      <c r="B104" t="s">
        <v>343</v>
      </c>
      <c r="C104" t="s">
        <v>44</v>
      </c>
      <c r="D104" t="s">
        <v>45</v>
      </c>
      <c r="E104" t="s">
        <v>57</v>
      </c>
      <c r="F104" t="s">
        <v>47</v>
      </c>
      <c r="G104">
        <v>289707887</v>
      </c>
      <c r="H104" t="s">
        <v>48</v>
      </c>
      <c r="I104" s="4">
        <v>5723</v>
      </c>
      <c r="J104" s="5">
        <v>43296</v>
      </c>
      <c r="K104" s="8">
        <f t="shared" si="6"/>
        <v>26.571428571428573</v>
      </c>
      <c r="L104" t="s">
        <v>49</v>
      </c>
      <c r="M104" t="s">
        <v>50</v>
      </c>
      <c r="N104">
        <v>12676</v>
      </c>
      <c r="O104">
        <v>13965</v>
      </c>
      <c r="P104">
        <v>1289</v>
      </c>
      <c r="Q104">
        <f t="shared" si="8"/>
        <v>1.2889999999999999</v>
      </c>
      <c r="R104">
        <v>12</v>
      </c>
      <c r="S104">
        <f t="shared" si="7"/>
        <v>0.4</v>
      </c>
      <c r="T104" t="s">
        <v>356</v>
      </c>
      <c r="U104" t="s">
        <v>52</v>
      </c>
      <c r="V104" t="s">
        <v>52</v>
      </c>
      <c r="W104" t="s">
        <v>52</v>
      </c>
      <c r="X104" t="s">
        <v>52</v>
      </c>
      <c r="Y104">
        <v>7667</v>
      </c>
      <c r="Z104">
        <v>3</v>
      </c>
      <c r="AA104">
        <v>85.898555555555561</v>
      </c>
      <c r="AB104">
        <v>48.003666666666668</v>
      </c>
      <c r="AC104">
        <v>5.831888888888888</v>
      </c>
      <c r="AD104">
        <v>6823</v>
      </c>
      <c r="AG104">
        <v>6.3369999999999997</v>
      </c>
      <c r="AH104" t="s">
        <v>52</v>
      </c>
      <c r="AI104" t="s">
        <v>558</v>
      </c>
      <c r="AJ104">
        <v>102.00835000000001</v>
      </c>
      <c r="AK104">
        <v>91.436499999999995</v>
      </c>
      <c r="AL104">
        <v>48.652999999999999</v>
      </c>
      <c r="AM104">
        <v>5.6839999999999993</v>
      </c>
      <c r="AN104" t="s">
        <v>52</v>
      </c>
      <c r="AO104" t="s">
        <v>93</v>
      </c>
    </row>
    <row r="105" spans="1:41">
      <c r="A105" s="5">
        <v>43482</v>
      </c>
      <c r="B105" t="s">
        <v>344</v>
      </c>
      <c r="C105" t="s">
        <v>44</v>
      </c>
      <c r="D105" t="s">
        <v>45</v>
      </c>
      <c r="E105" t="s">
        <v>46</v>
      </c>
      <c r="F105" t="s">
        <v>47</v>
      </c>
      <c r="G105">
        <v>289707887</v>
      </c>
      <c r="H105" t="s">
        <v>48</v>
      </c>
      <c r="I105" s="4">
        <v>5723</v>
      </c>
      <c r="J105" s="5">
        <v>43296</v>
      </c>
      <c r="K105" s="8">
        <f t="shared" si="6"/>
        <v>26.571428571428573</v>
      </c>
      <c r="L105" t="s">
        <v>49</v>
      </c>
      <c r="M105" t="s">
        <v>50</v>
      </c>
      <c r="N105">
        <v>10824</v>
      </c>
      <c r="O105">
        <v>19972</v>
      </c>
      <c r="P105">
        <v>9148</v>
      </c>
      <c r="Q105">
        <f t="shared" si="8"/>
        <v>9.1479999999999997</v>
      </c>
      <c r="R105">
        <v>7</v>
      </c>
      <c r="S105">
        <f t="shared" si="7"/>
        <v>0.23333333333333334</v>
      </c>
      <c r="T105" t="s">
        <v>357</v>
      </c>
      <c r="U105" t="s">
        <v>52</v>
      </c>
      <c r="V105" t="s">
        <v>52</v>
      </c>
      <c r="W105" t="s">
        <v>52</v>
      </c>
      <c r="X105" t="s">
        <v>53</v>
      </c>
      <c r="Y105" s="9"/>
      <c r="Z105">
        <v>0</v>
      </c>
      <c r="AA105">
        <v>199.83433333333335</v>
      </c>
      <c r="AB105">
        <v>95.855666666666679</v>
      </c>
      <c r="AC105">
        <v>3.8147777777777776</v>
      </c>
      <c r="AD105">
        <v>4370</v>
      </c>
      <c r="AE105">
        <v>2942.05</v>
      </c>
      <c r="AF105">
        <v>745.28599999999994</v>
      </c>
      <c r="AG105">
        <v>5.0659999999999998</v>
      </c>
      <c r="AH105" t="s">
        <v>52</v>
      </c>
      <c r="AI105" t="s">
        <v>107</v>
      </c>
      <c r="AJ105">
        <v>66.688500000000005</v>
      </c>
      <c r="AK105">
        <v>292.45600000000002</v>
      </c>
      <c r="AL105">
        <v>162.45099999999999</v>
      </c>
      <c r="AM105">
        <v>4.9105000000000008</v>
      </c>
      <c r="AN105" t="s">
        <v>52</v>
      </c>
      <c r="AO105" t="s">
        <v>93</v>
      </c>
    </row>
    <row r="106" spans="1:41">
      <c r="A106" s="5">
        <v>43482</v>
      </c>
      <c r="B106" t="s">
        <v>345</v>
      </c>
      <c r="C106" t="s">
        <v>44</v>
      </c>
      <c r="D106" t="s">
        <v>45</v>
      </c>
      <c r="E106" t="s">
        <v>57</v>
      </c>
      <c r="F106" t="s">
        <v>47</v>
      </c>
      <c r="G106">
        <v>289707887</v>
      </c>
      <c r="H106" t="s">
        <v>48</v>
      </c>
      <c r="I106" s="4">
        <v>5723</v>
      </c>
      <c r="J106" s="5">
        <v>43296</v>
      </c>
      <c r="K106" s="8">
        <f t="shared" si="6"/>
        <v>26.571428571428573</v>
      </c>
      <c r="L106" t="s">
        <v>49</v>
      </c>
      <c r="M106" t="s">
        <v>50</v>
      </c>
      <c r="N106">
        <v>11191</v>
      </c>
      <c r="O106">
        <v>12323</v>
      </c>
      <c r="P106">
        <v>1132</v>
      </c>
      <c r="Q106">
        <f t="shared" si="8"/>
        <v>1.1319999999999999</v>
      </c>
      <c r="R106">
        <v>16</v>
      </c>
      <c r="S106">
        <f t="shared" si="7"/>
        <v>0.53333333333333333</v>
      </c>
      <c r="T106" t="s">
        <v>357</v>
      </c>
      <c r="U106" t="s">
        <v>52</v>
      </c>
      <c r="V106" t="s">
        <v>52</v>
      </c>
      <c r="W106" t="s">
        <v>52</v>
      </c>
      <c r="X106" t="s">
        <v>53</v>
      </c>
      <c r="Y106" s="9"/>
      <c r="Z106">
        <v>0</v>
      </c>
      <c r="AA106">
        <v>86.881</v>
      </c>
      <c r="AB106">
        <v>45.688749999999999</v>
      </c>
      <c r="AC106">
        <v>7.0635000000000003</v>
      </c>
      <c r="AD106">
        <v>3223</v>
      </c>
      <c r="AE106">
        <v>0</v>
      </c>
      <c r="AF106">
        <v>0</v>
      </c>
      <c r="AG106">
        <v>6.9471850000000002</v>
      </c>
      <c r="AH106" t="s">
        <v>52</v>
      </c>
      <c r="AI106" t="s">
        <v>376</v>
      </c>
      <c r="AJ106">
        <v>105.41504999999999</v>
      </c>
      <c r="AK106">
        <v>114.5</v>
      </c>
      <c r="AL106">
        <v>57.349499999999999</v>
      </c>
      <c r="AM106">
        <v>6.8769999999999998</v>
      </c>
      <c r="AN106" t="s">
        <v>52</v>
      </c>
      <c r="AO106" t="s">
        <v>562</v>
      </c>
    </row>
    <row r="107" spans="1:41">
      <c r="A107" s="5">
        <v>43482</v>
      </c>
      <c r="B107" t="s">
        <v>346</v>
      </c>
      <c r="C107" t="s">
        <v>44</v>
      </c>
      <c r="D107" t="s">
        <v>45</v>
      </c>
      <c r="E107" t="s">
        <v>46</v>
      </c>
      <c r="F107" t="s">
        <v>47</v>
      </c>
      <c r="G107">
        <v>289707887</v>
      </c>
      <c r="H107" t="s">
        <v>48</v>
      </c>
      <c r="I107" s="4">
        <v>5723</v>
      </c>
      <c r="J107" s="5">
        <v>43296</v>
      </c>
      <c r="K107" s="8">
        <f t="shared" si="6"/>
        <v>26.571428571428573</v>
      </c>
      <c r="L107" t="s">
        <v>49</v>
      </c>
      <c r="M107" t="s">
        <v>50</v>
      </c>
      <c r="N107">
        <v>10994</v>
      </c>
      <c r="O107">
        <v>30004</v>
      </c>
      <c r="P107">
        <v>19010</v>
      </c>
      <c r="Q107">
        <f t="shared" si="8"/>
        <v>19.010000000000002</v>
      </c>
      <c r="R107">
        <v>2</v>
      </c>
      <c r="S107">
        <f t="shared" si="7"/>
        <v>6.6666666666666666E-2</v>
      </c>
      <c r="T107" t="s">
        <v>251</v>
      </c>
      <c r="U107" t="s">
        <v>52</v>
      </c>
      <c r="V107" t="s">
        <v>52</v>
      </c>
      <c r="W107" t="s">
        <v>52</v>
      </c>
      <c r="X107" t="s">
        <v>53</v>
      </c>
      <c r="Y107" s="9"/>
      <c r="Z107">
        <v>0</v>
      </c>
      <c r="AA107">
        <v>123.73857142857143</v>
      </c>
      <c r="AB107">
        <v>67.212428571428561</v>
      </c>
      <c r="AC107">
        <v>2.9778571428571428</v>
      </c>
      <c r="AD107">
        <v>12527</v>
      </c>
      <c r="AE107">
        <v>4391.63</v>
      </c>
      <c r="AF107">
        <v>1148.0989999999999</v>
      </c>
      <c r="AG107">
        <v>4.5049999999999999</v>
      </c>
      <c r="AH107" t="s">
        <v>52</v>
      </c>
      <c r="AI107" t="s">
        <v>378</v>
      </c>
      <c r="AJ107">
        <v>85.85</v>
      </c>
      <c r="AK107">
        <v>136.84300000000002</v>
      </c>
      <c r="AL107">
        <v>78.388499999999993</v>
      </c>
      <c r="AM107">
        <v>4.1340000000000003</v>
      </c>
      <c r="AN107" t="s">
        <v>52</v>
      </c>
      <c r="AO107" t="s">
        <v>93</v>
      </c>
    </row>
    <row r="108" spans="1:41">
      <c r="A108" s="5">
        <v>43482</v>
      </c>
      <c r="B108" t="s">
        <v>347</v>
      </c>
      <c r="C108" t="s">
        <v>44</v>
      </c>
      <c r="D108" t="s">
        <v>45</v>
      </c>
      <c r="E108" t="s">
        <v>57</v>
      </c>
      <c r="F108" t="s">
        <v>47</v>
      </c>
      <c r="G108">
        <v>289707887</v>
      </c>
      <c r="H108" t="s">
        <v>48</v>
      </c>
      <c r="I108" s="4">
        <v>5723</v>
      </c>
      <c r="J108" s="5">
        <v>43296</v>
      </c>
      <c r="K108" s="8">
        <f t="shared" si="6"/>
        <v>26.571428571428573</v>
      </c>
      <c r="L108" t="s">
        <v>49</v>
      </c>
      <c r="M108" t="s">
        <v>50</v>
      </c>
      <c r="N108">
        <v>10509</v>
      </c>
      <c r="O108">
        <v>12311</v>
      </c>
      <c r="P108">
        <v>1802</v>
      </c>
      <c r="Q108">
        <f t="shared" si="8"/>
        <v>1.802</v>
      </c>
      <c r="R108">
        <v>9</v>
      </c>
      <c r="S108">
        <f t="shared" si="7"/>
        <v>0.3</v>
      </c>
      <c r="T108" t="s">
        <v>251</v>
      </c>
      <c r="U108" t="s">
        <v>52</v>
      </c>
      <c r="V108" t="s">
        <v>52</v>
      </c>
      <c r="W108" t="s">
        <v>52</v>
      </c>
      <c r="X108" t="s">
        <v>53</v>
      </c>
      <c r="Y108" s="9"/>
      <c r="Z108">
        <v>0</v>
      </c>
      <c r="AA108">
        <v>78.512</v>
      </c>
      <c r="AB108">
        <v>46.132333333333342</v>
      </c>
      <c r="AC108">
        <v>5.676166666666667</v>
      </c>
      <c r="AD108">
        <v>6054</v>
      </c>
      <c r="AE108">
        <v>2489.9290000000001</v>
      </c>
      <c r="AF108">
        <v>954.06100000000004</v>
      </c>
      <c r="AG108">
        <v>6.4820000000000002</v>
      </c>
      <c r="AH108" t="s">
        <v>52</v>
      </c>
      <c r="AI108" t="s">
        <v>107</v>
      </c>
      <c r="AJ108">
        <v>107.08625000000001</v>
      </c>
      <c r="AK108">
        <v>82.828500000000005</v>
      </c>
      <c r="AL108">
        <v>45.963999999999999</v>
      </c>
      <c r="AM108">
        <v>5.9264999999999999</v>
      </c>
      <c r="AN108" t="s">
        <v>52</v>
      </c>
      <c r="AO108" t="s">
        <v>105</v>
      </c>
    </row>
    <row r="109" spans="1:41">
      <c r="A109" s="5">
        <v>43482</v>
      </c>
      <c r="B109" t="s">
        <v>348</v>
      </c>
      <c r="C109" t="s">
        <v>44</v>
      </c>
      <c r="D109" t="s">
        <v>45</v>
      </c>
      <c r="E109" t="s">
        <v>46</v>
      </c>
      <c r="F109" t="s">
        <v>47</v>
      </c>
      <c r="G109">
        <v>289707887</v>
      </c>
      <c r="H109" t="s">
        <v>48</v>
      </c>
      <c r="I109" s="4">
        <v>5723</v>
      </c>
      <c r="J109" s="5">
        <v>43296</v>
      </c>
      <c r="K109" s="8">
        <f t="shared" si="6"/>
        <v>26.571428571428573</v>
      </c>
      <c r="L109" t="s">
        <v>49</v>
      </c>
      <c r="M109" t="s">
        <v>50</v>
      </c>
      <c r="N109">
        <v>11208</v>
      </c>
      <c r="O109">
        <v>32187</v>
      </c>
      <c r="P109">
        <v>20979</v>
      </c>
      <c r="Q109">
        <f t="shared" si="8"/>
        <v>20.978999999999999</v>
      </c>
      <c r="R109">
        <v>2</v>
      </c>
      <c r="S109">
        <f t="shared" si="7"/>
        <v>6.6666666666666666E-2</v>
      </c>
      <c r="T109" t="s">
        <v>358</v>
      </c>
      <c r="U109" t="s">
        <v>52</v>
      </c>
      <c r="V109" t="s">
        <v>52</v>
      </c>
      <c r="W109" t="s">
        <v>52</v>
      </c>
      <c r="X109" t="s">
        <v>52</v>
      </c>
      <c r="Y109">
        <v>20979</v>
      </c>
      <c r="Z109">
        <v>1</v>
      </c>
      <c r="AA109">
        <v>118.50275000000001</v>
      </c>
      <c r="AB109">
        <v>65.536749999999998</v>
      </c>
      <c r="AC109">
        <v>2.7028749999999997</v>
      </c>
      <c r="AD109">
        <v>10008</v>
      </c>
      <c r="AE109">
        <v>30637.496999999999</v>
      </c>
      <c r="AF109">
        <v>1105.923</v>
      </c>
      <c r="AG109">
        <v>3.8980000000000001</v>
      </c>
      <c r="AH109" t="s">
        <v>52</v>
      </c>
      <c r="AI109" t="s">
        <v>107</v>
      </c>
      <c r="AJ109">
        <v>85.24</v>
      </c>
      <c r="AK109">
        <v>142.93100000000001</v>
      </c>
      <c r="AL109">
        <v>77.831000000000003</v>
      </c>
      <c r="AM109">
        <v>3.6230000000000002</v>
      </c>
      <c r="AN109" t="s">
        <v>52</v>
      </c>
      <c r="AO109" t="s">
        <v>94</v>
      </c>
    </row>
    <row r="110" spans="1:41">
      <c r="A110" s="5">
        <v>43482</v>
      </c>
      <c r="B110" t="s">
        <v>349</v>
      </c>
      <c r="C110" t="s">
        <v>44</v>
      </c>
      <c r="D110" t="s">
        <v>45</v>
      </c>
      <c r="E110" t="s">
        <v>57</v>
      </c>
      <c r="F110" t="s">
        <v>47</v>
      </c>
      <c r="G110">
        <v>289707887</v>
      </c>
      <c r="H110" t="s">
        <v>48</v>
      </c>
      <c r="I110" s="4">
        <v>5723</v>
      </c>
      <c r="J110" s="5">
        <v>43296</v>
      </c>
      <c r="K110" s="8">
        <f t="shared" si="6"/>
        <v>26.571428571428573</v>
      </c>
      <c r="L110" t="s">
        <v>49</v>
      </c>
      <c r="M110" t="s">
        <v>50</v>
      </c>
      <c r="N110">
        <v>10006</v>
      </c>
      <c r="O110">
        <v>10493</v>
      </c>
      <c r="P110">
        <v>487</v>
      </c>
      <c r="Q110">
        <f t="shared" si="8"/>
        <v>0.48699999999999999</v>
      </c>
      <c r="R110">
        <v>88</v>
      </c>
      <c r="S110">
        <f t="shared" si="7"/>
        <v>2.9333333333333331</v>
      </c>
      <c r="T110" t="s">
        <v>359</v>
      </c>
      <c r="U110" t="s">
        <v>52</v>
      </c>
      <c r="V110" t="s">
        <v>52</v>
      </c>
      <c r="W110" t="s">
        <v>52</v>
      </c>
      <c r="X110" t="s">
        <v>52</v>
      </c>
      <c r="Y110">
        <v>487</v>
      </c>
      <c r="Z110">
        <v>88</v>
      </c>
      <c r="AA110">
        <v>60.909166666666664</v>
      </c>
      <c r="AB110">
        <v>33.074333333333335</v>
      </c>
      <c r="AC110">
        <v>4.0330000000000004</v>
      </c>
      <c r="AD110">
        <v>326</v>
      </c>
      <c r="AG110">
        <v>4.1475569999999999</v>
      </c>
      <c r="AH110" t="s">
        <v>52</v>
      </c>
      <c r="AI110" t="s">
        <v>103</v>
      </c>
      <c r="AN110" t="s">
        <v>53</v>
      </c>
      <c r="AO110" t="s">
        <v>264</v>
      </c>
    </row>
    <row r="111" spans="1:41">
      <c r="A111" s="5">
        <v>43482</v>
      </c>
      <c r="B111" t="s">
        <v>350</v>
      </c>
      <c r="C111" t="s">
        <v>44</v>
      </c>
      <c r="D111" t="s">
        <v>45</v>
      </c>
      <c r="E111" t="s">
        <v>46</v>
      </c>
      <c r="F111" t="s">
        <v>47</v>
      </c>
      <c r="G111">
        <v>289707887</v>
      </c>
      <c r="H111" t="s">
        <v>48</v>
      </c>
      <c r="I111" s="4">
        <v>5723</v>
      </c>
      <c r="J111" s="5">
        <v>43296</v>
      </c>
      <c r="K111" s="8">
        <f t="shared" ref="K111:K137" si="9">(A111-J111)/7</f>
        <v>26.571428571428573</v>
      </c>
      <c r="L111" t="s">
        <v>49</v>
      </c>
      <c r="M111" t="s">
        <v>50</v>
      </c>
      <c r="N111">
        <v>11372</v>
      </c>
      <c r="O111">
        <v>21450</v>
      </c>
      <c r="P111">
        <v>10078</v>
      </c>
      <c r="Q111">
        <f t="shared" si="8"/>
        <v>10.077999999999999</v>
      </c>
      <c r="R111">
        <v>5</v>
      </c>
      <c r="S111">
        <f t="shared" si="7"/>
        <v>0.16666666666666666</v>
      </c>
      <c r="T111" t="s">
        <v>360</v>
      </c>
      <c r="U111" t="s">
        <v>52</v>
      </c>
      <c r="V111" t="s">
        <v>52</v>
      </c>
      <c r="W111" t="s">
        <v>52</v>
      </c>
      <c r="X111" t="s">
        <v>52</v>
      </c>
      <c r="Y111">
        <v>10078</v>
      </c>
      <c r="Z111">
        <v>3</v>
      </c>
      <c r="AA111">
        <v>150.26262500000001</v>
      </c>
      <c r="AB111">
        <v>78.343500000000006</v>
      </c>
      <c r="AC111">
        <v>3.2417499999999997</v>
      </c>
      <c r="AD111">
        <v>8183</v>
      </c>
      <c r="AE111">
        <v>15838.3</v>
      </c>
      <c r="AF111">
        <v>1551.664</v>
      </c>
      <c r="AG111">
        <v>4.8529999999999998</v>
      </c>
      <c r="AH111" t="s">
        <v>52</v>
      </c>
      <c r="AI111" t="s">
        <v>311</v>
      </c>
      <c r="AJ111">
        <v>88.524650000000008</v>
      </c>
      <c r="AK111">
        <v>160.32650000000001</v>
      </c>
      <c r="AL111">
        <v>87.779499999999999</v>
      </c>
      <c r="AM111">
        <v>3.9390000000000001</v>
      </c>
      <c r="AN111" t="s">
        <v>52</v>
      </c>
      <c r="AO111" t="s">
        <v>93</v>
      </c>
    </row>
    <row r="112" spans="1:41">
      <c r="A112" s="5">
        <v>43482</v>
      </c>
      <c r="B112" t="s">
        <v>351</v>
      </c>
      <c r="C112" t="s">
        <v>44</v>
      </c>
      <c r="D112" t="s">
        <v>45</v>
      </c>
      <c r="E112" t="s">
        <v>57</v>
      </c>
      <c r="F112" t="s">
        <v>47</v>
      </c>
      <c r="G112">
        <v>289707887</v>
      </c>
      <c r="H112" t="s">
        <v>48</v>
      </c>
      <c r="I112" s="4">
        <v>5723</v>
      </c>
      <c r="J112" s="5">
        <v>43296</v>
      </c>
      <c r="K112" s="8">
        <f t="shared" si="9"/>
        <v>26.571428571428573</v>
      </c>
      <c r="L112" t="s">
        <v>49</v>
      </c>
      <c r="M112" t="s">
        <v>50</v>
      </c>
      <c r="N112">
        <v>10233</v>
      </c>
      <c r="O112">
        <v>12182</v>
      </c>
      <c r="P112">
        <v>1949</v>
      </c>
      <c r="Q112">
        <f t="shared" si="8"/>
        <v>1.9490000000000001</v>
      </c>
      <c r="R112">
        <v>19</v>
      </c>
      <c r="S112">
        <f t="shared" si="7"/>
        <v>0.6333333333333333</v>
      </c>
      <c r="T112" t="s">
        <v>255</v>
      </c>
      <c r="U112" t="s">
        <v>52</v>
      </c>
      <c r="V112" t="s">
        <v>52</v>
      </c>
      <c r="W112" t="s">
        <v>52</v>
      </c>
      <c r="X112" t="s">
        <v>52</v>
      </c>
      <c r="Y112">
        <v>10336</v>
      </c>
      <c r="Z112">
        <v>7</v>
      </c>
      <c r="AA112">
        <v>72.552400000000006</v>
      </c>
      <c r="AB112">
        <v>41.696399999999997</v>
      </c>
      <c r="AC112">
        <v>5.9236000000000004</v>
      </c>
      <c r="AD112">
        <v>1647</v>
      </c>
      <c r="AE112">
        <v>3555.7849999999999</v>
      </c>
      <c r="AF112">
        <v>1134.933</v>
      </c>
      <c r="AG112">
        <v>6.4710000000000001</v>
      </c>
      <c r="AH112" t="s">
        <v>52</v>
      </c>
      <c r="AI112" t="s">
        <v>311</v>
      </c>
      <c r="AJ112">
        <v>113.48675</v>
      </c>
      <c r="AK112">
        <v>77.5715</v>
      </c>
      <c r="AL112">
        <v>42.002499999999998</v>
      </c>
      <c r="AM112">
        <v>5.9139999999999997</v>
      </c>
      <c r="AN112" t="s">
        <v>52</v>
      </c>
      <c r="AO112" t="s">
        <v>93</v>
      </c>
    </row>
    <row r="113" spans="1:41">
      <c r="A113" s="5">
        <v>43482</v>
      </c>
      <c r="B113" t="s">
        <v>352</v>
      </c>
      <c r="C113" t="s">
        <v>44</v>
      </c>
      <c r="D113" t="s">
        <v>45</v>
      </c>
      <c r="E113" t="s">
        <v>46</v>
      </c>
      <c r="F113" t="s">
        <v>47</v>
      </c>
      <c r="G113">
        <v>289707887</v>
      </c>
      <c r="H113" t="s">
        <v>48</v>
      </c>
      <c r="I113" s="4">
        <v>5723</v>
      </c>
      <c r="J113" s="5">
        <v>43296</v>
      </c>
      <c r="K113" s="8">
        <f t="shared" si="9"/>
        <v>26.571428571428573</v>
      </c>
      <c r="L113" t="s">
        <v>49</v>
      </c>
      <c r="M113" t="s">
        <v>50</v>
      </c>
      <c r="N113">
        <v>10358</v>
      </c>
      <c r="O113">
        <v>28286</v>
      </c>
      <c r="P113">
        <v>17928</v>
      </c>
      <c r="Q113">
        <f t="shared" si="8"/>
        <v>17.928000000000001</v>
      </c>
      <c r="R113">
        <v>5</v>
      </c>
      <c r="S113">
        <f t="shared" si="7"/>
        <v>0.16666666666666666</v>
      </c>
      <c r="T113" t="s">
        <v>361</v>
      </c>
      <c r="U113" t="s">
        <v>52</v>
      </c>
      <c r="V113" t="s">
        <v>52</v>
      </c>
      <c r="W113" t="s">
        <v>52</v>
      </c>
      <c r="X113" t="s">
        <v>53</v>
      </c>
      <c r="Y113" s="9"/>
      <c r="Z113">
        <v>0</v>
      </c>
      <c r="AA113">
        <v>109.25614285714286</v>
      </c>
      <c r="AB113">
        <v>57.539714285714282</v>
      </c>
      <c r="AC113">
        <v>2.1274285714285712</v>
      </c>
      <c r="AD113">
        <v>12238</v>
      </c>
      <c r="AE113">
        <v>1749.9880000000001</v>
      </c>
      <c r="AF113">
        <v>708.09799999999996</v>
      </c>
      <c r="AG113">
        <v>3.105</v>
      </c>
      <c r="AH113" t="s">
        <v>52</v>
      </c>
      <c r="AI113" t="s">
        <v>311</v>
      </c>
      <c r="AJ113">
        <v>72.516199999999998</v>
      </c>
      <c r="AK113">
        <v>152.65449999999998</v>
      </c>
      <c r="AL113">
        <v>78.694999999999993</v>
      </c>
      <c r="AM113">
        <v>2.6005000000000003</v>
      </c>
      <c r="AN113" t="s">
        <v>52</v>
      </c>
      <c r="AO113" t="s">
        <v>93</v>
      </c>
    </row>
    <row r="114" spans="1:41">
      <c r="A114" s="5">
        <v>43482</v>
      </c>
      <c r="B114" t="s">
        <v>353</v>
      </c>
      <c r="C114" t="s">
        <v>44</v>
      </c>
      <c r="D114" t="s">
        <v>45</v>
      </c>
      <c r="E114" t="s">
        <v>57</v>
      </c>
      <c r="F114" t="s">
        <v>47</v>
      </c>
      <c r="G114">
        <v>289707887</v>
      </c>
      <c r="H114" t="s">
        <v>48</v>
      </c>
      <c r="I114" s="4">
        <v>5723</v>
      </c>
      <c r="J114" s="5">
        <v>43296</v>
      </c>
      <c r="K114" s="8">
        <f t="shared" si="9"/>
        <v>26.571428571428573</v>
      </c>
      <c r="L114" t="s">
        <v>49</v>
      </c>
      <c r="M114" t="s">
        <v>50</v>
      </c>
      <c r="N114">
        <v>10697</v>
      </c>
      <c r="O114">
        <v>11585</v>
      </c>
      <c r="P114">
        <v>888</v>
      </c>
      <c r="Q114">
        <f t="shared" si="8"/>
        <v>0.88800000000000001</v>
      </c>
      <c r="R114">
        <v>18</v>
      </c>
      <c r="S114">
        <f t="shared" si="7"/>
        <v>0.6</v>
      </c>
      <c r="T114" t="s">
        <v>195</v>
      </c>
      <c r="U114" t="s">
        <v>52</v>
      </c>
      <c r="V114" t="s">
        <v>52</v>
      </c>
      <c r="W114" t="s">
        <v>52</v>
      </c>
      <c r="X114" t="s">
        <v>52</v>
      </c>
      <c r="Y114">
        <v>6964</v>
      </c>
      <c r="Z114">
        <v>2</v>
      </c>
      <c r="AA114">
        <v>72.527666666666676</v>
      </c>
      <c r="AB114">
        <v>40.900333333333329</v>
      </c>
      <c r="AC114">
        <v>3.4890000000000003</v>
      </c>
      <c r="AD114">
        <v>1468</v>
      </c>
      <c r="AE114">
        <v>1323.0889999999999</v>
      </c>
      <c r="AF114">
        <v>650.66</v>
      </c>
      <c r="AG114">
        <v>3.0009999999999999</v>
      </c>
      <c r="AH114" t="s">
        <v>53</v>
      </c>
      <c r="AI114" t="s">
        <v>393</v>
      </c>
      <c r="AJ114">
        <v>87.553449999999998</v>
      </c>
      <c r="AK114">
        <v>80.420999999999992</v>
      </c>
      <c r="AL114">
        <v>43.784499999999994</v>
      </c>
      <c r="AM114">
        <v>3.1465000000000001</v>
      </c>
      <c r="AN114" t="s">
        <v>52</v>
      </c>
      <c r="AO114" t="s">
        <v>93</v>
      </c>
    </row>
    <row r="115" spans="1:41">
      <c r="A115" s="5">
        <v>43516</v>
      </c>
      <c r="B115" t="s">
        <v>447</v>
      </c>
      <c r="C115" t="s">
        <v>44</v>
      </c>
      <c r="D115" t="s">
        <v>45</v>
      </c>
      <c r="E115" t="s">
        <v>46</v>
      </c>
      <c r="F115" t="s">
        <v>47</v>
      </c>
      <c r="G115">
        <v>289719458</v>
      </c>
      <c r="H115" t="s">
        <v>48</v>
      </c>
      <c r="I115" s="4">
        <v>5881</v>
      </c>
      <c r="J115" s="5">
        <v>43423</v>
      </c>
      <c r="K115" s="8">
        <f t="shared" si="9"/>
        <v>13.285714285714286</v>
      </c>
      <c r="L115" t="s">
        <v>49</v>
      </c>
      <c r="M115" t="s">
        <v>67</v>
      </c>
      <c r="R115">
        <v>0</v>
      </c>
      <c r="S115">
        <f t="shared" si="7"/>
        <v>0</v>
      </c>
      <c r="T115" t="s">
        <v>425</v>
      </c>
      <c r="U115" t="s">
        <v>53</v>
      </c>
      <c r="V115" t="s">
        <v>52</v>
      </c>
      <c r="W115" t="s">
        <v>52</v>
      </c>
      <c r="X115" t="s">
        <v>53</v>
      </c>
      <c r="Y115" s="9"/>
      <c r="Z115">
        <v>0</v>
      </c>
      <c r="AA115">
        <v>122.70322222222222</v>
      </c>
      <c r="AB115">
        <v>64.230777777777774</v>
      </c>
      <c r="AC115">
        <v>1.6868888888888889</v>
      </c>
      <c r="AD115">
        <v>40000</v>
      </c>
      <c r="AE115">
        <v>134.29300000000001</v>
      </c>
      <c r="AF115">
        <v>78.947000000000003</v>
      </c>
      <c r="AG115">
        <v>3.012</v>
      </c>
      <c r="AH115" t="s">
        <v>52</v>
      </c>
      <c r="AI115" t="s">
        <v>153</v>
      </c>
      <c r="AN115" t="s">
        <v>53</v>
      </c>
      <c r="AO115" t="s">
        <v>108</v>
      </c>
    </row>
    <row r="116" spans="1:41">
      <c r="A116" s="5">
        <v>43516</v>
      </c>
      <c r="B116" t="s">
        <v>450</v>
      </c>
      <c r="C116" t="s">
        <v>44</v>
      </c>
      <c r="D116" t="s">
        <v>45</v>
      </c>
      <c r="E116" t="s">
        <v>57</v>
      </c>
      <c r="F116" t="s">
        <v>47</v>
      </c>
      <c r="G116">
        <v>289719458</v>
      </c>
      <c r="H116" t="s">
        <v>48</v>
      </c>
      <c r="I116" s="4">
        <v>5881</v>
      </c>
      <c r="J116" s="5">
        <v>43423</v>
      </c>
      <c r="K116" s="8">
        <f t="shared" si="9"/>
        <v>13.285714285714286</v>
      </c>
      <c r="L116" t="s">
        <v>49</v>
      </c>
      <c r="M116" t="s">
        <v>50</v>
      </c>
      <c r="N116">
        <v>11058</v>
      </c>
      <c r="O116">
        <v>11814</v>
      </c>
      <c r="P116">
        <v>756</v>
      </c>
      <c r="Q116">
        <f>P116/1000</f>
        <v>0.75600000000000001</v>
      </c>
      <c r="R116">
        <v>13</v>
      </c>
      <c r="S116">
        <f t="shared" si="7"/>
        <v>0.43333333333333335</v>
      </c>
      <c r="T116" t="s">
        <v>255</v>
      </c>
      <c r="U116" t="s">
        <v>53</v>
      </c>
      <c r="V116" t="s">
        <v>52</v>
      </c>
      <c r="W116" t="s">
        <v>52</v>
      </c>
      <c r="X116" t="s">
        <v>52</v>
      </c>
      <c r="Y116">
        <v>26992</v>
      </c>
      <c r="Z116">
        <v>1</v>
      </c>
      <c r="AA116">
        <v>70.375</v>
      </c>
      <c r="AB116">
        <v>37.241</v>
      </c>
      <c r="AC116">
        <v>3.214</v>
      </c>
      <c r="AD116">
        <v>1586</v>
      </c>
      <c r="AG116">
        <v>3.24153</v>
      </c>
      <c r="AH116" t="s">
        <v>52</v>
      </c>
      <c r="AI116" t="s">
        <v>376</v>
      </c>
      <c r="AJ116">
        <v>129.3047</v>
      </c>
      <c r="AK116">
        <v>82.817000000000007</v>
      </c>
      <c r="AL116">
        <v>44.951499999999996</v>
      </c>
      <c r="AM116">
        <v>3.302</v>
      </c>
      <c r="AN116" t="s">
        <v>52</v>
      </c>
      <c r="AO116" t="s">
        <v>105</v>
      </c>
    </row>
    <row r="117" spans="1:41">
      <c r="A117" s="5">
        <v>43516</v>
      </c>
      <c r="B117" t="s">
        <v>451</v>
      </c>
      <c r="C117" t="s">
        <v>44</v>
      </c>
      <c r="D117" t="s">
        <v>45</v>
      </c>
      <c r="E117" t="s">
        <v>46</v>
      </c>
      <c r="F117" t="s">
        <v>47</v>
      </c>
      <c r="G117">
        <v>289719458</v>
      </c>
      <c r="H117" t="s">
        <v>48</v>
      </c>
      <c r="I117" s="4">
        <v>5881</v>
      </c>
      <c r="J117" s="5">
        <v>43423</v>
      </c>
      <c r="K117" s="8">
        <f t="shared" si="9"/>
        <v>13.285714285714286</v>
      </c>
      <c r="L117" t="s">
        <v>49</v>
      </c>
      <c r="M117" t="s">
        <v>67</v>
      </c>
      <c r="N117">
        <v>11178</v>
      </c>
      <c r="O117">
        <v>51319</v>
      </c>
      <c r="P117">
        <v>40141</v>
      </c>
      <c r="Q117">
        <f>P117/1000</f>
        <v>40.140999999999998</v>
      </c>
      <c r="R117">
        <v>0</v>
      </c>
      <c r="S117">
        <f t="shared" si="7"/>
        <v>0</v>
      </c>
      <c r="T117" t="s">
        <v>452</v>
      </c>
      <c r="U117" t="s">
        <v>53</v>
      </c>
      <c r="V117" t="s">
        <v>52</v>
      </c>
      <c r="W117" t="s">
        <v>52</v>
      </c>
      <c r="X117" t="s">
        <v>53</v>
      </c>
      <c r="Y117" s="9"/>
      <c r="Z117">
        <v>0</v>
      </c>
      <c r="AA117">
        <v>192.65433333333334</v>
      </c>
      <c r="AB117">
        <v>88.995444444444445</v>
      </c>
      <c r="AC117">
        <v>2.0951111111111111</v>
      </c>
      <c r="AD117">
        <v>2781</v>
      </c>
      <c r="AE117">
        <v>2937.8690000000001</v>
      </c>
      <c r="AF117">
        <v>906.18299999999999</v>
      </c>
      <c r="AG117">
        <v>4.7069999999999999</v>
      </c>
      <c r="AH117" t="s">
        <v>52</v>
      </c>
      <c r="AI117" t="s">
        <v>311</v>
      </c>
      <c r="AJ117">
        <v>72.208699999999993</v>
      </c>
      <c r="AK117">
        <v>210.58799999999999</v>
      </c>
      <c r="AL117">
        <v>112.07899999999999</v>
      </c>
      <c r="AM117">
        <v>4.5359999999999996</v>
      </c>
      <c r="AN117" t="s">
        <v>52</v>
      </c>
      <c r="AO117" t="s">
        <v>94</v>
      </c>
    </row>
    <row r="118" spans="1:41">
      <c r="A118" s="5">
        <v>43516</v>
      </c>
      <c r="B118" t="s">
        <v>454</v>
      </c>
      <c r="C118" t="s">
        <v>44</v>
      </c>
      <c r="D118" t="s">
        <v>45</v>
      </c>
      <c r="E118" t="s">
        <v>57</v>
      </c>
      <c r="F118" t="s">
        <v>47</v>
      </c>
      <c r="G118">
        <v>289719458</v>
      </c>
      <c r="H118" t="s">
        <v>48</v>
      </c>
      <c r="I118" s="4">
        <v>5881</v>
      </c>
      <c r="J118" s="5">
        <v>43423</v>
      </c>
      <c r="K118" s="8">
        <f t="shared" si="9"/>
        <v>13.285714285714286</v>
      </c>
      <c r="L118" t="s">
        <v>49</v>
      </c>
      <c r="M118" t="s">
        <v>50</v>
      </c>
      <c r="N118">
        <v>10947</v>
      </c>
      <c r="O118">
        <v>12656</v>
      </c>
      <c r="P118">
        <v>1709</v>
      </c>
      <c r="Q118">
        <f>P118/1000</f>
        <v>1.7090000000000001</v>
      </c>
      <c r="R118">
        <v>9</v>
      </c>
      <c r="S118">
        <f t="shared" si="7"/>
        <v>0.3</v>
      </c>
      <c r="T118" t="s">
        <v>357</v>
      </c>
      <c r="U118" t="s">
        <v>53</v>
      </c>
      <c r="V118" t="s">
        <v>52</v>
      </c>
      <c r="W118" t="s">
        <v>52</v>
      </c>
      <c r="X118" t="s">
        <v>53</v>
      </c>
      <c r="Y118" s="9"/>
      <c r="Z118">
        <v>0</v>
      </c>
      <c r="AA118">
        <v>79.417428571428573</v>
      </c>
      <c r="AB118">
        <v>44.269285714285715</v>
      </c>
      <c r="AC118">
        <v>6.6405714285714295</v>
      </c>
      <c r="AD118">
        <v>7063</v>
      </c>
      <c r="AG118">
        <v>6.7812029999999996</v>
      </c>
      <c r="AH118" t="s">
        <v>52</v>
      </c>
      <c r="AI118" t="s">
        <v>103</v>
      </c>
      <c r="AJ118">
        <v>106.62385</v>
      </c>
      <c r="AK118">
        <v>88.866</v>
      </c>
      <c r="AL118">
        <v>46.817</v>
      </c>
      <c r="AM118">
        <v>6.5510000000000002</v>
      </c>
      <c r="AN118" t="s">
        <v>52</v>
      </c>
      <c r="AO118" t="s">
        <v>93</v>
      </c>
    </row>
    <row r="119" spans="1:41">
      <c r="A119" s="5">
        <v>43516</v>
      </c>
      <c r="B119" t="s">
        <v>456</v>
      </c>
      <c r="C119" t="s">
        <v>44</v>
      </c>
      <c r="D119" t="s">
        <v>45</v>
      </c>
      <c r="E119" t="s">
        <v>46</v>
      </c>
      <c r="F119" t="s">
        <v>47</v>
      </c>
      <c r="G119">
        <v>289719458</v>
      </c>
      <c r="H119" t="s">
        <v>48</v>
      </c>
      <c r="I119" s="4">
        <v>5881</v>
      </c>
      <c r="J119" s="5">
        <v>43423</v>
      </c>
      <c r="K119" s="8">
        <f t="shared" si="9"/>
        <v>13.285714285714286</v>
      </c>
      <c r="L119" t="s">
        <v>49</v>
      </c>
      <c r="M119" t="s">
        <v>50</v>
      </c>
      <c r="N119">
        <v>11634</v>
      </c>
      <c r="O119">
        <v>36941</v>
      </c>
      <c r="P119">
        <v>25307</v>
      </c>
      <c r="R119">
        <v>2</v>
      </c>
      <c r="S119">
        <f t="shared" si="7"/>
        <v>6.6666666666666666E-2</v>
      </c>
      <c r="T119" t="s">
        <v>457</v>
      </c>
      <c r="U119" t="s">
        <v>52</v>
      </c>
      <c r="V119" t="s">
        <v>52</v>
      </c>
      <c r="W119" t="s">
        <v>52</v>
      </c>
      <c r="X119" t="s">
        <v>53</v>
      </c>
      <c r="Y119" s="9"/>
      <c r="Z119">
        <v>0</v>
      </c>
      <c r="AA119">
        <v>114.123125</v>
      </c>
      <c r="AB119">
        <v>61.951250000000002</v>
      </c>
      <c r="AC119">
        <v>2.9273750000000005</v>
      </c>
      <c r="AD119">
        <v>5219</v>
      </c>
      <c r="AE119">
        <v>151.63</v>
      </c>
      <c r="AF119">
        <v>90.09</v>
      </c>
      <c r="AG119">
        <v>4.6150000000000002</v>
      </c>
      <c r="AH119" t="s">
        <v>53</v>
      </c>
      <c r="AI119" t="s">
        <v>459</v>
      </c>
      <c r="AJ119">
        <v>96.456600000000009</v>
      </c>
      <c r="AK119">
        <v>146.87599999999998</v>
      </c>
      <c r="AL119">
        <v>87.425000000000011</v>
      </c>
      <c r="AM119">
        <v>4.6430000000000007</v>
      </c>
      <c r="AN119" t="s">
        <v>52</v>
      </c>
      <c r="AO119" t="s">
        <v>93</v>
      </c>
    </row>
    <row r="120" spans="1:41">
      <c r="A120" s="5">
        <v>43516</v>
      </c>
      <c r="B120" t="s">
        <v>460</v>
      </c>
      <c r="C120" t="s">
        <v>44</v>
      </c>
      <c r="D120" t="s">
        <v>45</v>
      </c>
      <c r="E120" t="s">
        <v>57</v>
      </c>
      <c r="F120" t="s">
        <v>47</v>
      </c>
      <c r="G120">
        <v>289719458</v>
      </c>
      <c r="H120" t="s">
        <v>48</v>
      </c>
      <c r="I120" s="4">
        <v>5881</v>
      </c>
      <c r="J120" s="5">
        <v>43423</v>
      </c>
      <c r="K120" s="8">
        <f t="shared" si="9"/>
        <v>13.285714285714286</v>
      </c>
      <c r="L120" t="s">
        <v>49</v>
      </c>
      <c r="M120" t="s">
        <v>50</v>
      </c>
      <c r="N120">
        <v>10904</v>
      </c>
      <c r="O120">
        <v>15606</v>
      </c>
      <c r="P120">
        <v>4702</v>
      </c>
      <c r="R120">
        <v>13</v>
      </c>
      <c r="S120">
        <f t="shared" si="7"/>
        <v>0.43333333333333335</v>
      </c>
      <c r="T120" t="s">
        <v>461</v>
      </c>
      <c r="U120" t="s">
        <v>52</v>
      </c>
      <c r="V120" t="s">
        <v>52</v>
      </c>
      <c r="W120" t="s">
        <v>52</v>
      </c>
      <c r="X120" t="s">
        <v>52</v>
      </c>
      <c r="Y120">
        <v>10798</v>
      </c>
      <c r="Z120">
        <v>1</v>
      </c>
      <c r="AA120">
        <v>81.725666666666669</v>
      </c>
      <c r="AB120">
        <v>46.281000000000006</v>
      </c>
      <c r="AC120">
        <v>4.5737777777777771</v>
      </c>
      <c r="AD120">
        <v>708</v>
      </c>
      <c r="AG120">
        <v>4.701956</v>
      </c>
      <c r="AH120" t="s">
        <v>52</v>
      </c>
      <c r="AI120" t="s">
        <v>103</v>
      </c>
      <c r="AJ120">
        <v>109.79570000000001</v>
      </c>
      <c r="AK120">
        <v>88.223500000000001</v>
      </c>
      <c r="AL120">
        <v>47.257000000000005</v>
      </c>
      <c r="AM120">
        <v>4.7620000000000005</v>
      </c>
      <c r="AN120" t="s">
        <v>52</v>
      </c>
      <c r="AO120" t="s">
        <v>105</v>
      </c>
    </row>
    <row r="121" spans="1:41">
      <c r="A121" s="5">
        <v>43516</v>
      </c>
      <c r="B121" t="s">
        <v>463</v>
      </c>
      <c r="C121" t="s">
        <v>44</v>
      </c>
      <c r="D121" t="s">
        <v>45</v>
      </c>
      <c r="E121" t="s">
        <v>46</v>
      </c>
      <c r="F121" t="s">
        <v>47</v>
      </c>
      <c r="G121">
        <v>289719458</v>
      </c>
      <c r="H121" t="s">
        <v>48</v>
      </c>
      <c r="I121" s="4">
        <v>5881</v>
      </c>
      <c r="J121" s="5">
        <v>43423</v>
      </c>
      <c r="K121" s="8">
        <f t="shared" si="9"/>
        <v>13.285714285714286</v>
      </c>
      <c r="L121" t="s">
        <v>49</v>
      </c>
      <c r="M121" t="s">
        <v>50</v>
      </c>
      <c r="N121">
        <v>10987</v>
      </c>
      <c r="O121">
        <v>31226</v>
      </c>
      <c r="P121">
        <v>20239</v>
      </c>
      <c r="R121">
        <v>2</v>
      </c>
      <c r="S121">
        <f t="shared" si="7"/>
        <v>6.6666666666666666E-2</v>
      </c>
      <c r="T121" t="s">
        <v>464</v>
      </c>
      <c r="U121" t="s">
        <v>52</v>
      </c>
      <c r="V121" t="s">
        <v>52</v>
      </c>
      <c r="W121" t="s">
        <v>52</v>
      </c>
      <c r="X121" t="s">
        <v>53</v>
      </c>
      <c r="Y121" s="9"/>
      <c r="Z121">
        <v>0</v>
      </c>
      <c r="AA121">
        <v>125.22728571428573</v>
      </c>
      <c r="AB121">
        <v>63.593285714285706</v>
      </c>
      <c r="AC121">
        <v>1.5918571428571429</v>
      </c>
      <c r="AD121">
        <v>8035</v>
      </c>
      <c r="AE121">
        <v>2199.373</v>
      </c>
      <c r="AF121">
        <v>642.42999999999995</v>
      </c>
      <c r="AG121">
        <v>3.2029999999999998</v>
      </c>
      <c r="AH121" t="s">
        <v>52</v>
      </c>
      <c r="AI121" t="s">
        <v>107</v>
      </c>
      <c r="AJ121">
        <v>74.406199999999998</v>
      </c>
      <c r="AK121">
        <v>133.49700000000001</v>
      </c>
      <c r="AL121">
        <v>77.050999999999988</v>
      </c>
      <c r="AM121">
        <v>3.0215000000000001</v>
      </c>
      <c r="AN121" t="s">
        <v>52</v>
      </c>
      <c r="AO121" t="s">
        <v>93</v>
      </c>
    </row>
    <row r="122" spans="1:41">
      <c r="A122" s="5">
        <v>43516</v>
      </c>
      <c r="B122" t="s">
        <v>466</v>
      </c>
      <c r="C122" t="s">
        <v>44</v>
      </c>
      <c r="D122" t="s">
        <v>45</v>
      </c>
      <c r="E122" t="s">
        <v>57</v>
      </c>
      <c r="F122" t="s">
        <v>47</v>
      </c>
      <c r="G122">
        <v>289719458</v>
      </c>
      <c r="H122" t="s">
        <v>48</v>
      </c>
      <c r="I122" s="4">
        <v>5881</v>
      </c>
      <c r="J122" s="5">
        <v>43423</v>
      </c>
      <c r="K122" s="8">
        <f t="shared" si="9"/>
        <v>13.285714285714286</v>
      </c>
      <c r="L122" t="s">
        <v>49</v>
      </c>
      <c r="M122" t="s">
        <v>50</v>
      </c>
      <c r="N122">
        <v>10480</v>
      </c>
      <c r="O122">
        <v>11438</v>
      </c>
      <c r="P122">
        <v>958</v>
      </c>
      <c r="R122">
        <v>17</v>
      </c>
      <c r="S122">
        <f t="shared" si="7"/>
        <v>0.56666666666666665</v>
      </c>
      <c r="T122" t="s">
        <v>561</v>
      </c>
      <c r="U122" t="s">
        <v>52</v>
      </c>
      <c r="V122" t="s">
        <v>52</v>
      </c>
      <c r="W122" t="s">
        <v>52</v>
      </c>
      <c r="X122" t="s">
        <v>52</v>
      </c>
      <c r="Y122">
        <v>5794</v>
      </c>
      <c r="Z122">
        <v>1</v>
      </c>
      <c r="AA122">
        <v>57.921749999999996</v>
      </c>
      <c r="AB122">
        <v>32.860500000000002</v>
      </c>
      <c r="AC122">
        <v>3.3167500000000003</v>
      </c>
      <c r="AD122">
        <v>2344</v>
      </c>
      <c r="AE122">
        <v>1845.384</v>
      </c>
      <c r="AF122">
        <v>710.327</v>
      </c>
      <c r="AG122">
        <v>3.5310000000000001</v>
      </c>
      <c r="AH122" t="s">
        <v>52</v>
      </c>
      <c r="AI122" t="s">
        <v>107</v>
      </c>
      <c r="AJ122">
        <v>89.183750000000003</v>
      </c>
      <c r="AK122">
        <v>64.731999999999999</v>
      </c>
      <c r="AL122">
        <v>34.796000000000006</v>
      </c>
      <c r="AM122">
        <v>3.3940000000000001</v>
      </c>
      <c r="AN122" t="s">
        <v>52</v>
      </c>
      <c r="AO122" t="s">
        <v>93</v>
      </c>
    </row>
    <row r="123" spans="1:41">
      <c r="A123" s="5">
        <v>43516</v>
      </c>
      <c r="B123" t="s">
        <v>469</v>
      </c>
      <c r="C123" t="s">
        <v>44</v>
      </c>
      <c r="D123" t="s">
        <v>45</v>
      </c>
      <c r="E123" t="s">
        <v>46</v>
      </c>
      <c r="F123" t="s">
        <v>47</v>
      </c>
      <c r="G123">
        <v>289719458</v>
      </c>
      <c r="H123" t="s">
        <v>48</v>
      </c>
      <c r="I123" s="4">
        <v>5881</v>
      </c>
      <c r="J123" s="5">
        <v>43423</v>
      </c>
      <c r="K123" s="8">
        <f t="shared" si="9"/>
        <v>13.285714285714286</v>
      </c>
      <c r="L123" t="s">
        <v>49</v>
      </c>
      <c r="M123" t="s">
        <v>50</v>
      </c>
      <c r="N123">
        <v>9762</v>
      </c>
      <c r="O123">
        <v>49788</v>
      </c>
      <c r="P123">
        <v>40026</v>
      </c>
      <c r="R123">
        <v>1</v>
      </c>
      <c r="S123">
        <f t="shared" si="7"/>
        <v>3.3333333333333333E-2</v>
      </c>
      <c r="T123" t="s">
        <v>470</v>
      </c>
      <c r="U123" t="s">
        <v>52</v>
      </c>
      <c r="V123" t="s">
        <v>52</v>
      </c>
      <c r="W123" t="s">
        <v>52</v>
      </c>
      <c r="X123" t="s">
        <v>52</v>
      </c>
      <c r="Y123">
        <v>40026</v>
      </c>
      <c r="Z123">
        <v>1</v>
      </c>
      <c r="AA123">
        <v>174.04133333333331</v>
      </c>
      <c r="AB123">
        <v>83.049333333333337</v>
      </c>
      <c r="AC123">
        <v>2.9437777777777776</v>
      </c>
      <c r="AD123">
        <v>4528</v>
      </c>
      <c r="AE123">
        <v>3805.5970000000002</v>
      </c>
      <c r="AF123">
        <v>838.86</v>
      </c>
      <c r="AG123">
        <v>6.5750000000000002</v>
      </c>
      <c r="AH123" t="s">
        <v>52</v>
      </c>
      <c r="AI123" t="s">
        <v>107</v>
      </c>
      <c r="AN123" t="s">
        <v>53</v>
      </c>
      <c r="AO123" t="s">
        <v>471</v>
      </c>
    </row>
    <row r="124" spans="1:41">
      <c r="A124" s="5">
        <v>43516</v>
      </c>
      <c r="B124" t="s">
        <v>472</v>
      </c>
      <c r="C124" t="s">
        <v>44</v>
      </c>
      <c r="D124" t="s">
        <v>45</v>
      </c>
      <c r="E124" t="s">
        <v>57</v>
      </c>
      <c r="F124" t="s">
        <v>47</v>
      </c>
      <c r="G124">
        <v>289719458</v>
      </c>
      <c r="H124" t="s">
        <v>48</v>
      </c>
      <c r="I124" s="4">
        <v>5881</v>
      </c>
      <c r="J124" s="5">
        <v>43423</v>
      </c>
      <c r="K124" s="8">
        <f t="shared" si="9"/>
        <v>13.285714285714286</v>
      </c>
      <c r="L124" t="s">
        <v>49</v>
      </c>
      <c r="M124" t="s">
        <v>50</v>
      </c>
      <c r="N124">
        <v>11547</v>
      </c>
      <c r="O124">
        <v>12054</v>
      </c>
      <c r="P124">
        <v>507</v>
      </c>
      <c r="R124">
        <v>89</v>
      </c>
      <c r="S124">
        <f t="shared" si="7"/>
        <v>2.9666666666666668</v>
      </c>
      <c r="T124" t="s">
        <v>473</v>
      </c>
      <c r="U124" t="s">
        <v>52</v>
      </c>
      <c r="V124" t="s">
        <v>52</v>
      </c>
      <c r="W124" t="s">
        <v>52</v>
      </c>
      <c r="X124" t="s">
        <v>52</v>
      </c>
      <c r="Y124">
        <v>507</v>
      </c>
      <c r="Z124">
        <v>89</v>
      </c>
      <c r="AD124">
        <v>507</v>
      </c>
      <c r="AH124" t="s">
        <v>53</v>
      </c>
      <c r="AI124" t="s">
        <v>474</v>
      </c>
      <c r="AN124" t="s">
        <v>53</v>
      </c>
      <c r="AO124" t="s">
        <v>475</v>
      </c>
    </row>
    <row r="125" spans="1:41">
      <c r="A125" s="5">
        <v>43516</v>
      </c>
      <c r="B125" t="s">
        <v>476</v>
      </c>
      <c r="C125" t="s">
        <v>44</v>
      </c>
      <c r="D125" t="s">
        <v>45</v>
      </c>
      <c r="E125" t="s">
        <v>46</v>
      </c>
      <c r="F125" t="s">
        <v>47</v>
      </c>
      <c r="G125">
        <v>289719458</v>
      </c>
      <c r="H125" t="s">
        <v>48</v>
      </c>
      <c r="I125" s="4">
        <v>5881</v>
      </c>
      <c r="J125" s="5">
        <v>43423</v>
      </c>
      <c r="K125" s="8">
        <f t="shared" si="9"/>
        <v>13.285714285714286</v>
      </c>
      <c r="L125" t="s">
        <v>49</v>
      </c>
      <c r="M125" t="s">
        <v>50</v>
      </c>
      <c r="N125">
        <v>10761</v>
      </c>
      <c r="O125">
        <v>34116</v>
      </c>
      <c r="P125">
        <v>23355</v>
      </c>
      <c r="R125">
        <v>2</v>
      </c>
      <c r="S125">
        <f t="shared" si="7"/>
        <v>6.6666666666666666E-2</v>
      </c>
      <c r="T125" t="s">
        <v>477</v>
      </c>
      <c r="U125" t="s">
        <v>52</v>
      </c>
      <c r="V125" t="s">
        <v>52</v>
      </c>
      <c r="W125" t="s">
        <v>52</v>
      </c>
      <c r="X125" t="s">
        <v>52</v>
      </c>
      <c r="Y125">
        <v>23355</v>
      </c>
      <c r="Z125">
        <v>2</v>
      </c>
      <c r="AA125">
        <v>125.01266666666668</v>
      </c>
      <c r="AB125">
        <v>63.93833333333334</v>
      </c>
      <c r="AC125">
        <v>1.2456666666666667</v>
      </c>
      <c r="AD125">
        <v>8127</v>
      </c>
      <c r="AE125">
        <v>1905.8130000000001</v>
      </c>
      <c r="AF125">
        <v>748.14400000000001</v>
      </c>
      <c r="AG125">
        <v>2.8010000000000002</v>
      </c>
      <c r="AH125" t="s">
        <v>52</v>
      </c>
      <c r="AI125" t="s">
        <v>217</v>
      </c>
      <c r="AJ125">
        <v>95.601799999999997</v>
      </c>
      <c r="AK125">
        <v>228.22300000000001</v>
      </c>
      <c r="AL125">
        <v>119</v>
      </c>
      <c r="AM125">
        <v>2.1255000000000002</v>
      </c>
      <c r="AN125" t="s">
        <v>146</v>
      </c>
      <c r="AO125" t="s">
        <v>479</v>
      </c>
    </row>
    <row r="126" spans="1:41">
      <c r="A126" s="5">
        <v>43516</v>
      </c>
      <c r="B126" t="s">
        <v>481</v>
      </c>
      <c r="C126" t="s">
        <v>44</v>
      </c>
      <c r="D126" t="s">
        <v>45</v>
      </c>
      <c r="E126" t="s">
        <v>57</v>
      </c>
      <c r="F126" t="s">
        <v>47</v>
      </c>
      <c r="G126">
        <v>289719458</v>
      </c>
      <c r="H126" t="s">
        <v>48</v>
      </c>
      <c r="I126" s="4">
        <v>5881</v>
      </c>
      <c r="J126" s="5">
        <v>43423</v>
      </c>
      <c r="K126" s="8">
        <f t="shared" si="9"/>
        <v>13.285714285714286</v>
      </c>
      <c r="L126" t="s">
        <v>49</v>
      </c>
      <c r="M126" t="s">
        <v>50</v>
      </c>
      <c r="N126">
        <v>11054</v>
      </c>
      <c r="O126">
        <v>13018</v>
      </c>
      <c r="P126">
        <v>1964</v>
      </c>
      <c r="R126">
        <v>33</v>
      </c>
      <c r="S126">
        <f t="shared" si="7"/>
        <v>1.1000000000000001</v>
      </c>
      <c r="T126" t="s">
        <v>195</v>
      </c>
      <c r="U126" t="s">
        <v>52</v>
      </c>
      <c r="V126" t="s">
        <v>52</v>
      </c>
      <c r="W126" t="s">
        <v>52</v>
      </c>
      <c r="X126" t="s">
        <v>52</v>
      </c>
      <c r="Y126">
        <v>7019</v>
      </c>
      <c r="Z126">
        <v>17</v>
      </c>
      <c r="AA126">
        <v>75.192333333333337</v>
      </c>
      <c r="AB126">
        <v>42.589555555555549</v>
      </c>
      <c r="AC126">
        <v>2.4299999999999997</v>
      </c>
      <c r="AD126">
        <v>997</v>
      </c>
      <c r="AG126">
        <v>2.8964159999999999</v>
      </c>
      <c r="AH126" t="s">
        <v>52</v>
      </c>
      <c r="AI126" t="s">
        <v>376</v>
      </c>
      <c r="AJ126">
        <v>91.806950000000001</v>
      </c>
      <c r="AK126">
        <v>76.966000000000008</v>
      </c>
      <c r="AL126">
        <v>42.213999999999999</v>
      </c>
      <c r="AM126">
        <v>2.3525</v>
      </c>
      <c r="AN126" t="s">
        <v>52</v>
      </c>
      <c r="AO126" t="s">
        <v>93</v>
      </c>
    </row>
    <row r="127" spans="1:41">
      <c r="A127" s="5">
        <v>43516</v>
      </c>
      <c r="B127" t="s">
        <v>482</v>
      </c>
      <c r="C127" t="s">
        <v>44</v>
      </c>
      <c r="D127" t="s">
        <v>45</v>
      </c>
      <c r="E127" t="s">
        <v>46</v>
      </c>
      <c r="F127" t="s">
        <v>47</v>
      </c>
      <c r="G127">
        <v>289719458</v>
      </c>
      <c r="H127" t="s">
        <v>48</v>
      </c>
      <c r="I127" s="4">
        <v>5881</v>
      </c>
      <c r="J127" s="5">
        <v>43423</v>
      </c>
      <c r="K127" s="8">
        <f t="shared" si="9"/>
        <v>13.285714285714286</v>
      </c>
      <c r="L127" t="s">
        <v>49</v>
      </c>
      <c r="M127" t="s">
        <v>67</v>
      </c>
      <c r="R127">
        <v>0</v>
      </c>
      <c r="S127">
        <f t="shared" si="7"/>
        <v>0</v>
      </c>
      <c r="T127" t="s">
        <v>139</v>
      </c>
      <c r="U127" t="s">
        <v>53</v>
      </c>
      <c r="V127" t="s">
        <v>52</v>
      </c>
      <c r="W127" t="s">
        <v>52</v>
      </c>
      <c r="X127" t="s">
        <v>53</v>
      </c>
      <c r="Y127" s="9"/>
      <c r="Z127">
        <v>0</v>
      </c>
      <c r="AA127">
        <v>125.37766666666668</v>
      </c>
      <c r="AB127">
        <v>65.461333333333343</v>
      </c>
      <c r="AC127">
        <v>2.8488888888888888</v>
      </c>
      <c r="AD127">
        <v>40000</v>
      </c>
      <c r="AE127">
        <v>1941.4680000000001</v>
      </c>
      <c r="AF127">
        <v>806.173</v>
      </c>
      <c r="AG127">
        <v>4.8029999999999999</v>
      </c>
      <c r="AH127" t="s">
        <v>52</v>
      </c>
      <c r="AI127" t="s">
        <v>311</v>
      </c>
      <c r="AN127" t="s">
        <v>53</v>
      </c>
      <c r="AO127" t="s">
        <v>108</v>
      </c>
    </row>
    <row r="128" spans="1:41">
      <c r="A128" s="5">
        <v>43516</v>
      </c>
      <c r="B128" t="s">
        <v>484</v>
      </c>
      <c r="C128" t="s">
        <v>44</v>
      </c>
      <c r="D128" t="s">
        <v>45</v>
      </c>
      <c r="E128" t="s">
        <v>57</v>
      </c>
      <c r="F128" t="s">
        <v>47</v>
      </c>
      <c r="G128">
        <v>289719458</v>
      </c>
      <c r="H128" t="s">
        <v>48</v>
      </c>
      <c r="I128" s="4">
        <v>5881</v>
      </c>
      <c r="J128" s="5">
        <v>43423</v>
      </c>
      <c r="K128" s="8">
        <f t="shared" si="9"/>
        <v>13.285714285714286</v>
      </c>
      <c r="L128" t="s">
        <v>49</v>
      </c>
      <c r="M128" t="s">
        <v>50</v>
      </c>
      <c r="N128">
        <v>11039</v>
      </c>
      <c r="O128">
        <v>12606</v>
      </c>
      <c r="P128">
        <v>1567</v>
      </c>
      <c r="R128">
        <v>31</v>
      </c>
      <c r="S128">
        <f t="shared" si="7"/>
        <v>1.0333333333333334</v>
      </c>
      <c r="T128" t="s">
        <v>195</v>
      </c>
      <c r="U128" t="s">
        <v>53</v>
      </c>
      <c r="V128" t="s">
        <v>52</v>
      </c>
      <c r="W128" t="s">
        <v>52</v>
      </c>
      <c r="X128" t="s">
        <v>52</v>
      </c>
      <c r="Y128">
        <v>1567</v>
      </c>
      <c r="Z128">
        <v>20</v>
      </c>
      <c r="AA128">
        <v>96.429111111111126</v>
      </c>
      <c r="AB128">
        <v>53.308555555555557</v>
      </c>
      <c r="AC128">
        <v>3.6739999999999995</v>
      </c>
      <c r="AD128">
        <v>922</v>
      </c>
      <c r="AE128">
        <v>19072.404999999999</v>
      </c>
      <c r="AF128">
        <v>1742.07</v>
      </c>
      <c r="AG128">
        <v>4.0339999999999998</v>
      </c>
      <c r="AH128" t="s">
        <v>52</v>
      </c>
      <c r="AI128" t="s">
        <v>311</v>
      </c>
      <c r="AJ128">
        <v>101.02865</v>
      </c>
      <c r="AK128">
        <v>74.789999999999992</v>
      </c>
      <c r="AL128">
        <v>41.439</v>
      </c>
      <c r="AM128">
        <v>3.5300000000000002</v>
      </c>
      <c r="AN128" t="s">
        <v>52</v>
      </c>
      <c r="AO128" t="s">
        <v>105</v>
      </c>
    </row>
    <row r="129" spans="1:41">
      <c r="A129" s="5">
        <v>43517</v>
      </c>
      <c r="B129" t="s">
        <v>487</v>
      </c>
      <c r="C129" t="s">
        <v>44</v>
      </c>
      <c r="D129" t="s">
        <v>45</v>
      </c>
      <c r="E129" t="s">
        <v>46</v>
      </c>
      <c r="F129" t="s">
        <v>134</v>
      </c>
      <c r="G129">
        <v>289662816</v>
      </c>
      <c r="H129" t="s">
        <v>48</v>
      </c>
      <c r="I129" s="4">
        <v>5884</v>
      </c>
      <c r="J129" s="5">
        <v>43423</v>
      </c>
      <c r="K129" s="8">
        <f t="shared" si="9"/>
        <v>13.428571428571429</v>
      </c>
      <c r="L129" t="s">
        <v>49</v>
      </c>
      <c r="M129" t="s">
        <v>50</v>
      </c>
      <c r="N129">
        <v>10912</v>
      </c>
      <c r="O129">
        <v>45340</v>
      </c>
      <c r="P129">
        <v>34428</v>
      </c>
      <c r="R129">
        <v>1</v>
      </c>
      <c r="S129">
        <f t="shared" si="7"/>
        <v>3.3333333333333333E-2</v>
      </c>
      <c r="T129" t="s">
        <v>488</v>
      </c>
      <c r="U129" t="s">
        <v>53</v>
      </c>
      <c r="V129" t="s">
        <v>53</v>
      </c>
      <c r="W129" t="s">
        <v>53</v>
      </c>
      <c r="X129" t="s">
        <v>53</v>
      </c>
      <c r="Z129">
        <v>0</v>
      </c>
      <c r="AA129">
        <v>167.57366666666667</v>
      </c>
      <c r="AB129">
        <v>84.711333333333343</v>
      </c>
      <c r="AC129">
        <v>1.8131111111111109</v>
      </c>
      <c r="AD129">
        <v>8632</v>
      </c>
      <c r="AE129">
        <v>4810.0079999999998</v>
      </c>
      <c r="AF129">
        <v>1455.7539999999999</v>
      </c>
      <c r="AG129">
        <v>3.6680000000000001</v>
      </c>
      <c r="AH129" t="s">
        <v>53</v>
      </c>
      <c r="AI129" t="s">
        <v>107</v>
      </c>
      <c r="AJ129">
        <v>98.122900000000001</v>
      </c>
      <c r="AK129">
        <v>143.20500000000001</v>
      </c>
      <c r="AL129">
        <v>75.418000000000006</v>
      </c>
      <c r="AM129">
        <v>3.0779999999999998</v>
      </c>
      <c r="AN129" t="s">
        <v>53</v>
      </c>
      <c r="AO129" t="s">
        <v>94</v>
      </c>
    </row>
    <row r="130" spans="1:41">
      <c r="A130" s="5">
        <v>43517</v>
      </c>
      <c r="B130" t="s">
        <v>490</v>
      </c>
      <c r="C130" t="s">
        <v>44</v>
      </c>
      <c r="D130" t="s">
        <v>45</v>
      </c>
      <c r="E130" t="s">
        <v>46</v>
      </c>
      <c r="F130" t="s">
        <v>134</v>
      </c>
      <c r="G130">
        <v>289662816</v>
      </c>
      <c r="H130" t="s">
        <v>48</v>
      </c>
      <c r="I130" s="4">
        <v>5884</v>
      </c>
      <c r="J130" s="5">
        <v>43423</v>
      </c>
      <c r="K130" s="8">
        <f t="shared" si="9"/>
        <v>13.428571428571429</v>
      </c>
      <c r="L130" t="s">
        <v>49</v>
      </c>
      <c r="M130" t="s">
        <v>67</v>
      </c>
      <c r="R130">
        <v>0</v>
      </c>
      <c r="S130">
        <f t="shared" si="7"/>
        <v>0</v>
      </c>
      <c r="T130" t="s">
        <v>101</v>
      </c>
      <c r="U130" t="s">
        <v>53</v>
      </c>
      <c r="V130" t="s">
        <v>53</v>
      </c>
      <c r="W130" t="s">
        <v>53</v>
      </c>
      <c r="X130" t="s">
        <v>53</v>
      </c>
      <c r="Y130" s="9"/>
      <c r="Z130">
        <v>0</v>
      </c>
      <c r="AA130">
        <v>220.45322222222225</v>
      </c>
      <c r="AB130">
        <v>98.792888888888882</v>
      </c>
      <c r="AC130">
        <v>2.5282222222222228</v>
      </c>
      <c r="AD130">
        <v>40000</v>
      </c>
      <c r="AE130">
        <v>14235.291999999999</v>
      </c>
      <c r="AF130">
        <v>1579.3219999999999</v>
      </c>
      <c r="AG130">
        <v>4.92</v>
      </c>
      <c r="AH130" t="s">
        <v>52</v>
      </c>
      <c r="AI130" t="s">
        <v>491</v>
      </c>
      <c r="AN130" t="s">
        <v>53</v>
      </c>
      <c r="AO130" t="s">
        <v>108</v>
      </c>
    </row>
    <row r="131" spans="1:41">
      <c r="A131" s="5">
        <v>43517</v>
      </c>
      <c r="B131" t="s">
        <v>493</v>
      </c>
      <c r="C131" t="s">
        <v>44</v>
      </c>
      <c r="D131" t="s">
        <v>45</v>
      </c>
      <c r="E131" t="s">
        <v>57</v>
      </c>
      <c r="F131" t="s">
        <v>134</v>
      </c>
      <c r="G131">
        <v>289662816</v>
      </c>
      <c r="H131" t="s">
        <v>48</v>
      </c>
      <c r="I131" s="4">
        <v>5884</v>
      </c>
      <c r="J131" s="5">
        <v>43423</v>
      </c>
      <c r="K131" s="8">
        <f t="shared" si="9"/>
        <v>13.428571428571429</v>
      </c>
      <c r="L131" t="s">
        <v>49</v>
      </c>
      <c r="M131" t="s">
        <v>67</v>
      </c>
      <c r="R131">
        <v>0</v>
      </c>
      <c r="S131">
        <f t="shared" si="7"/>
        <v>0</v>
      </c>
      <c r="T131" t="s">
        <v>494</v>
      </c>
      <c r="U131" t="s">
        <v>53</v>
      </c>
      <c r="V131" t="s">
        <v>53</v>
      </c>
      <c r="W131" t="s">
        <v>53</v>
      </c>
      <c r="X131" t="s">
        <v>53</v>
      </c>
      <c r="Z131">
        <v>0</v>
      </c>
      <c r="AA131">
        <v>215.28666666666669</v>
      </c>
      <c r="AB131">
        <v>93.139111111111106</v>
      </c>
      <c r="AC131">
        <v>2.4790000000000001</v>
      </c>
      <c r="AD131">
        <v>40000</v>
      </c>
      <c r="AE131">
        <v>-751.84</v>
      </c>
      <c r="AF131">
        <v>1259.9069999999999</v>
      </c>
      <c r="AG131">
        <v>6.8979999999999997</v>
      </c>
      <c r="AH131" t="s">
        <v>53</v>
      </c>
      <c r="AI131" t="s">
        <v>495</v>
      </c>
      <c r="AN131" t="s">
        <v>53</v>
      </c>
      <c r="AO131" t="s">
        <v>496</v>
      </c>
    </row>
    <row r="132" spans="1:41">
      <c r="A132" s="5">
        <v>43482</v>
      </c>
      <c r="B132" t="s">
        <v>340</v>
      </c>
      <c r="C132" t="s">
        <v>44</v>
      </c>
      <c r="D132" t="s">
        <v>45</v>
      </c>
      <c r="E132" t="s">
        <v>46</v>
      </c>
      <c r="F132" t="s">
        <v>47</v>
      </c>
      <c r="G132">
        <v>289707887</v>
      </c>
      <c r="H132" t="s">
        <v>48</v>
      </c>
      <c r="I132" s="4">
        <v>5723</v>
      </c>
      <c r="J132" s="5">
        <v>43296</v>
      </c>
      <c r="K132" s="8">
        <f t="shared" si="9"/>
        <v>26.571428571428573</v>
      </c>
      <c r="L132" t="s">
        <v>49</v>
      </c>
      <c r="M132" t="s">
        <v>67</v>
      </c>
      <c r="R132">
        <v>0</v>
      </c>
      <c r="S132">
        <f t="shared" ref="S132:S137" si="10">R132/30</f>
        <v>0</v>
      </c>
      <c r="T132" t="s">
        <v>354</v>
      </c>
      <c r="U132" t="s">
        <v>53</v>
      </c>
      <c r="V132" t="s">
        <v>53</v>
      </c>
      <c r="W132" t="s">
        <v>53</v>
      </c>
      <c r="X132" t="s">
        <v>53</v>
      </c>
      <c r="Z132">
        <v>0</v>
      </c>
      <c r="AA132">
        <v>177.57012499999996</v>
      </c>
      <c r="AB132">
        <v>81.759875000000008</v>
      </c>
      <c r="AC132">
        <v>0.68974999999999997</v>
      </c>
      <c r="AD132">
        <v>40000</v>
      </c>
      <c r="AG132">
        <v>2.6609039999999999</v>
      </c>
      <c r="AH132" t="s">
        <v>53</v>
      </c>
      <c r="AI132" t="s">
        <v>103</v>
      </c>
      <c r="AN132" t="s">
        <v>53</v>
      </c>
      <c r="AO132" t="s">
        <v>108</v>
      </c>
    </row>
    <row r="133" spans="1:41">
      <c r="A133" s="5">
        <v>43482</v>
      </c>
      <c r="B133" t="s">
        <v>341</v>
      </c>
      <c r="C133" t="s">
        <v>44</v>
      </c>
      <c r="D133" t="s">
        <v>45</v>
      </c>
      <c r="E133" t="s">
        <v>57</v>
      </c>
      <c r="F133" t="s">
        <v>47</v>
      </c>
      <c r="G133">
        <v>289707887</v>
      </c>
      <c r="H133" t="s">
        <v>48</v>
      </c>
      <c r="I133" s="4">
        <v>5723</v>
      </c>
      <c r="J133" s="5">
        <v>43296</v>
      </c>
      <c r="K133" s="8">
        <f t="shared" si="9"/>
        <v>26.571428571428573</v>
      </c>
      <c r="L133" t="s">
        <v>49</v>
      </c>
      <c r="M133" t="s">
        <v>67</v>
      </c>
      <c r="R133">
        <v>0</v>
      </c>
      <c r="S133">
        <f t="shared" si="10"/>
        <v>0</v>
      </c>
      <c r="T133" t="s">
        <v>355</v>
      </c>
      <c r="U133" t="s">
        <v>53</v>
      </c>
      <c r="V133" t="s">
        <v>53</v>
      </c>
      <c r="W133" t="s">
        <v>53</v>
      </c>
      <c r="X133" t="s">
        <v>53</v>
      </c>
      <c r="Z133">
        <v>0</v>
      </c>
      <c r="AA133">
        <v>164.33850000000001</v>
      </c>
      <c r="AB133">
        <v>74.962874999999997</v>
      </c>
      <c r="AC133">
        <v>0.83</v>
      </c>
      <c r="AD133">
        <v>40000</v>
      </c>
      <c r="AE133" s="12"/>
      <c r="AG133">
        <v>2.972</v>
      </c>
      <c r="AH133" t="s">
        <v>53</v>
      </c>
      <c r="AI133" t="s">
        <v>364</v>
      </c>
      <c r="AN133" t="s">
        <v>53</v>
      </c>
      <c r="AO133" t="s">
        <v>108</v>
      </c>
    </row>
    <row r="134" spans="1:41">
      <c r="A134" s="5">
        <v>43426</v>
      </c>
      <c r="B134" t="s">
        <v>132</v>
      </c>
      <c r="C134" t="s">
        <v>44</v>
      </c>
      <c r="D134" t="s">
        <v>45</v>
      </c>
      <c r="E134" t="s">
        <v>46</v>
      </c>
      <c r="F134" t="s">
        <v>134</v>
      </c>
      <c r="G134">
        <v>289596506</v>
      </c>
      <c r="H134" t="s">
        <v>48</v>
      </c>
      <c r="I134" s="4">
        <v>5709</v>
      </c>
      <c r="J134" s="5">
        <v>43132</v>
      </c>
      <c r="K134" s="8">
        <f t="shared" si="9"/>
        <v>42</v>
      </c>
      <c r="L134" t="s">
        <v>49</v>
      </c>
      <c r="M134" t="s">
        <v>50</v>
      </c>
      <c r="N134">
        <v>10869</v>
      </c>
      <c r="O134">
        <v>34118</v>
      </c>
      <c r="P134">
        <v>23249</v>
      </c>
      <c r="Q134">
        <f>P134/1000</f>
        <v>23.248999999999999</v>
      </c>
      <c r="R134">
        <v>1</v>
      </c>
      <c r="S134">
        <f t="shared" si="10"/>
        <v>3.3333333333333333E-2</v>
      </c>
      <c r="T134" t="s">
        <v>144</v>
      </c>
      <c r="U134" t="s">
        <v>146</v>
      </c>
      <c r="V134" t="s">
        <v>146</v>
      </c>
      <c r="W134" t="s">
        <v>146</v>
      </c>
      <c r="X134" t="s">
        <v>146</v>
      </c>
      <c r="Z134">
        <v>0</v>
      </c>
      <c r="AA134">
        <v>182.32488888888889</v>
      </c>
      <c r="AB134">
        <v>74.181222222222218</v>
      </c>
      <c r="AC134">
        <v>1.6855555555555555</v>
      </c>
      <c r="AD134">
        <v>17871</v>
      </c>
      <c r="AE134">
        <v>3211.1410000000001</v>
      </c>
      <c r="AF134">
        <v>1009.734</v>
      </c>
      <c r="AG134">
        <v>2.7330000000000001</v>
      </c>
      <c r="AH134" t="s">
        <v>53</v>
      </c>
      <c r="AI134" t="s">
        <v>177</v>
      </c>
      <c r="AJ134">
        <v>60.068800000000003</v>
      </c>
      <c r="AK134">
        <v>161.88800000000001</v>
      </c>
      <c r="AL134">
        <v>86.863</v>
      </c>
      <c r="AM134">
        <v>2.1419999999999999</v>
      </c>
      <c r="AN134" t="s">
        <v>52</v>
      </c>
      <c r="AO134" t="s">
        <v>156</v>
      </c>
    </row>
    <row r="135" spans="1:41">
      <c r="A135" s="5">
        <v>43426</v>
      </c>
      <c r="B135" t="s">
        <v>133</v>
      </c>
      <c r="C135" t="s">
        <v>44</v>
      </c>
      <c r="D135" t="s">
        <v>45</v>
      </c>
      <c r="E135" t="s">
        <v>57</v>
      </c>
      <c r="F135" t="s">
        <v>134</v>
      </c>
      <c r="G135">
        <v>289596506</v>
      </c>
      <c r="H135" t="s">
        <v>48</v>
      </c>
      <c r="I135" s="4">
        <v>5709</v>
      </c>
      <c r="J135" s="5">
        <v>43132</v>
      </c>
      <c r="K135" s="8">
        <f t="shared" si="9"/>
        <v>42</v>
      </c>
      <c r="L135" t="s">
        <v>49</v>
      </c>
      <c r="M135" t="s">
        <v>50</v>
      </c>
      <c r="N135">
        <v>10461</v>
      </c>
      <c r="O135">
        <v>10678</v>
      </c>
      <c r="P135">
        <v>217</v>
      </c>
      <c r="Q135">
        <f>P135/1000</f>
        <v>0.217</v>
      </c>
      <c r="R135">
        <v>51</v>
      </c>
      <c r="S135">
        <f t="shared" si="10"/>
        <v>1.7</v>
      </c>
      <c r="T135" t="s">
        <v>145</v>
      </c>
      <c r="U135" t="s">
        <v>146</v>
      </c>
      <c r="V135" t="s">
        <v>146</v>
      </c>
      <c r="W135" t="s">
        <v>146</v>
      </c>
      <c r="X135" t="s">
        <v>146</v>
      </c>
      <c r="Y135">
        <v>217</v>
      </c>
      <c r="Z135">
        <v>32</v>
      </c>
      <c r="AD135">
        <v>1616</v>
      </c>
      <c r="AE135">
        <v>24573.667000000001</v>
      </c>
      <c r="AF135">
        <v>1568.501</v>
      </c>
      <c r="AG135">
        <v>3.3260000000000001</v>
      </c>
      <c r="AH135" t="s">
        <v>53</v>
      </c>
      <c r="AI135" t="s">
        <v>179</v>
      </c>
      <c r="AJ135">
        <v>94.861500000000007</v>
      </c>
      <c r="AK135">
        <v>64.444999999999993</v>
      </c>
      <c r="AL135">
        <v>33.545999999999999</v>
      </c>
      <c r="AM135">
        <v>3.081</v>
      </c>
      <c r="AN135" t="s">
        <v>52</v>
      </c>
      <c r="AO135" t="s">
        <v>93</v>
      </c>
    </row>
    <row r="136" spans="1:41">
      <c r="A136" s="5">
        <v>43447</v>
      </c>
      <c r="B136" t="s">
        <v>286</v>
      </c>
      <c r="C136" t="s">
        <v>44</v>
      </c>
      <c r="D136" t="s">
        <v>45</v>
      </c>
      <c r="E136" t="s">
        <v>46</v>
      </c>
      <c r="F136" t="s">
        <v>134</v>
      </c>
      <c r="G136">
        <v>289654258</v>
      </c>
      <c r="H136" t="s">
        <v>48</v>
      </c>
      <c r="I136" s="4">
        <v>5714</v>
      </c>
      <c r="J136" s="5">
        <v>43164</v>
      </c>
      <c r="K136" s="8">
        <f t="shared" si="9"/>
        <v>40.428571428571431</v>
      </c>
      <c r="L136" t="s">
        <v>49</v>
      </c>
      <c r="M136" t="s">
        <v>50</v>
      </c>
      <c r="N136">
        <v>10916</v>
      </c>
      <c r="O136">
        <v>36206</v>
      </c>
      <c r="P136">
        <v>25290</v>
      </c>
      <c r="Q136">
        <f>P136/1000</f>
        <v>25.29</v>
      </c>
      <c r="R136">
        <v>1</v>
      </c>
      <c r="S136">
        <f t="shared" si="10"/>
        <v>3.3333333333333333E-2</v>
      </c>
      <c r="T136" t="s">
        <v>251</v>
      </c>
      <c r="U136" t="s">
        <v>146</v>
      </c>
      <c r="V136" t="s">
        <v>146</v>
      </c>
      <c r="W136" t="s">
        <v>146</v>
      </c>
      <c r="X136" t="s">
        <v>52</v>
      </c>
      <c r="Y136">
        <v>25290</v>
      </c>
      <c r="Z136">
        <v>2</v>
      </c>
      <c r="AA136">
        <v>108.76257142857143</v>
      </c>
      <c r="AB136">
        <v>58.054142857142857</v>
      </c>
      <c r="AC136">
        <v>3.1458571428571425</v>
      </c>
      <c r="AD136">
        <v>5150</v>
      </c>
      <c r="AE136">
        <v>1123.826</v>
      </c>
      <c r="AF136">
        <v>475.61500000000001</v>
      </c>
      <c r="AG136">
        <v>4.6280000000000001</v>
      </c>
      <c r="AH136" t="s">
        <v>53</v>
      </c>
      <c r="AI136" t="s">
        <v>311</v>
      </c>
      <c r="AJ136">
        <v>148.13554999999999</v>
      </c>
      <c r="AK136">
        <v>166.82249999999999</v>
      </c>
      <c r="AL136">
        <v>92.8155</v>
      </c>
      <c r="AM136">
        <v>4.6020000000000003</v>
      </c>
      <c r="AN136" t="s">
        <v>146</v>
      </c>
      <c r="AO136" t="s">
        <v>312</v>
      </c>
    </row>
    <row r="137" spans="1:41">
      <c r="A137" s="5">
        <v>43447</v>
      </c>
      <c r="B137" t="s">
        <v>287</v>
      </c>
      <c r="C137" t="s">
        <v>44</v>
      </c>
      <c r="D137" t="s">
        <v>45</v>
      </c>
      <c r="E137" t="s">
        <v>57</v>
      </c>
      <c r="F137" t="s">
        <v>134</v>
      </c>
      <c r="G137">
        <v>289654258</v>
      </c>
      <c r="H137" t="s">
        <v>48</v>
      </c>
      <c r="I137" s="4">
        <v>5714</v>
      </c>
      <c r="J137" s="5">
        <v>43164</v>
      </c>
      <c r="K137" s="8">
        <f t="shared" si="9"/>
        <v>40.428571428571431</v>
      </c>
      <c r="L137" t="s">
        <v>49</v>
      </c>
      <c r="M137" t="s">
        <v>67</v>
      </c>
      <c r="R137">
        <v>0</v>
      </c>
      <c r="S137">
        <f t="shared" si="10"/>
        <v>0</v>
      </c>
      <c r="T137" t="s">
        <v>300</v>
      </c>
      <c r="U137" t="s">
        <v>146</v>
      </c>
      <c r="V137" t="s">
        <v>146</v>
      </c>
      <c r="W137" t="s">
        <v>146</v>
      </c>
      <c r="X137" t="s">
        <v>52</v>
      </c>
      <c r="Y137">
        <v>42890</v>
      </c>
      <c r="Z137">
        <v>1</v>
      </c>
      <c r="AA137">
        <v>138.56975</v>
      </c>
      <c r="AB137">
        <v>76.8245</v>
      </c>
      <c r="AC137">
        <v>3.9656249999999997</v>
      </c>
      <c r="AD137">
        <v>5787</v>
      </c>
      <c r="AG137">
        <v>3.858587</v>
      </c>
      <c r="AH137" t="s">
        <v>53</v>
      </c>
      <c r="AI137" t="s">
        <v>314</v>
      </c>
      <c r="AN137" t="s">
        <v>146</v>
      </c>
      <c r="AO137" t="s">
        <v>264</v>
      </c>
    </row>
  </sheetData>
  <sortState xmlns:xlrd2="http://schemas.microsoft.com/office/spreadsheetml/2017/richdata2" ref="A15:AO137">
    <sortCondition descending="1" ref="V15:V137"/>
    <sortCondition descending="1" ref="F15:F137"/>
    <sortCondition ref="A15:A137"/>
    <sortCondition ref="B15:B137"/>
  </sortState>
  <mergeCells count="3">
    <mergeCell ref="AA13:AC13"/>
    <mergeCell ref="AJ13:AN13"/>
    <mergeCell ref="AD13:AI13"/>
  </mergeCells>
  <conditionalFormatting sqref="V1:W13">
    <cfRule type="containsText" dxfId="200" priority="240" operator="containsText" text="doubt">
      <formula>NOT(ISERROR(SEARCH("doubt",V1)))</formula>
    </cfRule>
    <cfRule type="containsText" dxfId="199" priority="241" operator="containsText" text="no">
      <formula>NOT(ISERROR(SEARCH("no",V1)))</formula>
    </cfRule>
    <cfRule type="containsText" dxfId="198" priority="242" operator="containsText" text="yes">
      <formula>NOT(ISERROR(SEARCH("yes",V1)))</formula>
    </cfRule>
  </conditionalFormatting>
  <conditionalFormatting sqref="Y15">
    <cfRule type="containsText" dxfId="197" priority="237" operator="containsText" text="doubt">
      <formula>NOT(ISERROR(SEARCH("doubt",Y15)))</formula>
    </cfRule>
    <cfRule type="containsText" dxfId="196" priority="238" operator="containsText" text="no">
      <formula>NOT(ISERROR(SEARCH("no",Y15)))</formula>
    </cfRule>
    <cfRule type="containsText" dxfId="195" priority="239" operator="containsText" text="yes">
      <formula>NOT(ISERROR(SEARCH("yes",Y15)))</formula>
    </cfRule>
  </conditionalFormatting>
  <conditionalFormatting sqref="W14:Y14">
    <cfRule type="containsText" dxfId="194" priority="234" operator="containsText" text="doubt">
      <formula>NOT(ISERROR(SEARCH("doubt",W14)))</formula>
    </cfRule>
    <cfRule type="containsText" dxfId="193" priority="235" operator="containsText" text="no">
      <formula>NOT(ISERROR(SEARCH("no",W14)))</formula>
    </cfRule>
    <cfRule type="containsText" dxfId="192" priority="236" operator="containsText" text="yes">
      <formula>NOT(ISERROR(SEARCH("yes",W14)))</formula>
    </cfRule>
  </conditionalFormatting>
  <conditionalFormatting sqref="Z14">
    <cfRule type="containsText" dxfId="191" priority="231" operator="containsText" text="doubt">
      <formula>NOT(ISERROR(SEARCH("doubt",Z14)))</formula>
    </cfRule>
    <cfRule type="containsText" dxfId="190" priority="232" operator="containsText" text="no">
      <formula>NOT(ISERROR(SEARCH("no",Z14)))</formula>
    </cfRule>
    <cfRule type="containsText" dxfId="189" priority="233" operator="containsText" text="yes">
      <formula>NOT(ISERROR(SEARCH("yes",Z14)))</formula>
    </cfRule>
  </conditionalFormatting>
  <conditionalFormatting sqref="AN14 AN18:AN40 AN16 AN50:AN52 AN54 AN56 AN60:AN61 AN63:AN66 AN68 AN70 AN72 AN74 AN79:AN90 AN77 AN92:AN93 AN96 AN99:AN100 AN102 AN104:AN119 AN138:AN1048576 AN43:AN48">
    <cfRule type="containsText" dxfId="188" priority="228" operator="containsText" text="doubt">
      <formula>NOT(ISERROR(SEARCH("doubt",AN14)))</formula>
    </cfRule>
    <cfRule type="containsText" dxfId="187" priority="229" operator="containsText" text="yes">
      <formula>NOT(ISERROR(SEARCH("yes",AN14)))</formula>
    </cfRule>
    <cfRule type="containsText" dxfId="186" priority="230" operator="containsText" text="no">
      <formula>NOT(ISERROR(SEARCH("no",AN14)))</formula>
    </cfRule>
  </conditionalFormatting>
  <conditionalFormatting sqref="AN15">
    <cfRule type="containsText" dxfId="185" priority="225" operator="containsText" text="doubt">
      <formula>NOT(ISERROR(SEARCH("doubt",AN15)))</formula>
    </cfRule>
    <cfRule type="containsText" dxfId="184" priority="226" operator="containsText" text="yes">
      <formula>NOT(ISERROR(SEARCH("yes",AN15)))</formula>
    </cfRule>
    <cfRule type="containsText" dxfId="183" priority="227" operator="containsText" text="no">
      <formula>NOT(ISERROR(SEARCH("no",AN15)))</formula>
    </cfRule>
  </conditionalFormatting>
  <conditionalFormatting sqref="U15:W15">
    <cfRule type="containsText" dxfId="182" priority="219" operator="containsText" text="doubt">
      <formula>NOT(ISERROR(SEARCH("doubt",U15)))</formula>
    </cfRule>
    <cfRule type="containsText" dxfId="181" priority="220" operator="containsText" text="no">
      <formula>NOT(ISERROR(SEARCH("no",U15)))</formula>
    </cfRule>
    <cfRule type="containsText" dxfId="180" priority="221" operator="containsText" text="yes">
      <formula>NOT(ISERROR(SEARCH("yes",U15)))</formula>
    </cfRule>
  </conditionalFormatting>
  <conditionalFormatting sqref="U16 U17:W24">
    <cfRule type="containsText" dxfId="179" priority="222" operator="containsText" text="doubt">
      <formula>NOT(ISERROR(SEARCH("doubt",U16)))</formula>
    </cfRule>
    <cfRule type="containsText" dxfId="178" priority="223" operator="containsText" text="no">
      <formula>NOT(ISERROR(SEARCH("no",U16)))</formula>
    </cfRule>
    <cfRule type="containsText" dxfId="177" priority="224" operator="containsText" text="yes">
      <formula>NOT(ISERROR(SEARCH("yes",U16)))</formula>
    </cfRule>
  </conditionalFormatting>
  <conditionalFormatting sqref="W16">
    <cfRule type="containsText" dxfId="176" priority="216" operator="containsText" text="doubt">
      <formula>NOT(ISERROR(SEARCH("doubt",W16)))</formula>
    </cfRule>
    <cfRule type="containsText" dxfId="175" priority="217" operator="containsText" text="no">
      <formula>NOT(ISERROR(SEARCH("no",W16)))</formula>
    </cfRule>
    <cfRule type="containsText" dxfId="174" priority="218" operator="containsText" text="yes">
      <formula>NOT(ISERROR(SEARCH("yes",W16)))</formula>
    </cfRule>
  </conditionalFormatting>
  <conditionalFormatting sqref="V16">
    <cfRule type="containsText" dxfId="173" priority="213" operator="containsText" text="doubt">
      <formula>NOT(ISERROR(SEARCH("doubt",V16)))</formula>
    </cfRule>
    <cfRule type="containsText" dxfId="172" priority="214" operator="containsText" text="no">
      <formula>NOT(ISERROR(SEARCH("no",V16)))</formula>
    </cfRule>
    <cfRule type="containsText" dxfId="171" priority="215" operator="containsText" text="yes">
      <formula>NOT(ISERROR(SEARCH("yes",V16)))</formula>
    </cfRule>
  </conditionalFormatting>
  <conditionalFormatting sqref="AN17">
    <cfRule type="containsText" dxfId="170" priority="204" operator="containsText" text="doubt">
      <formula>NOT(ISERROR(SEARCH("doubt",AN17)))</formula>
    </cfRule>
    <cfRule type="containsText" dxfId="169" priority="205" operator="containsText" text="yes">
      <formula>NOT(ISERROR(SEARCH("yes",AN17)))</formula>
    </cfRule>
    <cfRule type="containsText" dxfId="168" priority="206" operator="containsText" text="no">
      <formula>NOT(ISERROR(SEARCH("no",AN17)))</formula>
    </cfRule>
  </conditionalFormatting>
  <conditionalFormatting sqref="X15">
    <cfRule type="containsText" dxfId="167" priority="198" operator="containsText" text="doubt">
      <formula>NOT(ISERROR(SEARCH("doubt",X15)))</formula>
    </cfRule>
    <cfRule type="containsText" dxfId="166" priority="199" operator="containsText" text="no">
      <formula>NOT(ISERROR(SEARCH("no",X15)))</formula>
    </cfRule>
    <cfRule type="containsText" dxfId="165" priority="200" operator="containsText" text="yes">
      <formula>NOT(ISERROR(SEARCH("yes",X15)))</formula>
    </cfRule>
  </conditionalFormatting>
  <conditionalFormatting sqref="X16:X24">
    <cfRule type="containsText" dxfId="164" priority="201" operator="containsText" text="doubt">
      <formula>NOT(ISERROR(SEARCH("doubt",X16)))</formula>
    </cfRule>
    <cfRule type="containsText" dxfId="163" priority="202" operator="containsText" text="no">
      <formula>NOT(ISERROR(SEARCH("no",X16)))</formula>
    </cfRule>
    <cfRule type="containsText" dxfId="162" priority="203" operator="containsText" text="yes">
      <formula>NOT(ISERROR(SEARCH("yes",X16)))</formula>
    </cfRule>
  </conditionalFormatting>
  <conditionalFormatting sqref="U25:X34">
    <cfRule type="containsText" dxfId="161" priority="195" operator="containsText" text="doubt">
      <formula>NOT(ISERROR(SEARCH("doubt",U25)))</formula>
    </cfRule>
    <cfRule type="containsText" dxfId="160" priority="196" operator="containsText" text="no">
      <formula>NOT(ISERROR(SEARCH("no",U25)))</formula>
    </cfRule>
    <cfRule type="containsText" dxfId="159" priority="197" operator="containsText" text="yes">
      <formula>NOT(ISERROR(SEARCH("yes",U25)))</formula>
    </cfRule>
  </conditionalFormatting>
  <conditionalFormatting sqref="U37:X46">
    <cfRule type="containsText" dxfId="158" priority="192" operator="containsText" text="doubt">
      <formula>NOT(ISERROR(SEARCH("doubt",U37)))</formula>
    </cfRule>
    <cfRule type="containsText" dxfId="157" priority="193" operator="containsText" text="no">
      <formula>NOT(ISERROR(SEARCH("no",U37)))</formula>
    </cfRule>
    <cfRule type="containsText" dxfId="156" priority="194" operator="containsText" text="yes">
      <formula>NOT(ISERROR(SEARCH("yes",U37)))</formula>
    </cfRule>
  </conditionalFormatting>
  <conditionalFormatting sqref="U47:X60">
    <cfRule type="containsText" dxfId="155" priority="189" operator="containsText" text="doubt">
      <formula>NOT(ISERROR(SEARCH("doubt",U47)))</formula>
    </cfRule>
    <cfRule type="containsText" dxfId="154" priority="190" operator="containsText" text="no">
      <formula>NOT(ISERROR(SEARCH("no",U47)))</formula>
    </cfRule>
    <cfRule type="containsText" dxfId="153" priority="191" operator="containsText" text="yes">
      <formula>NOT(ISERROR(SEARCH("yes",U47)))</formula>
    </cfRule>
  </conditionalFormatting>
  <conditionalFormatting sqref="AN49">
    <cfRule type="containsText" dxfId="152" priority="186" operator="containsText" text="doubt">
      <formula>NOT(ISERROR(SEARCH("doubt",AN49)))</formula>
    </cfRule>
    <cfRule type="containsText" dxfId="151" priority="187" operator="containsText" text="yes">
      <formula>NOT(ISERROR(SEARCH("yes",AN49)))</formula>
    </cfRule>
    <cfRule type="containsText" dxfId="150" priority="188" operator="containsText" text="no">
      <formula>NOT(ISERROR(SEARCH("no",AN49)))</formula>
    </cfRule>
  </conditionalFormatting>
  <conditionalFormatting sqref="AN53">
    <cfRule type="containsText" dxfId="149" priority="183" operator="containsText" text="doubt">
      <formula>NOT(ISERROR(SEARCH("doubt",AN53)))</formula>
    </cfRule>
    <cfRule type="containsText" dxfId="148" priority="184" operator="containsText" text="yes">
      <formula>NOT(ISERROR(SEARCH("yes",AN53)))</formula>
    </cfRule>
    <cfRule type="containsText" dxfId="147" priority="185" operator="containsText" text="no">
      <formula>NOT(ISERROR(SEARCH("no",AN53)))</formula>
    </cfRule>
  </conditionalFormatting>
  <conditionalFormatting sqref="AN55">
    <cfRule type="containsText" dxfId="146" priority="180" operator="containsText" text="doubt">
      <formula>NOT(ISERROR(SEARCH("doubt",AN55)))</formula>
    </cfRule>
    <cfRule type="containsText" dxfId="145" priority="181" operator="containsText" text="yes">
      <formula>NOT(ISERROR(SEARCH("yes",AN55)))</formula>
    </cfRule>
    <cfRule type="containsText" dxfId="144" priority="182" operator="containsText" text="no">
      <formula>NOT(ISERROR(SEARCH("no",AN55)))</formula>
    </cfRule>
  </conditionalFormatting>
  <conditionalFormatting sqref="AN57">
    <cfRule type="containsText" dxfId="143" priority="177" operator="containsText" text="doubt">
      <formula>NOT(ISERROR(SEARCH("doubt",AN57)))</formula>
    </cfRule>
    <cfRule type="containsText" dxfId="142" priority="178" operator="containsText" text="yes">
      <formula>NOT(ISERROR(SEARCH("yes",AN57)))</formula>
    </cfRule>
    <cfRule type="containsText" dxfId="141" priority="179" operator="containsText" text="no">
      <formula>NOT(ISERROR(SEARCH("no",AN57)))</formula>
    </cfRule>
  </conditionalFormatting>
  <conditionalFormatting sqref="AN58">
    <cfRule type="containsText" dxfId="140" priority="174" operator="containsText" text="doubt">
      <formula>NOT(ISERROR(SEARCH("doubt",AN58)))</formula>
    </cfRule>
    <cfRule type="containsText" dxfId="139" priority="175" operator="containsText" text="yes">
      <formula>NOT(ISERROR(SEARCH("yes",AN58)))</formula>
    </cfRule>
    <cfRule type="containsText" dxfId="138" priority="176" operator="containsText" text="no">
      <formula>NOT(ISERROR(SEARCH("no",AN58)))</formula>
    </cfRule>
  </conditionalFormatting>
  <conditionalFormatting sqref="AN59">
    <cfRule type="containsText" dxfId="137" priority="171" operator="containsText" text="doubt">
      <formula>NOT(ISERROR(SEARCH("doubt",AN59)))</formula>
    </cfRule>
    <cfRule type="containsText" dxfId="136" priority="172" operator="containsText" text="yes">
      <formula>NOT(ISERROR(SEARCH("yes",AN59)))</formula>
    </cfRule>
    <cfRule type="containsText" dxfId="135" priority="173" operator="containsText" text="no">
      <formula>NOT(ISERROR(SEARCH("no",AN59)))</formula>
    </cfRule>
  </conditionalFormatting>
  <conditionalFormatting sqref="U61:X74">
    <cfRule type="containsText" dxfId="134" priority="168" operator="containsText" text="doubt">
      <formula>NOT(ISERROR(SEARCH("doubt",U61)))</formula>
    </cfRule>
    <cfRule type="containsText" dxfId="133" priority="169" operator="containsText" text="no">
      <formula>NOT(ISERROR(SEARCH("no",U61)))</formula>
    </cfRule>
    <cfRule type="containsText" dxfId="132" priority="170" operator="containsText" text="yes">
      <formula>NOT(ISERROR(SEARCH("yes",U61)))</formula>
    </cfRule>
  </conditionalFormatting>
  <conditionalFormatting sqref="AN62">
    <cfRule type="containsText" dxfId="131" priority="165" operator="containsText" text="doubt">
      <formula>NOT(ISERROR(SEARCH("doubt",AN62)))</formula>
    </cfRule>
    <cfRule type="containsText" dxfId="130" priority="166" operator="containsText" text="yes">
      <formula>NOT(ISERROR(SEARCH("yes",AN62)))</formula>
    </cfRule>
    <cfRule type="containsText" dxfId="129" priority="167" operator="containsText" text="no">
      <formula>NOT(ISERROR(SEARCH("no",AN62)))</formula>
    </cfRule>
  </conditionalFormatting>
  <conditionalFormatting sqref="AN67">
    <cfRule type="containsText" dxfId="128" priority="162" operator="containsText" text="doubt">
      <formula>NOT(ISERROR(SEARCH("doubt",AN67)))</formula>
    </cfRule>
    <cfRule type="containsText" dxfId="127" priority="163" operator="containsText" text="yes">
      <formula>NOT(ISERROR(SEARCH("yes",AN67)))</formula>
    </cfRule>
    <cfRule type="containsText" dxfId="126" priority="164" operator="containsText" text="no">
      <formula>NOT(ISERROR(SEARCH("no",AN67)))</formula>
    </cfRule>
  </conditionalFormatting>
  <conditionalFormatting sqref="AN69">
    <cfRule type="containsText" dxfId="125" priority="159" operator="containsText" text="doubt">
      <formula>NOT(ISERROR(SEARCH("doubt",AN69)))</formula>
    </cfRule>
    <cfRule type="containsText" dxfId="124" priority="160" operator="containsText" text="yes">
      <formula>NOT(ISERROR(SEARCH("yes",AN69)))</formula>
    </cfRule>
    <cfRule type="containsText" dxfId="123" priority="161" operator="containsText" text="no">
      <formula>NOT(ISERROR(SEARCH("no",AN69)))</formula>
    </cfRule>
  </conditionalFormatting>
  <conditionalFormatting sqref="AN71">
    <cfRule type="containsText" dxfId="122" priority="156" operator="containsText" text="doubt">
      <formula>NOT(ISERROR(SEARCH("doubt",AN71)))</formula>
    </cfRule>
    <cfRule type="containsText" dxfId="121" priority="157" operator="containsText" text="yes">
      <formula>NOT(ISERROR(SEARCH("yes",AN71)))</formula>
    </cfRule>
    <cfRule type="containsText" dxfId="120" priority="158" operator="containsText" text="no">
      <formula>NOT(ISERROR(SEARCH("no",AN71)))</formula>
    </cfRule>
  </conditionalFormatting>
  <conditionalFormatting sqref="AN73">
    <cfRule type="containsText" dxfId="119" priority="153" operator="containsText" text="doubt">
      <formula>NOT(ISERROR(SEARCH("doubt",AN73)))</formula>
    </cfRule>
    <cfRule type="containsText" dxfId="118" priority="154" operator="containsText" text="yes">
      <formula>NOT(ISERROR(SEARCH("yes",AN73)))</formula>
    </cfRule>
    <cfRule type="containsText" dxfId="117" priority="155" operator="containsText" text="no">
      <formula>NOT(ISERROR(SEARCH("no",AN73)))</formula>
    </cfRule>
  </conditionalFormatting>
  <conditionalFormatting sqref="U75:V88">
    <cfRule type="containsText" dxfId="116" priority="150" operator="containsText" text="doubt">
      <formula>NOT(ISERROR(SEARCH("doubt",U75)))</formula>
    </cfRule>
    <cfRule type="containsText" dxfId="115" priority="151" operator="containsText" text="no">
      <formula>NOT(ISERROR(SEARCH("no",U75)))</formula>
    </cfRule>
    <cfRule type="containsText" dxfId="114" priority="152" operator="containsText" text="yes">
      <formula>NOT(ISERROR(SEARCH("yes",U75)))</formula>
    </cfRule>
  </conditionalFormatting>
  <conditionalFormatting sqref="W75:X88">
    <cfRule type="containsText" dxfId="113" priority="147" operator="containsText" text="doubt">
      <formula>NOT(ISERROR(SEARCH("doubt",W75)))</formula>
    </cfRule>
    <cfRule type="containsText" dxfId="112" priority="148" operator="containsText" text="no">
      <formula>NOT(ISERROR(SEARCH("no",W75)))</formula>
    </cfRule>
    <cfRule type="containsText" dxfId="111" priority="149" operator="containsText" text="yes">
      <formula>NOT(ISERROR(SEARCH("yes",W75)))</formula>
    </cfRule>
  </conditionalFormatting>
  <conditionalFormatting sqref="AN75">
    <cfRule type="containsText" dxfId="110" priority="144" operator="containsText" text="doubt">
      <formula>NOT(ISERROR(SEARCH("doubt",AN75)))</formula>
    </cfRule>
    <cfRule type="containsText" dxfId="109" priority="145" operator="containsText" text="yes">
      <formula>NOT(ISERROR(SEARCH("yes",AN75)))</formula>
    </cfRule>
    <cfRule type="containsText" dxfId="108" priority="146" operator="containsText" text="no">
      <formula>NOT(ISERROR(SEARCH("no",AN75)))</formula>
    </cfRule>
  </conditionalFormatting>
  <conditionalFormatting sqref="AN76">
    <cfRule type="containsText" dxfId="107" priority="141" operator="containsText" text="doubt">
      <formula>NOT(ISERROR(SEARCH("doubt",AN76)))</formula>
    </cfRule>
    <cfRule type="containsText" dxfId="106" priority="142" operator="containsText" text="yes">
      <formula>NOT(ISERROR(SEARCH("yes",AN76)))</formula>
    </cfRule>
    <cfRule type="containsText" dxfId="105" priority="143" operator="containsText" text="no">
      <formula>NOT(ISERROR(SEARCH("no",AN76)))</formula>
    </cfRule>
  </conditionalFormatting>
  <conditionalFormatting sqref="AN78">
    <cfRule type="containsText" dxfId="104" priority="138" operator="containsText" text="doubt">
      <formula>NOT(ISERROR(SEARCH("doubt",AN78)))</formula>
    </cfRule>
    <cfRule type="containsText" dxfId="103" priority="139" operator="containsText" text="yes">
      <formula>NOT(ISERROR(SEARCH("yes",AN78)))</formula>
    </cfRule>
    <cfRule type="containsText" dxfId="102" priority="140" operator="containsText" text="no">
      <formula>NOT(ISERROR(SEARCH("no",AN78)))</formula>
    </cfRule>
  </conditionalFormatting>
  <conditionalFormatting sqref="U89:V119">
    <cfRule type="containsText" dxfId="101" priority="135" operator="containsText" text="doubt">
      <formula>NOT(ISERROR(SEARCH("doubt",U89)))</formula>
    </cfRule>
    <cfRule type="containsText" dxfId="100" priority="136" operator="containsText" text="no">
      <formula>NOT(ISERROR(SEARCH("no",U89)))</formula>
    </cfRule>
    <cfRule type="containsText" dxfId="99" priority="137" operator="containsText" text="yes">
      <formula>NOT(ISERROR(SEARCH("yes",U89)))</formula>
    </cfRule>
  </conditionalFormatting>
  <conditionalFormatting sqref="W89:X119 Y119">
    <cfRule type="containsText" dxfId="98" priority="132" operator="containsText" text="doubt">
      <formula>NOT(ISERROR(SEARCH("doubt",W89)))</formula>
    </cfRule>
    <cfRule type="containsText" dxfId="97" priority="133" operator="containsText" text="no">
      <formula>NOT(ISERROR(SEARCH("no",W89)))</formula>
    </cfRule>
    <cfRule type="containsText" dxfId="96" priority="134" operator="containsText" text="yes">
      <formula>NOT(ISERROR(SEARCH("yes",W89)))</formula>
    </cfRule>
  </conditionalFormatting>
  <conditionalFormatting sqref="AN91">
    <cfRule type="containsText" dxfId="95" priority="129" operator="containsText" text="doubt">
      <formula>NOT(ISERROR(SEARCH("doubt",AN91)))</formula>
    </cfRule>
    <cfRule type="containsText" dxfId="94" priority="130" operator="containsText" text="yes">
      <formula>NOT(ISERROR(SEARCH("yes",AN91)))</formula>
    </cfRule>
    <cfRule type="containsText" dxfId="93" priority="131" operator="containsText" text="no">
      <formula>NOT(ISERROR(SEARCH("no",AN91)))</formula>
    </cfRule>
  </conditionalFormatting>
  <conditionalFormatting sqref="AN94">
    <cfRule type="containsText" dxfId="92" priority="126" operator="containsText" text="doubt">
      <formula>NOT(ISERROR(SEARCH("doubt",AN94)))</formula>
    </cfRule>
    <cfRule type="containsText" dxfId="91" priority="127" operator="containsText" text="yes">
      <formula>NOT(ISERROR(SEARCH("yes",AN94)))</formula>
    </cfRule>
    <cfRule type="containsText" dxfId="90" priority="128" operator="containsText" text="no">
      <formula>NOT(ISERROR(SEARCH("no",AN94)))</formula>
    </cfRule>
  </conditionalFormatting>
  <conditionalFormatting sqref="AN95">
    <cfRule type="containsText" dxfId="89" priority="123" operator="containsText" text="doubt">
      <formula>NOT(ISERROR(SEARCH("doubt",AN95)))</formula>
    </cfRule>
    <cfRule type="containsText" dxfId="88" priority="124" operator="containsText" text="yes">
      <formula>NOT(ISERROR(SEARCH("yes",AN95)))</formula>
    </cfRule>
    <cfRule type="containsText" dxfId="87" priority="125" operator="containsText" text="no">
      <formula>NOT(ISERROR(SEARCH("no",AN95)))</formula>
    </cfRule>
  </conditionalFormatting>
  <conditionalFormatting sqref="AN97">
    <cfRule type="containsText" dxfId="86" priority="120" operator="containsText" text="doubt">
      <formula>NOT(ISERROR(SEARCH("doubt",AN97)))</formula>
    </cfRule>
    <cfRule type="containsText" dxfId="85" priority="121" operator="containsText" text="yes">
      <formula>NOT(ISERROR(SEARCH("yes",AN97)))</formula>
    </cfRule>
    <cfRule type="containsText" dxfId="84" priority="122" operator="containsText" text="no">
      <formula>NOT(ISERROR(SEARCH("no",AN97)))</formula>
    </cfRule>
  </conditionalFormatting>
  <conditionalFormatting sqref="AN98">
    <cfRule type="containsText" dxfId="83" priority="117" operator="containsText" text="doubt">
      <formula>NOT(ISERROR(SEARCH("doubt",AN98)))</formula>
    </cfRule>
    <cfRule type="containsText" dxfId="82" priority="118" operator="containsText" text="yes">
      <formula>NOT(ISERROR(SEARCH("yes",AN98)))</formula>
    </cfRule>
    <cfRule type="containsText" dxfId="81" priority="119" operator="containsText" text="no">
      <formula>NOT(ISERROR(SEARCH("no",AN98)))</formula>
    </cfRule>
  </conditionalFormatting>
  <conditionalFormatting sqref="AN101">
    <cfRule type="containsText" dxfId="80" priority="114" operator="containsText" text="doubt">
      <formula>NOT(ISERROR(SEARCH("doubt",AN101)))</formula>
    </cfRule>
    <cfRule type="containsText" dxfId="79" priority="115" operator="containsText" text="yes">
      <formula>NOT(ISERROR(SEARCH("yes",AN101)))</formula>
    </cfRule>
    <cfRule type="containsText" dxfId="78" priority="116" operator="containsText" text="no">
      <formula>NOT(ISERROR(SEARCH("no",AN101)))</formula>
    </cfRule>
  </conditionalFormatting>
  <conditionalFormatting sqref="AN103">
    <cfRule type="containsText" dxfId="77" priority="111" operator="containsText" text="doubt">
      <formula>NOT(ISERROR(SEARCH("doubt",AN103)))</formula>
    </cfRule>
    <cfRule type="containsText" dxfId="76" priority="112" operator="containsText" text="yes">
      <formula>NOT(ISERROR(SEARCH("yes",AN103)))</formula>
    </cfRule>
    <cfRule type="containsText" dxfId="75" priority="113" operator="containsText" text="no">
      <formula>NOT(ISERROR(SEARCH("no",AN103)))</formula>
    </cfRule>
  </conditionalFormatting>
  <conditionalFormatting sqref="U35:X36">
    <cfRule type="containsText" dxfId="74" priority="108" operator="containsText" text="doubt">
      <formula>NOT(ISERROR(SEARCH("doubt",U35)))</formula>
    </cfRule>
    <cfRule type="containsText" dxfId="73" priority="109" operator="containsText" text="no">
      <formula>NOT(ISERROR(SEARCH("no",U35)))</formula>
    </cfRule>
    <cfRule type="containsText" dxfId="72" priority="110" operator="containsText" text="yes">
      <formula>NOT(ISERROR(SEARCH("yes",U35)))</formula>
    </cfRule>
  </conditionalFormatting>
  <conditionalFormatting sqref="U120:X121">
    <cfRule type="containsText" dxfId="71" priority="105" operator="containsText" text="doubt">
      <formula>NOT(ISERROR(SEARCH("doubt",U120)))</formula>
    </cfRule>
    <cfRule type="containsText" dxfId="70" priority="106" operator="containsText" text="no">
      <formula>NOT(ISERROR(SEARCH("no",U120)))</formula>
    </cfRule>
    <cfRule type="containsText" dxfId="69" priority="107" operator="containsText" text="yes">
      <formula>NOT(ISERROR(SEARCH("yes",U120)))</formula>
    </cfRule>
  </conditionalFormatting>
  <conditionalFormatting sqref="AN120:AN121">
    <cfRule type="containsText" dxfId="68" priority="102" operator="containsText" text="doubt">
      <formula>NOT(ISERROR(SEARCH("doubt",AN120)))</formula>
    </cfRule>
    <cfRule type="containsText" dxfId="67" priority="103" operator="containsText" text="yes">
      <formula>NOT(ISERROR(SEARCH("yes",AN120)))</formula>
    </cfRule>
    <cfRule type="containsText" dxfId="66" priority="104" operator="containsText" text="no">
      <formula>NOT(ISERROR(SEARCH("no",AN120)))</formula>
    </cfRule>
  </conditionalFormatting>
  <conditionalFormatting sqref="AH138:AH1048576 AH15:AH40 AH43:AH103">
    <cfRule type="containsText" dxfId="65" priority="98" operator="containsText" text="yes">
      <formula>NOT(ISERROR(SEARCH("yes",AH15)))</formula>
    </cfRule>
    <cfRule type="containsText" dxfId="64" priority="97" operator="containsText" text="no">
      <formula>NOT(ISERROR(SEARCH("no",AH15)))</formula>
    </cfRule>
    <cfRule type="containsText" dxfId="63" priority="96" operator="containsText" text="doubt">
      <formula>NOT(ISERROR(SEARCH("doubt",AH15)))</formula>
    </cfRule>
  </conditionalFormatting>
  <conditionalFormatting sqref="U122:X123">
    <cfRule type="containsText" dxfId="62" priority="93" operator="containsText" text="doubt">
      <formula>NOT(ISERROR(SEARCH("doubt",U122)))</formula>
    </cfRule>
    <cfRule type="containsText" dxfId="61" priority="94" operator="containsText" text="no">
      <formula>NOT(ISERROR(SEARCH("no",U122)))</formula>
    </cfRule>
    <cfRule type="containsText" dxfId="60" priority="95" operator="containsText" text="yes">
      <formula>NOT(ISERROR(SEARCH("yes",U122)))</formula>
    </cfRule>
  </conditionalFormatting>
  <conditionalFormatting sqref="AN122:AN123">
    <cfRule type="containsText" dxfId="59" priority="90" operator="containsText" text="doubt">
      <formula>NOT(ISERROR(SEARCH("doubt",AN122)))</formula>
    </cfRule>
    <cfRule type="containsText" dxfId="58" priority="91" operator="containsText" text="yes">
      <formula>NOT(ISERROR(SEARCH("yes",AN122)))</formula>
    </cfRule>
    <cfRule type="containsText" dxfId="57" priority="92" operator="containsText" text="no">
      <formula>NOT(ISERROR(SEARCH("no",AN122)))</formula>
    </cfRule>
  </conditionalFormatting>
  <conditionalFormatting sqref="Y122">
    <cfRule type="containsText" dxfId="56" priority="87" operator="containsText" text="doubt">
      <formula>NOT(ISERROR(SEARCH("doubt",Y122)))</formula>
    </cfRule>
    <cfRule type="containsText" dxfId="55" priority="88" operator="containsText" text="no">
      <formula>NOT(ISERROR(SEARCH("no",Y122)))</formula>
    </cfRule>
    <cfRule type="containsText" dxfId="54" priority="89" operator="containsText" text="yes">
      <formula>NOT(ISERROR(SEARCH("yes",Y122)))</formula>
    </cfRule>
  </conditionalFormatting>
  <conditionalFormatting sqref="U124:X125">
    <cfRule type="containsText" dxfId="53" priority="83" operator="containsText" text="doubt">
      <formula>NOT(ISERROR(SEARCH("doubt",U124)))</formula>
    </cfRule>
    <cfRule type="containsText" dxfId="52" priority="84" operator="containsText" text="no">
      <formula>NOT(ISERROR(SEARCH("no",U124)))</formula>
    </cfRule>
    <cfRule type="containsText" dxfId="51" priority="85" operator="containsText" text="yes">
      <formula>NOT(ISERROR(SEARCH("yes",U124)))</formula>
    </cfRule>
  </conditionalFormatting>
  <conditionalFormatting sqref="AN124:AN125">
    <cfRule type="containsText" dxfId="50" priority="80" operator="containsText" text="doubt">
      <formula>NOT(ISERROR(SEARCH("doubt",AN124)))</formula>
    </cfRule>
    <cfRule type="containsText" dxfId="49" priority="81" operator="containsText" text="yes">
      <formula>NOT(ISERROR(SEARCH("yes",AN124)))</formula>
    </cfRule>
    <cfRule type="containsText" dxfId="48" priority="82" operator="containsText" text="no">
      <formula>NOT(ISERROR(SEARCH("no",AN124)))</formula>
    </cfRule>
  </conditionalFormatting>
  <conditionalFormatting sqref="U126:X127">
    <cfRule type="containsText" dxfId="47" priority="74" operator="containsText" text="doubt">
      <formula>NOT(ISERROR(SEARCH("doubt",U126)))</formula>
    </cfRule>
    <cfRule type="containsText" dxfId="46" priority="75" operator="containsText" text="no">
      <formula>NOT(ISERROR(SEARCH("no",U126)))</formula>
    </cfRule>
    <cfRule type="containsText" dxfId="45" priority="76" operator="containsText" text="yes">
      <formula>NOT(ISERROR(SEARCH("yes",U126)))</formula>
    </cfRule>
  </conditionalFormatting>
  <conditionalFormatting sqref="AN126:AN127">
    <cfRule type="containsText" dxfId="44" priority="71" operator="containsText" text="doubt">
      <formula>NOT(ISERROR(SEARCH("doubt",AN126)))</formula>
    </cfRule>
    <cfRule type="containsText" dxfId="43" priority="72" operator="containsText" text="yes">
      <formula>NOT(ISERROR(SEARCH("yes",AN126)))</formula>
    </cfRule>
    <cfRule type="containsText" dxfId="42" priority="73" operator="containsText" text="no">
      <formula>NOT(ISERROR(SEARCH("no",AN126)))</formula>
    </cfRule>
  </conditionalFormatting>
  <conditionalFormatting sqref="U128:X129">
    <cfRule type="containsText" dxfId="41" priority="65" operator="containsText" text="doubt">
      <formula>NOT(ISERROR(SEARCH("doubt",U128)))</formula>
    </cfRule>
    <cfRule type="containsText" dxfId="40" priority="66" operator="containsText" text="no">
      <formula>NOT(ISERROR(SEARCH("no",U128)))</formula>
    </cfRule>
    <cfRule type="containsText" dxfId="39" priority="67" operator="containsText" text="yes">
      <formula>NOT(ISERROR(SEARCH("yes",U128)))</formula>
    </cfRule>
  </conditionalFormatting>
  <conditionalFormatting sqref="AN128:AN129">
    <cfRule type="containsText" dxfId="38" priority="62" operator="containsText" text="doubt">
      <formula>NOT(ISERROR(SEARCH("doubt",AN128)))</formula>
    </cfRule>
    <cfRule type="containsText" dxfId="37" priority="63" operator="containsText" text="yes">
      <formula>NOT(ISERROR(SEARCH("yes",AN128)))</formula>
    </cfRule>
    <cfRule type="containsText" dxfId="36" priority="64" operator="containsText" text="no">
      <formula>NOT(ISERROR(SEARCH("no",AN128)))</formula>
    </cfRule>
  </conditionalFormatting>
  <conditionalFormatting sqref="U130:X131">
    <cfRule type="containsText" dxfId="35" priority="54" operator="containsText" text="doubt">
      <formula>NOT(ISERROR(SEARCH("doubt",U130)))</formula>
    </cfRule>
    <cfRule type="containsText" dxfId="34" priority="55" operator="containsText" text="no">
      <formula>NOT(ISERROR(SEARCH("no",U130)))</formula>
    </cfRule>
    <cfRule type="containsText" dxfId="33" priority="56" operator="containsText" text="yes">
      <formula>NOT(ISERROR(SEARCH("yes",U130)))</formula>
    </cfRule>
  </conditionalFormatting>
  <conditionalFormatting sqref="AN130:AN131">
    <cfRule type="containsText" dxfId="32" priority="51" operator="containsText" text="doubt">
      <formula>NOT(ISERROR(SEARCH("doubt",AN130)))</formula>
    </cfRule>
    <cfRule type="containsText" dxfId="31" priority="52" operator="containsText" text="yes">
      <formula>NOT(ISERROR(SEARCH("yes",AN130)))</formula>
    </cfRule>
    <cfRule type="containsText" dxfId="30" priority="53" operator="containsText" text="no">
      <formula>NOT(ISERROR(SEARCH("no",AN130)))</formula>
    </cfRule>
  </conditionalFormatting>
  <conditionalFormatting sqref="U132:X133">
    <cfRule type="containsText" dxfId="29" priority="43" operator="containsText" text="doubt">
      <formula>NOT(ISERROR(SEARCH("doubt",U132)))</formula>
    </cfRule>
    <cfRule type="containsText" dxfId="28" priority="44" operator="containsText" text="no">
      <formula>NOT(ISERROR(SEARCH("no",U132)))</formula>
    </cfRule>
    <cfRule type="containsText" dxfId="27" priority="45" operator="containsText" text="yes">
      <formula>NOT(ISERROR(SEARCH("yes",U132)))</formula>
    </cfRule>
  </conditionalFormatting>
  <conditionalFormatting sqref="AN132:AN133">
    <cfRule type="containsText" dxfId="26" priority="40" operator="containsText" text="doubt">
      <formula>NOT(ISERROR(SEARCH("doubt",AN132)))</formula>
    </cfRule>
    <cfRule type="containsText" dxfId="25" priority="41" operator="containsText" text="yes">
      <formula>NOT(ISERROR(SEARCH("yes",AN132)))</formula>
    </cfRule>
    <cfRule type="containsText" dxfId="24" priority="42" operator="containsText" text="no">
      <formula>NOT(ISERROR(SEARCH("no",AN132)))</formula>
    </cfRule>
  </conditionalFormatting>
  <conditionalFormatting sqref="U134:X135">
    <cfRule type="containsText" dxfId="23" priority="32" operator="containsText" text="doubt">
      <formula>NOT(ISERROR(SEARCH("doubt",U134)))</formula>
    </cfRule>
    <cfRule type="containsText" dxfId="22" priority="33" operator="containsText" text="no">
      <formula>NOT(ISERROR(SEARCH("no",U134)))</formula>
    </cfRule>
    <cfRule type="containsText" dxfId="21" priority="34" operator="containsText" text="yes">
      <formula>NOT(ISERROR(SEARCH("yes",U134)))</formula>
    </cfRule>
  </conditionalFormatting>
  <conditionalFormatting sqref="AN134:AN135">
    <cfRule type="containsText" dxfId="20" priority="29" operator="containsText" text="doubt">
      <formula>NOT(ISERROR(SEARCH("doubt",AN134)))</formula>
    </cfRule>
    <cfRule type="containsText" dxfId="19" priority="30" operator="containsText" text="yes">
      <formula>NOT(ISERROR(SEARCH("yes",AN134)))</formula>
    </cfRule>
    <cfRule type="containsText" dxfId="18" priority="31" operator="containsText" text="no">
      <formula>NOT(ISERROR(SEARCH("no",AN134)))</formula>
    </cfRule>
  </conditionalFormatting>
  <conditionalFormatting sqref="U136:X137">
    <cfRule type="containsText" dxfId="17" priority="21" operator="containsText" text="doubt">
      <formula>NOT(ISERROR(SEARCH("doubt",U136)))</formula>
    </cfRule>
    <cfRule type="containsText" dxfId="16" priority="22" operator="containsText" text="no">
      <formula>NOT(ISERROR(SEARCH("no",U136)))</formula>
    </cfRule>
    <cfRule type="containsText" dxfId="15" priority="23" operator="containsText" text="yes">
      <formula>NOT(ISERROR(SEARCH("yes",U136)))</formula>
    </cfRule>
  </conditionalFormatting>
  <conditionalFormatting sqref="AN136:AN137">
    <cfRule type="containsText" dxfId="14" priority="18" operator="containsText" text="doubt">
      <formula>NOT(ISERROR(SEARCH("doubt",AN136)))</formula>
    </cfRule>
    <cfRule type="containsText" dxfId="13" priority="19" operator="containsText" text="yes">
      <formula>NOT(ISERROR(SEARCH("yes",AN136)))</formula>
    </cfRule>
    <cfRule type="containsText" dxfId="12" priority="20" operator="containsText" text="no">
      <formula>NOT(ISERROR(SEARCH("no",AN136)))</formula>
    </cfRule>
  </conditionalFormatting>
  <conditionalFormatting sqref="AH104:AH129">
    <cfRule type="containsText" dxfId="11" priority="10" operator="containsText" text="doubt">
      <formula>NOT(ISERROR(SEARCH("doubt",AH104)))</formula>
    </cfRule>
    <cfRule type="containsText" dxfId="10" priority="11" operator="containsText" text="no">
      <formula>NOT(ISERROR(SEARCH("no",AH104)))</formula>
    </cfRule>
    <cfRule type="containsText" dxfId="9" priority="12" operator="containsText" text="yes">
      <formula>NOT(ISERROR(SEARCH("yes",AH104)))</formula>
    </cfRule>
  </conditionalFormatting>
  <conditionalFormatting sqref="AH130:AH137">
    <cfRule type="containsText" dxfId="8" priority="7" operator="containsText" text="doubt">
      <formula>NOT(ISERROR(SEARCH("doubt",AH130)))</formula>
    </cfRule>
    <cfRule type="containsText" dxfId="7" priority="8" operator="containsText" text="no">
      <formula>NOT(ISERROR(SEARCH("no",AH130)))</formula>
    </cfRule>
    <cfRule type="containsText" dxfId="6" priority="9" operator="containsText" text="yes">
      <formula>NOT(ISERROR(SEARCH("yes",AH130)))</formula>
    </cfRule>
  </conditionalFormatting>
  <conditionalFormatting sqref="AH41:AH42">
    <cfRule type="containsText" dxfId="5" priority="4" operator="containsText" text="doubt">
      <formula>NOT(ISERROR(SEARCH("doubt",AH41)))</formula>
    </cfRule>
    <cfRule type="containsText" dxfId="4" priority="5" operator="containsText" text="no">
      <formula>NOT(ISERROR(SEARCH("no",AH41)))</formula>
    </cfRule>
    <cfRule type="containsText" dxfId="3" priority="6" operator="containsText" text="yes">
      <formula>NOT(ISERROR(SEARCH("yes",AH41)))</formula>
    </cfRule>
  </conditionalFormatting>
  <conditionalFormatting sqref="AN41:AN42">
    <cfRule type="containsText" dxfId="2" priority="1" operator="containsText" text="doubt">
      <formula>NOT(ISERROR(SEARCH("doubt",AN41)))</formula>
    </cfRule>
    <cfRule type="containsText" dxfId="1" priority="2" operator="containsText" text="no">
      <formula>NOT(ISERROR(SEARCH("no",AN41)))</formula>
    </cfRule>
    <cfRule type="containsText" dxfId="0" priority="3" operator="containsText" text="yes">
      <formula>NOT(ISERROR(SEARCH("yes",AN41)))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B937-E610-6440-A7B5-D18FA7E4BBC3}">
  <dimension ref="A1:K1307"/>
  <sheetViews>
    <sheetView workbookViewId="0">
      <selection activeCell="B1307" sqref="B1307:D1307"/>
    </sheetView>
  </sheetViews>
  <sheetFormatPr baseColWidth="10" defaultRowHeight="16"/>
  <cols>
    <col min="1" max="1" width="30.5" bestFit="1" customWidth="1"/>
    <col min="7" max="7" width="31" bestFit="1" customWidth="1"/>
  </cols>
  <sheetData>
    <row r="1" spans="1:11">
      <c r="A1" s="14" t="s">
        <v>83</v>
      </c>
      <c r="B1" s="14"/>
      <c r="C1" s="14"/>
      <c r="D1" s="14"/>
      <c r="G1" s="14" t="s">
        <v>84</v>
      </c>
      <c r="H1" s="14"/>
      <c r="I1" s="14"/>
      <c r="J1" s="14"/>
    </row>
    <row r="2" spans="1:11">
      <c r="A2" t="s">
        <v>78</v>
      </c>
      <c r="B2" t="s">
        <v>79</v>
      </c>
      <c r="C2" t="s">
        <v>38</v>
      </c>
      <c r="D2" t="s">
        <v>80</v>
      </c>
      <c r="G2" t="s">
        <v>78</v>
      </c>
      <c r="H2" t="s">
        <v>79</v>
      </c>
      <c r="I2" t="s">
        <v>38</v>
      </c>
      <c r="J2" t="s">
        <v>80</v>
      </c>
    </row>
    <row r="3" spans="1:11">
      <c r="A3" t="s">
        <v>85</v>
      </c>
      <c r="B3">
        <v>157.637</v>
      </c>
      <c r="C3">
        <v>65.018000000000001</v>
      </c>
      <c r="D3">
        <v>0.61699999999999999</v>
      </c>
      <c r="G3" t="s">
        <v>86</v>
      </c>
      <c r="H3">
        <v>2973.252</v>
      </c>
      <c r="I3">
        <v>1082.904</v>
      </c>
      <c r="J3">
        <v>2.3119999999999998</v>
      </c>
    </row>
    <row r="4" spans="1:11">
      <c r="A4" t="s">
        <v>85</v>
      </c>
      <c r="B4">
        <v>155.24600000000001</v>
      </c>
      <c r="C4">
        <v>73.037999999999997</v>
      </c>
      <c r="D4">
        <v>0.68400000000000005</v>
      </c>
    </row>
    <row r="5" spans="1:11">
      <c r="A5" t="s">
        <v>85</v>
      </c>
      <c r="B5">
        <v>112.729</v>
      </c>
      <c r="C5">
        <v>60.542000000000002</v>
      </c>
      <c r="D5">
        <v>0.73299999999999998</v>
      </c>
    </row>
    <row r="6" spans="1:11">
      <c r="A6" t="s">
        <v>85</v>
      </c>
      <c r="B6">
        <v>141.84399999999999</v>
      </c>
      <c r="C6">
        <v>64.587999999999994</v>
      </c>
      <c r="D6">
        <v>0.58599999999999997</v>
      </c>
    </row>
    <row r="7" spans="1:11">
      <c r="A7" t="s">
        <v>85</v>
      </c>
      <c r="B7">
        <v>133.84700000000001</v>
      </c>
      <c r="C7">
        <v>73.816999999999993</v>
      </c>
      <c r="D7">
        <v>0.57099999999999995</v>
      </c>
    </row>
    <row r="8" spans="1:11">
      <c r="A8" t="s">
        <v>85</v>
      </c>
      <c r="B8">
        <v>129.953</v>
      </c>
      <c r="C8">
        <v>67.570999999999998</v>
      </c>
      <c r="D8">
        <v>0.80300000000000005</v>
      </c>
    </row>
    <row r="9" spans="1:11">
      <c r="A9" t="s">
        <v>85</v>
      </c>
      <c r="B9">
        <v>123.425</v>
      </c>
      <c r="C9">
        <v>59.838999999999999</v>
      </c>
      <c r="D9">
        <v>0.71199999999999997</v>
      </c>
    </row>
    <row r="10" spans="1:11">
      <c r="A10" t="s">
        <v>85</v>
      </c>
      <c r="B10">
        <v>119.107</v>
      </c>
      <c r="C10">
        <v>61.046999999999997</v>
      </c>
      <c r="D10">
        <v>0.77</v>
      </c>
    </row>
    <row r="11" spans="1:11">
      <c r="A11" t="s">
        <v>85</v>
      </c>
      <c r="B11">
        <v>118.395</v>
      </c>
      <c r="C11">
        <v>62.414000000000001</v>
      </c>
      <c r="D11">
        <v>0.78400000000000003</v>
      </c>
    </row>
    <row r="13" spans="1:11">
      <c r="B13">
        <f>AVERAGE(B3:B11)</f>
        <v>132.46477777777778</v>
      </c>
      <c r="C13">
        <f t="shared" ref="C13:D13" si="0">AVERAGE(C3:C11)</f>
        <v>65.319333333333319</v>
      </c>
      <c r="D13">
        <f t="shared" si="0"/>
        <v>0.69555555555555548</v>
      </c>
    </row>
    <row r="16" spans="1:11">
      <c r="A16" t="s">
        <v>87</v>
      </c>
      <c r="B16">
        <v>74.23</v>
      </c>
      <c r="C16">
        <v>39.389000000000003</v>
      </c>
      <c r="D16">
        <v>1.167</v>
      </c>
      <c r="G16" t="s">
        <v>86</v>
      </c>
      <c r="J16">
        <v>2.1587999999999998</v>
      </c>
      <c r="K16" t="s">
        <v>88</v>
      </c>
    </row>
    <row r="17" spans="1:10">
      <c r="A17" t="s">
        <v>87</v>
      </c>
      <c r="B17">
        <v>75.772000000000006</v>
      </c>
      <c r="C17">
        <v>38.084000000000003</v>
      </c>
      <c r="D17">
        <v>1.131</v>
      </c>
    </row>
    <row r="18" spans="1:10">
      <c r="A18" t="s">
        <v>87</v>
      </c>
      <c r="B18">
        <v>74.984999999999999</v>
      </c>
      <c r="C18">
        <v>39.064</v>
      </c>
      <c r="D18">
        <v>1.2569999999999999</v>
      </c>
    </row>
    <row r="19" spans="1:10">
      <c r="A19" t="s">
        <v>87</v>
      </c>
      <c r="B19">
        <v>74.123000000000005</v>
      </c>
      <c r="C19">
        <v>37.406999999999996</v>
      </c>
      <c r="D19">
        <v>1.302</v>
      </c>
    </row>
    <row r="20" spans="1:10">
      <c r="A20" t="s">
        <v>87</v>
      </c>
      <c r="B20">
        <v>75.838999999999999</v>
      </c>
      <c r="C20">
        <v>39.031999999999996</v>
      </c>
      <c r="D20">
        <v>1.3160000000000001</v>
      </c>
    </row>
    <row r="21" spans="1:10">
      <c r="A21" t="s">
        <v>87</v>
      </c>
      <c r="B21">
        <v>75.56</v>
      </c>
      <c r="C21">
        <v>36.96</v>
      </c>
      <c r="D21">
        <v>1.325</v>
      </c>
    </row>
    <row r="22" spans="1:10">
      <c r="A22" t="s">
        <v>87</v>
      </c>
      <c r="B22">
        <v>71.635000000000005</v>
      </c>
      <c r="C22">
        <v>36.232999999999997</v>
      </c>
      <c r="D22">
        <v>1.397</v>
      </c>
    </row>
    <row r="23" spans="1:10">
      <c r="A23" t="s">
        <v>87</v>
      </c>
      <c r="B23">
        <v>70.355999999999995</v>
      </c>
      <c r="C23">
        <v>37.122</v>
      </c>
      <c r="D23">
        <v>1.409</v>
      </c>
    </row>
    <row r="24" spans="1:10">
      <c r="A24" t="s">
        <v>87</v>
      </c>
      <c r="B24">
        <v>71.426000000000002</v>
      </c>
      <c r="C24">
        <v>36.341000000000001</v>
      </c>
      <c r="D24">
        <v>1.4710000000000001</v>
      </c>
    </row>
    <row r="25" spans="1:10">
      <c r="A25" t="s">
        <v>87</v>
      </c>
      <c r="B25">
        <v>70.521000000000001</v>
      </c>
      <c r="C25">
        <v>37.094000000000001</v>
      </c>
      <c r="D25">
        <v>1.387</v>
      </c>
    </row>
    <row r="27" spans="1:10">
      <c r="B27">
        <f>AVERAGE(B16:B25)</f>
        <v>73.444699999999997</v>
      </c>
      <c r="C27">
        <f t="shared" ref="C27:D27" si="1">AVERAGE(C16:C25)</f>
        <v>37.672600000000003</v>
      </c>
      <c r="D27">
        <f t="shared" si="1"/>
        <v>1.3162</v>
      </c>
    </row>
    <row r="30" spans="1:10">
      <c r="A30" t="s">
        <v>89</v>
      </c>
      <c r="B30">
        <v>195.36099999999999</v>
      </c>
      <c r="C30">
        <v>87.114999999999995</v>
      </c>
      <c r="D30">
        <v>0.80100000000000005</v>
      </c>
      <c r="G30" t="s">
        <v>61</v>
      </c>
      <c r="H30">
        <v>1757.2650000000001</v>
      </c>
      <c r="I30">
        <v>456.52600000000001</v>
      </c>
      <c r="J30">
        <v>2.254</v>
      </c>
    </row>
    <row r="31" spans="1:10">
      <c r="A31" t="s">
        <v>89</v>
      </c>
      <c r="B31">
        <v>184.19399999999999</v>
      </c>
      <c r="C31">
        <v>76.456999999999994</v>
      </c>
      <c r="D31">
        <v>0.65400000000000003</v>
      </c>
    </row>
    <row r="32" spans="1:10">
      <c r="A32" t="s">
        <v>89</v>
      </c>
      <c r="B32">
        <v>179.096</v>
      </c>
      <c r="C32">
        <v>81.423000000000002</v>
      </c>
      <c r="D32">
        <v>0.82799999999999996</v>
      </c>
    </row>
    <row r="33" spans="1:10">
      <c r="A33" t="s">
        <v>89</v>
      </c>
      <c r="B33">
        <v>163.886</v>
      </c>
      <c r="C33">
        <v>64.798000000000002</v>
      </c>
      <c r="D33">
        <v>0.81499999999999995</v>
      </c>
    </row>
    <row r="34" spans="1:10">
      <c r="A34" t="s">
        <v>89</v>
      </c>
      <c r="B34">
        <v>185.292</v>
      </c>
      <c r="C34">
        <v>74.191999999999993</v>
      </c>
      <c r="D34">
        <v>0.79900000000000004</v>
      </c>
    </row>
    <row r="35" spans="1:10">
      <c r="A35" t="s">
        <v>89</v>
      </c>
      <c r="B35">
        <v>195.03800000000001</v>
      </c>
      <c r="C35">
        <v>86.945999999999998</v>
      </c>
      <c r="D35">
        <v>0.752</v>
      </c>
    </row>
    <row r="36" spans="1:10">
      <c r="A36" t="s">
        <v>89</v>
      </c>
      <c r="B36">
        <v>177.1</v>
      </c>
      <c r="C36">
        <v>82.9</v>
      </c>
      <c r="D36">
        <v>0.89100000000000001</v>
      </c>
    </row>
    <row r="37" spans="1:10">
      <c r="A37" t="s">
        <v>89</v>
      </c>
      <c r="B37">
        <v>187.804</v>
      </c>
      <c r="C37">
        <v>78.293000000000006</v>
      </c>
      <c r="D37">
        <v>0.82799999999999996</v>
      </c>
    </row>
    <row r="38" spans="1:10">
      <c r="A38" t="s">
        <v>89</v>
      </c>
      <c r="B38">
        <v>192.78100000000001</v>
      </c>
      <c r="C38">
        <v>86.061000000000007</v>
      </c>
      <c r="D38">
        <v>0.82499999999999996</v>
      </c>
    </row>
    <row r="39" spans="1:10">
      <c r="A39" t="s">
        <v>89</v>
      </c>
      <c r="B39">
        <v>195.84899999999999</v>
      </c>
      <c r="C39">
        <v>82.978999999999999</v>
      </c>
      <c r="D39">
        <v>0.79400000000000004</v>
      </c>
    </row>
    <row r="41" spans="1:10">
      <c r="B41">
        <f>AVERAGE(B30:B39)</f>
        <v>185.64009999999999</v>
      </c>
      <c r="C41">
        <f t="shared" ref="C41:D41" si="2">AVERAGE(C30:C39)</f>
        <v>80.116400000000013</v>
      </c>
      <c r="D41">
        <f t="shared" si="2"/>
        <v>0.79869999999999997</v>
      </c>
    </row>
    <row r="44" spans="1:10">
      <c r="A44" t="s">
        <v>90</v>
      </c>
      <c r="B44">
        <v>79.864999999999995</v>
      </c>
      <c r="C44">
        <v>40.316000000000003</v>
      </c>
      <c r="D44">
        <v>1.4550000000000001</v>
      </c>
      <c r="G44" t="s">
        <v>90</v>
      </c>
      <c r="H44">
        <v>0</v>
      </c>
      <c r="I44">
        <v>0</v>
      </c>
      <c r="J44">
        <v>2.2015000000000002</v>
      </c>
    </row>
    <row r="45" spans="1:10">
      <c r="A45" t="s">
        <v>90</v>
      </c>
      <c r="B45">
        <v>82.251999999999995</v>
      </c>
      <c r="C45">
        <v>45.866</v>
      </c>
      <c r="D45">
        <v>1.5329999999999999</v>
      </c>
    </row>
    <row r="46" spans="1:10">
      <c r="A46" t="s">
        <v>90</v>
      </c>
      <c r="B46">
        <v>84.817999999999998</v>
      </c>
      <c r="C46">
        <v>44.857999999999997</v>
      </c>
      <c r="D46">
        <v>1.556</v>
      </c>
    </row>
    <row r="47" spans="1:10">
      <c r="A47" t="s">
        <v>90</v>
      </c>
      <c r="B47">
        <v>82.912999999999997</v>
      </c>
      <c r="C47">
        <v>45.145000000000003</v>
      </c>
      <c r="D47">
        <v>1.5740000000000001</v>
      </c>
    </row>
    <row r="48" spans="1:10">
      <c r="A48" t="s">
        <v>90</v>
      </c>
      <c r="B48">
        <v>78.8</v>
      </c>
      <c r="C48">
        <v>44.454000000000001</v>
      </c>
      <c r="D48">
        <v>1.5469999999999999</v>
      </c>
    </row>
    <row r="49" spans="1:10">
      <c r="A49" t="s">
        <v>90</v>
      </c>
      <c r="B49">
        <v>81.738</v>
      </c>
      <c r="C49">
        <v>44.026000000000003</v>
      </c>
      <c r="D49">
        <v>1.6279999999999999</v>
      </c>
    </row>
    <row r="50" spans="1:10">
      <c r="A50" t="s">
        <v>90</v>
      </c>
      <c r="B50">
        <v>79.475999999999999</v>
      </c>
      <c r="C50">
        <v>42.731000000000002</v>
      </c>
      <c r="D50">
        <v>1.7110000000000001</v>
      </c>
    </row>
    <row r="51" spans="1:10">
      <c r="A51" t="s">
        <v>90</v>
      </c>
      <c r="B51">
        <v>79.182000000000002</v>
      </c>
      <c r="C51">
        <v>41.781999999999996</v>
      </c>
      <c r="D51">
        <v>1.7090000000000001</v>
      </c>
    </row>
    <row r="53" spans="1:10">
      <c r="B53">
        <f>AVERAGE(B44:B51)</f>
        <v>81.130500000000012</v>
      </c>
      <c r="C53">
        <f t="shared" ref="C53:D53" si="3">AVERAGE(C44:C51)</f>
        <v>43.64725</v>
      </c>
      <c r="D53">
        <f t="shared" si="3"/>
        <v>1.5891249999999999</v>
      </c>
    </row>
    <row r="55" spans="1:10">
      <c r="A55" t="s">
        <v>97</v>
      </c>
      <c r="B55">
        <v>190.018</v>
      </c>
      <c r="C55">
        <v>88.094999999999999</v>
      </c>
      <c r="D55">
        <v>2.5329999999999999</v>
      </c>
      <c r="G55" t="s">
        <v>98</v>
      </c>
      <c r="H55">
        <v>7251.5169999999998</v>
      </c>
      <c r="I55">
        <v>855.63300000000004</v>
      </c>
      <c r="J55">
        <v>6.37</v>
      </c>
    </row>
    <row r="56" spans="1:10">
      <c r="A56" t="s">
        <v>97</v>
      </c>
      <c r="B56">
        <v>189.11799999999999</v>
      </c>
      <c r="C56">
        <v>83.55</v>
      </c>
      <c r="D56">
        <v>2.6509999999999998</v>
      </c>
    </row>
    <row r="57" spans="1:10">
      <c r="A57" t="s">
        <v>97</v>
      </c>
      <c r="B57">
        <v>192.351</v>
      </c>
      <c r="C57">
        <v>89.551000000000002</v>
      </c>
      <c r="D57">
        <v>2.5489999999999999</v>
      </c>
    </row>
    <row r="58" spans="1:10">
      <c r="A58" t="s">
        <v>97</v>
      </c>
      <c r="B58">
        <v>187.64400000000001</v>
      </c>
      <c r="C58">
        <v>86.67</v>
      </c>
      <c r="D58">
        <v>2.5569999999999999</v>
      </c>
    </row>
    <row r="59" spans="1:10">
      <c r="A59" t="s">
        <v>97</v>
      </c>
      <c r="B59">
        <v>194.977</v>
      </c>
      <c r="C59">
        <v>89.863</v>
      </c>
      <c r="D59">
        <v>2.5270000000000001</v>
      </c>
    </row>
    <row r="60" spans="1:10">
      <c r="A60" t="s">
        <v>97</v>
      </c>
      <c r="B60">
        <v>193.13800000000001</v>
      </c>
      <c r="C60">
        <v>89.5</v>
      </c>
      <c r="D60">
        <v>2.5779999999999998</v>
      </c>
    </row>
    <row r="61" spans="1:10">
      <c r="A61" t="s">
        <v>97</v>
      </c>
      <c r="B61">
        <v>182.28800000000001</v>
      </c>
      <c r="C61">
        <v>82.954999999999998</v>
      </c>
      <c r="D61">
        <v>2.4729999999999999</v>
      </c>
    </row>
    <row r="62" spans="1:10">
      <c r="A62" t="s">
        <v>97</v>
      </c>
      <c r="B62">
        <v>188.833</v>
      </c>
      <c r="C62">
        <v>85.266000000000005</v>
      </c>
      <c r="D62">
        <v>2.4820000000000002</v>
      </c>
    </row>
    <row r="63" spans="1:10">
      <c r="A63" t="s">
        <v>97</v>
      </c>
      <c r="B63">
        <v>187.24700000000001</v>
      </c>
      <c r="C63">
        <v>85.304000000000002</v>
      </c>
      <c r="D63">
        <v>2.657</v>
      </c>
    </row>
    <row r="65" spans="1:10">
      <c r="B65">
        <f>AVERAGE(B55:B63)</f>
        <v>189.51266666666666</v>
      </c>
      <c r="C65">
        <f t="shared" ref="C65:D65" si="4">AVERAGE(C55:C63)</f>
        <v>86.75044444444444</v>
      </c>
      <c r="D65">
        <f t="shared" si="4"/>
        <v>2.5563333333333329</v>
      </c>
    </row>
    <row r="68" spans="1:10">
      <c r="A68" t="s">
        <v>102</v>
      </c>
      <c r="B68">
        <v>99.605999999999995</v>
      </c>
      <c r="C68">
        <v>55.033999999999999</v>
      </c>
      <c r="D68">
        <v>4.7130000000000001</v>
      </c>
      <c r="G68" t="s">
        <v>102</v>
      </c>
      <c r="H68">
        <v>0</v>
      </c>
      <c r="I68">
        <v>0</v>
      </c>
      <c r="J68">
        <v>6.2464139999999997</v>
      </c>
    </row>
    <row r="69" spans="1:10">
      <c r="A69" t="s">
        <v>102</v>
      </c>
      <c r="B69">
        <v>98.756</v>
      </c>
      <c r="C69">
        <v>55.029000000000003</v>
      </c>
      <c r="D69">
        <v>4.8289999999999997</v>
      </c>
    </row>
    <row r="70" spans="1:10">
      <c r="A70" t="s">
        <v>102</v>
      </c>
      <c r="B70">
        <v>102.845</v>
      </c>
      <c r="C70">
        <v>58.137999999999998</v>
      </c>
      <c r="D70">
        <v>4.7549999999999999</v>
      </c>
    </row>
    <row r="71" spans="1:10">
      <c r="A71" t="s">
        <v>102</v>
      </c>
      <c r="B71">
        <v>100.95099999999999</v>
      </c>
      <c r="C71">
        <v>56.779000000000003</v>
      </c>
      <c r="D71">
        <v>4.8860000000000001</v>
      </c>
    </row>
    <row r="72" spans="1:10">
      <c r="A72" t="s">
        <v>102</v>
      </c>
      <c r="B72">
        <v>98.168000000000006</v>
      </c>
      <c r="C72">
        <v>56.497999999999998</v>
      </c>
      <c r="D72">
        <v>4.665</v>
      </c>
    </row>
    <row r="73" spans="1:10">
      <c r="A73" t="s">
        <v>102</v>
      </c>
      <c r="B73">
        <v>101.645</v>
      </c>
      <c r="C73">
        <v>57.143999999999998</v>
      </c>
      <c r="D73">
        <v>4.8959999999999999</v>
      </c>
    </row>
    <row r="74" spans="1:10">
      <c r="A74" t="s">
        <v>102</v>
      </c>
      <c r="B74">
        <v>103.36499999999999</v>
      </c>
      <c r="C74">
        <v>58.872</v>
      </c>
      <c r="D74">
        <v>4.8609999999999998</v>
      </c>
    </row>
    <row r="75" spans="1:10">
      <c r="A75" t="s">
        <v>102</v>
      </c>
      <c r="B75">
        <v>101.05200000000001</v>
      </c>
      <c r="C75">
        <v>59.043999999999997</v>
      </c>
      <c r="D75">
        <v>4.6459999999999999</v>
      </c>
    </row>
    <row r="76" spans="1:10">
      <c r="A76" t="s">
        <v>102</v>
      </c>
      <c r="B76">
        <v>101.337</v>
      </c>
      <c r="C76">
        <v>56.19</v>
      </c>
      <c r="D76">
        <v>4.8780000000000001</v>
      </c>
    </row>
    <row r="77" spans="1:10">
      <c r="A77" t="s">
        <v>102</v>
      </c>
      <c r="B77">
        <v>102.845</v>
      </c>
      <c r="C77">
        <v>59.045999999999999</v>
      </c>
      <c r="D77">
        <v>5.0110000000000001</v>
      </c>
    </row>
    <row r="79" spans="1:10">
      <c r="B79">
        <f>AVERAGE(B68:B77)</f>
        <v>101.057</v>
      </c>
      <c r="C79">
        <f t="shared" ref="C79:D79" si="5">AVERAGE(C68:C77)</f>
        <v>57.177400000000013</v>
      </c>
      <c r="D79">
        <f t="shared" si="5"/>
        <v>4.8140000000000001</v>
      </c>
    </row>
    <row r="82" spans="1:10">
      <c r="A82" t="s">
        <v>106</v>
      </c>
      <c r="B82">
        <v>195.54599999999999</v>
      </c>
      <c r="C82">
        <v>90.432000000000002</v>
      </c>
      <c r="D82">
        <v>2.0750000000000002</v>
      </c>
      <c r="G82" t="s">
        <v>106</v>
      </c>
      <c r="H82">
        <v>2179.0349999999999</v>
      </c>
      <c r="I82">
        <v>854.75800000000004</v>
      </c>
      <c r="J82">
        <v>4.7380000000000004</v>
      </c>
    </row>
    <row r="83" spans="1:10">
      <c r="A83" t="s">
        <v>106</v>
      </c>
      <c r="B83">
        <v>196.179</v>
      </c>
      <c r="C83">
        <v>89.356999999999999</v>
      </c>
      <c r="D83">
        <v>1.929</v>
      </c>
    </row>
    <row r="84" spans="1:10">
      <c r="A84" t="s">
        <v>106</v>
      </c>
      <c r="B84">
        <v>194.17699999999999</v>
      </c>
      <c r="C84">
        <v>88.954999999999998</v>
      </c>
      <c r="D84">
        <v>1.9790000000000001</v>
      </c>
    </row>
    <row r="85" spans="1:10">
      <c r="A85" t="s">
        <v>106</v>
      </c>
      <c r="B85">
        <v>196.119</v>
      </c>
      <c r="C85">
        <v>85.953000000000003</v>
      </c>
      <c r="D85">
        <v>2.0579999999999998</v>
      </c>
    </row>
    <row r="86" spans="1:10">
      <c r="A86" t="s">
        <v>106</v>
      </c>
      <c r="B86">
        <v>192.11799999999999</v>
      </c>
      <c r="C86">
        <v>89.986000000000004</v>
      </c>
      <c r="D86">
        <v>1.849</v>
      </c>
    </row>
    <row r="87" spans="1:10">
      <c r="A87" t="s">
        <v>106</v>
      </c>
      <c r="B87">
        <v>189.226</v>
      </c>
      <c r="C87">
        <v>89.718000000000004</v>
      </c>
      <c r="D87">
        <v>2.0739999999999998</v>
      </c>
    </row>
    <row r="88" spans="1:10">
      <c r="A88" t="s">
        <v>106</v>
      </c>
      <c r="B88">
        <v>194.61099999999999</v>
      </c>
      <c r="C88">
        <v>90.783000000000001</v>
      </c>
      <c r="D88">
        <v>2.0569999999999999</v>
      </c>
    </row>
    <row r="89" spans="1:10">
      <c r="A89" t="s">
        <v>106</v>
      </c>
      <c r="B89">
        <v>183.89599999999999</v>
      </c>
      <c r="C89">
        <v>86.527000000000001</v>
      </c>
      <c r="D89">
        <v>2.0990000000000002</v>
      </c>
    </row>
    <row r="90" spans="1:10">
      <c r="A90" t="s">
        <v>106</v>
      </c>
      <c r="B90">
        <v>196.601</v>
      </c>
      <c r="C90">
        <v>89.061999999999998</v>
      </c>
      <c r="D90">
        <v>2.1819999999999999</v>
      </c>
    </row>
    <row r="92" spans="1:10">
      <c r="B92">
        <f>AVERAGE(B82:B90)</f>
        <v>193.16366666666667</v>
      </c>
      <c r="C92">
        <f t="shared" ref="C92:D92" si="6">AVERAGE(C82:C90)</f>
        <v>88.974777777777774</v>
      </c>
      <c r="D92">
        <f t="shared" si="6"/>
        <v>2.0335555555555556</v>
      </c>
    </row>
    <row r="95" spans="1:10">
      <c r="A95" t="s">
        <v>109</v>
      </c>
      <c r="B95">
        <v>92.141000000000005</v>
      </c>
      <c r="C95">
        <v>50.139000000000003</v>
      </c>
      <c r="D95">
        <v>4.3730000000000002</v>
      </c>
      <c r="G95" t="s">
        <v>109</v>
      </c>
      <c r="H95">
        <v>105.447</v>
      </c>
      <c r="I95" t="s">
        <v>111</v>
      </c>
      <c r="J95">
        <v>5.4530000000000003</v>
      </c>
    </row>
    <row r="96" spans="1:10">
      <c r="A96" t="s">
        <v>109</v>
      </c>
      <c r="B96">
        <v>91.784999999999997</v>
      </c>
      <c r="C96">
        <v>50.18</v>
      </c>
      <c r="D96">
        <v>4.351</v>
      </c>
    </row>
    <row r="97" spans="1:10">
      <c r="A97" t="s">
        <v>109</v>
      </c>
      <c r="B97">
        <v>92.876999999999995</v>
      </c>
      <c r="C97">
        <v>50.375</v>
      </c>
      <c r="D97">
        <v>4.4859999999999998</v>
      </c>
    </row>
    <row r="98" spans="1:10">
      <c r="A98" t="s">
        <v>109</v>
      </c>
      <c r="B98">
        <v>89.369</v>
      </c>
      <c r="C98">
        <v>47.411000000000001</v>
      </c>
      <c r="D98">
        <v>4.4409999999999998</v>
      </c>
    </row>
    <row r="99" spans="1:10">
      <c r="A99" t="s">
        <v>109</v>
      </c>
      <c r="B99">
        <v>91.308000000000007</v>
      </c>
      <c r="C99">
        <v>49.216000000000001</v>
      </c>
      <c r="D99">
        <v>4.601</v>
      </c>
    </row>
    <row r="100" spans="1:10">
      <c r="A100" t="s">
        <v>109</v>
      </c>
      <c r="B100">
        <v>88.182000000000002</v>
      </c>
      <c r="C100">
        <v>46.295999999999999</v>
      </c>
      <c r="D100">
        <v>4.5529999999999999</v>
      </c>
    </row>
    <row r="101" spans="1:10">
      <c r="A101" t="s">
        <v>109</v>
      </c>
      <c r="B101">
        <v>90.716999999999999</v>
      </c>
      <c r="C101">
        <v>49.973999999999997</v>
      </c>
      <c r="D101">
        <v>4.625</v>
      </c>
    </row>
    <row r="102" spans="1:10">
      <c r="A102" t="s">
        <v>109</v>
      </c>
      <c r="B102">
        <v>92.162000000000006</v>
      </c>
      <c r="C102">
        <v>49.643000000000001</v>
      </c>
      <c r="D102">
        <v>4.5670000000000002</v>
      </c>
    </row>
    <row r="103" spans="1:10">
      <c r="A103" t="s">
        <v>109</v>
      </c>
      <c r="B103">
        <v>90.48</v>
      </c>
      <c r="C103">
        <v>49.658000000000001</v>
      </c>
      <c r="D103">
        <v>4.7039999999999997</v>
      </c>
    </row>
    <row r="104" spans="1:10">
      <c r="A104" t="s">
        <v>109</v>
      </c>
      <c r="B104">
        <v>90.736000000000004</v>
      </c>
      <c r="C104">
        <v>49.926000000000002</v>
      </c>
      <c r="D104">
        <v>4.7009999999999996</v>
      </c>
    </row>
    <row r="106" spans="1:10">
      <c r="B106">
        <f>AVERAGE(B95:B104)</f>
        <v>90.975700000000003</v>
      </c>
      <c r="C106">
        <f t="shared" ref="C106:D106" si="7">AVERAGE(C95:C104)</f>
        <v>49.281800000000004</v>
      </c>
      <c r="D106">
        <f t="shared" si="7"/>
        <v>4.5402000000000005</v>
      </c>
    </row>
    <row r="109" spans="1:10">
      <c r="A109" t="s">
        <v>113</v>
      </c>
      <c r="B109">
        <v>234.96799999999999</v>
      </c>
      <c r="C109">
        <v>98.590999999999994</v>
      </c>
      <c r="D109">
        <v>1.532</v>
      </c>
      <c r="G109" t="s">
        <v>119</v>
      </c>
      <c r="J109">
        <v>0</v>
      </c>
    </row>
    <row r="110" spans="1:10">
      <c r="A110" t="s">
        <v>113</v>
      </c>
      <c r="B110">
        <v>245.822</v>
      </c>
      <c r="C110">
        <v>103.04900000000001</v>
      </c>
      <c r="D110">
        <v>1.3779999999999999</v>
      </c>
    </row>
    <row r="111" spans="1:10">
      <c r="A111" t="s">
        <v>113</v>
      </c>
      <c r="B111">
        <v>225.09200000000001</v>
      </c>
      <c r="C111">
        <v>97.936000000000007</v>
      </c>
      <c r="D111">
        <v>1.454</v>
      </c>
    </row>
    <row r="112" spans="1:10">
      <c r="A112" t="s">
        <v>113</v>
      </c>
      <c r="B112">
        <v>221.22499999999999</v>
      </c>
      <c r="C112">
        <v>92.924000000000007</v>
      </c>
      <c r="D112">
        <v>1.534</v>
      </c>
    </row>
    <row r="113" spans="1:10">
      <c r="A113" t="s">
        <v>113</v>
      </c>
      <c r="B113">
        <v>233.19900000000001</v>
      </c>
      <c r="C113">
        <v>93.954999999999998</v>
      </c>
      <c r="D113">
        <v>1.5469999999999999</v>
      </c>
    </row>
    <row r="114" spans="1:10">
      <c r="A114" t="s">
        <v>113</v>
      </c>
      <c r="B114">
        <v>229.899</v>
      </c>
      <c r="C114">
        <v>104.52</v>
      </c>
      <c r="D114">
        <v>1.5349999999999999</v>
      </c>
    </row>
    <row r="115" spans="1:10">
      <c r="A115" t="s">
        <v>113</v>
      </c>
      <c r="B115">
        <v>225.22499999999999</v>
      </c>
      <c r="C115">
        <v>92.468000000000004</v>
      </c>
      <c r="D115">
        <v>1.4510000000000001</v>
      </c>
    </row>
    <row r="116" spans="1:10">
      <c r="A116" t="s">
        <v>113</v>
      </c>
      <c r="B116">
        <v>224.99799999999999</v>
      </c>
      <c r="C116">
        <v>95.396000000000001</v>
      </c>
      <c r="D116">
        <v>1.4850000000000001</v>
      </c>
    </row>
    <row r="117" spans="1:10">
      <c r="A117" t="s">
        <v>113</v>
      </c>
      <c r="B117">
        <v>229.63300000000001</v>
      </c>
      <c r="C117">
        <v>91.022000000000006</v>
      </c>
      <c r="D117">
        <v>1.538</v>
      </c>
    </row>
    <row r="119" spans="1:10">
      <c r="B119">
        <f>AVERAGE(B109:B117)</f>
        <v>230.00677777777776</v>
      </c>
      <c r="C119">
        <f t="shared" ref="C119:D119" si="8">AVERAGE(C109:C117)</f>
        <v>96.651222222222216</v>
      </c>
      <c r="D119">
        <f t="shared" si="8"/>
        <v>1.4948888888888887</v>
      </c>
    </row>
    <row r="121" spans="1:10">
      <c r="A121" t="s">
        <v>116</v>
      </c>
      <c r="B121">
        <v>98.147999999999996</v>
      </c>
      <c r="C121">
        <v>51.601999999999997</v>
      </c>
      <c r="D121">
        <v>4.4130000000000003</v>
      </c>
      <c r="G121" t="s">
        <v>116</v>
      </c>
      <c r="H121">
        <v>0</v>
      </c>
      <c r="I121">
        <v>0</v>
      </c>
      <c r="J121">
        <v>6.2464139999999997</v>
      </c>
    </row>
    <row r="122" spans="1:10">
      <c r="A122" t="s">
        <v>116</v>
      </c>
      <c r="B122">
        <v>99.936999999999998</v>
      </c>
      <c r="C122">
        <v>52.591999999999999</v>
      </c>
      <c r="D122">
        <v>4.6790000000000003</v>
      </c>
    </row>
    <row r="123" spans="1:10">
      <c r="A123" t="s">
        <v>116</v>
      </c>
      <c r="B123">
        <v>100.78700000000001</v>
      </c>
      <c r="C123">
        <v>53.814999999999998</v>
      </c>
      <c r="D123">
        <v>4.5419999999999998</v>
      </c>
    </row>
    <row r="124" spans="1:10">
      <c r="A124" t="s">
        <v>116</v>
      </c>
      <c r="B124">
        <v>101.842</v>
      </c>
      <c r="C124">
        <v>54.23</v>
      </c>
      <c r="D124">
        <v>4.5019999999999998</v>
      </c>
    </row>
    <row r="125" spans="1:10">
      <c r="A125" t="s">
        <v>116</v>
      </c>
      <c r="B125">
        <v>101.73</v>
      </c>
      <c r="C125">
        <v>53.911999999999999</v>
      </c>
      <c r="D125">
        <v>4.6100000000000003</v>
      </c>
    </row>
    <row r="126" spans="1:10">
      <c r="A126" t="s">
        <v>116</v>
      </c>
      <c r="B126">
        <v>101.324</v>
      </c>
      <c r="C126">
        <v>53.097000000000001</v>
      </c>
      <c r="D126">
        <v>4.4340000000000002</v>
      </c>
    </row>
    <row r="127" spans="1:10">
      <c r="A127" t="s">
        <v>116</v>
      </c>
      <c r="B127">
        <v>100.345</v>
      </c>
      <c r="C127">
        <v>53.932000000000002</v>
      </c>
      <c r="D127">
        <v>4.5629999999999997</v>
      </c>
    </row>
    <row r="129" spans="1:10">
      <c r="B129">
        <f>AVERAGE(B121:B127)</f>
        <v>100.58757142857142</v>
      </c>
      <c r="C129">
        <f t="shared" ref="C129:D129" si="9">AVERAGE(C121:C127)</f>
        <v>53.311428571428564</v>
      </c>
      <c r="D129">
        <f t="shared" si="9"/>
        <v>4.5347142857142853</v>
      </c>
    </row>
    <row r="132" spans="1:10">
      <c r="A132" t="s">
        <v>147</v>
      </c>
      <c r="B132">
        <v>144.751</v>
      </c>
      <c r="C132">
        <v>67.644000000000005</v>
      </c>
      <c r="D132">
        <v>1.679</v>
      </c>
      <c r="G132" t="s">
        <v>148</v>
      </c>
      <c r="H132">
        <v>5111.8320000000003</v>
      </c>
      <c r="I132">
        <v>1096.0060000000001</v>
      </c>
      <c r="J132">
        <v>2.7370000000000001</v>
      </c>
    </row>
    <row r="133" spans="1:10">
      <c r="A133" t="s">
        <v>147</v>
      </c>
      <c r="B133">
        <v>153.57599999999999</v>
      </c>
      <c r="C133">
        <v>74.942999999999998</v>
      </c>
      <c r="D133">
        <v>1.56</v>
      </c>
    </row>
    <row r="134" spans="1:10">
      <c r="A134" t="s">
        <v>147</v>
      </c>
      <c r="B134">
        <v>144.25299999999999</v>
      </c>
      <c r="C134">
        <v>71.456999999999994</v>
      </c>
      <c r="D134">
        <v>1.6910000000000001</v>
      </c>
    </row>
    <row r="135" spans="1:10">
      <c r="A135" t="s">
        <v>147</v>
      </c>
      <c r="B135">
        <v>150.125</v>
      </c>
      <c r="C135">
        <v>71.641000000000005</v>
      </c>
      <c r="D135">
        <v>1.706</v>
      </c>
    </row>
    <row r="136" spans="1:10">
      <c r="A136" t="s">
        <v>147</v>
      </c>
      <c r="B136">
        <v>152.142</v>
      </c>
      <c r="C136">
        <v>73.944999999999993</v>
      </c>
      <c r="D136">
        <v>1.669</v>
      </c>
    </row>
    <row r="137" spans="1:10">
      <c r="A137" t="s">
        <v>147</v>
      </c>
      <c r="B137">
        <v>153.892</v>
      </c>
      <c r="C137">
        <v>74.747</v>
      </c>
      <c r="D137">
        <v>1.593</v>
      </c>
    </row>
    <row r="138" spans="1:10">
      <c r="A138" t="s">
        <v>147</v>
      </c>
      <c r="B138">
        <v>145.98599999999999</v>
      </c>
      <c r="C138">
        <v>74.638999999999996</v>
      </c>
      <c r="D138">
        <v>1.774</v>
      </c>
    </row>
    <row r="139" spans="1:10">
      <c r="A139" t="s">
        <v>147</v>
      </c>
      <c r="B139">
        <v>150.13999999999999</v>
      </c>
      <c r="C139">
        <v>72.751999999999995</v>
      </c>
      <c r="D139">
        <v>1.6879999999999999</v>
      </c>
    </row>
    <row r="140" spans="1:10">
      <c r="A140" t="s">
        <v>147</v>
      </c>
      <c r="B140">
        <v>146.33600000000001</v>
      </c>
      <c r="C140">
        <v>70.42</v>
      </c>
      <c r="D140">
        <v>1.7569999999999999</v>
      </c>
    </row>
    <row r="142" spans="1:10">
      <c r="B142">
        <f>AVERAGE(B132:B140)</f>
        <v>149.02233333333331</v>
      </c>
      <c r="C142">
        <f t="shared" ref="C142:D142" si="10">AVERAGE(C132:C140)</f>
        <v>72.465333333333334</v>
      </c>
      <c r="D142">
        <f t="shared" si="10"/>
        <v>1.6796666666666669</v>
      </c>
    </row>
    <row r="144" spans="1:10">
      <c r="A144" t="s">
        <v>150</v>
      </c>
      <c r="B144">
        <v>71.820999999999998</v>
      </c>
      <c r="C144">
        <v>40.072000000000003</v>
      </c>
      <c r="D144">
        <v>3.0230000000000001</v>
      </c>
      <c r="G144" t="s">
        <v>151</v>
      </c>
      <c r="H144">
        <v>4568.3509999999997</v>
      </c>
      <c r="I144">
        <v>1008.177</v>
      </c>
      <c r="J144">
        <v>3.585</v>
      </c>
    </row>
    <row r="145" spans="1:10">
      <c r="A145" t="s">
        <v>150</v>
      </c>
      <c r="B145">
        <v>68.305000000000007</v>
      </c>
      <c r="C145">
        <v>37.432000000000002</v>
      </c>
      <c r="D145">
        <v>3.032</v>
      </c>
    </row>
    <row r="146" spans="1:10">
      <c r="A146" t="s">
        <v>150</v>
      </c>
      <c r="B146">
        <v>70.447000000000003</v>
      </c>
      <c r="C146">
        <v>39.018999999999998</v>
      </c>
      <c r="D146">
        <v>3.0249999999999999</v>
      </c>
    </row>
    <row r="147" spans="1:10">
      <c r="A147" t="s">
        <v>150</v>
      </c>
      <c r="B147">
        <v>67.834000000000003</v>
      </c>
      <c r="C147">
        <v>36.926000000000002</v>
      </c>
      <c r="D147">
        <v>2.9929999999999999</v>
      </c>
    </row>
    <row r="148" spans="1:10">
      <c r="A148" t="s">
        <v>150</v>
      </c>
      <c r="B148">
        <v>68.102999999999994</v>
      </c>
      <c r="C148">
        <v>37.058</v>
      </c>
      <c r="D148">
        <v>3.0150000000000001</v>
      </c>
    </row>
    <row r="149" spans="1:10">
      <c r="A149" t="s">
        <v>150</v>
      </c>
      <c r="B149">
        <v>70.581000000000003</v>
      </c>
      <c r="C149">
        <v>38.988999999999997</v>
      </c>
      <c r="D149">
        <v>3.0819999999999999</v>
      </c>
    </row>
    <row r="150" spans="1:10">
      <c r="A150" t="s">
        <v>150</v>
      </c>
      <c r="B150">
        <v>68.141999999999996</v>
      </c>
      <c r="C150">
        <v>36.409999999999997</v>
      </c>
      <c r="D150">
        <v>2.9689999999999999</v>
      </c>
    </row>
    <row r="151" spans="1:10">
      <c r="A151" t="s">
        <v>150</v>
      </c>
      <c r="B151">
        <v>65.917000000000002</v>
      </c>
      <c r="C151">
        <v>34.972000000000001</v>
      </c>
      <c r="D151">
        <v>3.0259999999999998</v>
      </c>
    </row>
    <row r="152" spans="1:10">
      <c r="A152" t="s">
        <v>150</v>
      </c>
      <c r="B152">
        <v>67.224999999999994</v>
      </c>
      <c r="C152">
        <v>35.573</v>
      </c>
      <c r="D152">
        <v>3.0510000000000002</v>
      </c>
    </row>
    <row r="153" spans="1:10">
      <c r="A153" t="s">
        <v>150</v>
      </c>
      <c r="B153">
        <v>66.734999999999999</v>
      </c>
      <c r="C153">
        <v>36.51</v>
      </c>
      <c r="D153">
        <v>3.012</v>
      </c>
    </row>
    <row r="155" spans="1:10">
      <c r="B155">
        <f>AVERAGE(B144:B153)</f>
        <v>68.51100000000001</v>
      </c>
      <c r="C155">
        <f t="shared" ref="C155:D155" si="11">AVERAGE(C144:C153)</f>
        <v>37.296099999999996</v>
      </c>
      <c r="D155">
        <f t="shared" si="11"/>
        <v>3.0228000000000002</v>
      </c>
    </row>
    <row r="158" spans="1:10">
      <c r="A158" t="s">
        <v>152</v>
      </c>
      <c r="B158">
        <v>240.411</v>
      </c>
      <c r="C158">
        <v>95.174000000000007</v>
      </c>
      <c r="D158">
        <v>0.85399999999999998</v>
      </c>
      <c r="G158" t="s">
        <v>124</v>
      </c>
      <c r="H158">
        <v>1613.98</v>
      </c>
      <c r="I158">
        <v>748.01099999999997</v>
      </c>
      <c r="J158">
        <v>3.0190000000000001</v>
      </c>
    </row>
    <row r="159" spans="1:10">
      <c r="A159" t="s">
        <v>152</v>
      </c>
      <c r="B159">
        <v>241.65</v>
      </c>
      <c r="C159">
        <v>88.768000000000001</v>
      </c>
      <c r="D159">
        <v>0.873</v>
      </c>
    </row>
    <row r="160" spans="1:10">
      <c r="A160" t="s">
        <v>152</v>
      </c>
      <c r="B160">
        <v>229.922</v>
      </c>
      <c r="C160">
        <v>98.244</v>
      </c>
      <c r="D160">
        <v>0.873</v>
      </c>
    </row>
    <row r="161" spans="1:10">
      <c r="A161" t="s">
        <v>152</v>
      </c>
      <c r="B161">
        <v>230.047</v>
      </c>
      <c r="C161">
        <v>99.801000000000002</v>
      </c>
      <c r="D161">
        <v>0.86399999999999999</v>
      </c>
    </row>
    <row r="162" spans="1:10">
      <c r="A162" t="s">
        <v>152</v>
      </c>
      <c r="B162">
        <v>225.46100000000001</v>
      </c>
      <c r="C162">
        <v>97.784000000000006</v>
      </c>
      <c r="D162">
        <v>0.83199999999999996</v>
      </c>
    </row>
    <row r="163" spans="1:10">
      <c r="A163" t="s">
        <v>152</v>
      </c>
      <c r="B163">
        <v>228.18199999999999</v>
      </c>
      <c r="C163">
        <v>102.669</v>
      </c>
      <c r="D163">
        <v>0.77800000000000002</v>
      </c>
    </row>
    <row r="164" spans="1:10">
      <c r="A164" t="s">
        <v>152</v>
      </c>
      <c r="B164">
        <v>235.65</v>
      </c>
      <c r="C164">
        <v>104.262</v>
      </c>
      <c r="D164">
        <v>0.89400000000000002</v>
      </c>
    </row>
    <row r="165" spans="1:10">
      <c r="A165" t="s">
        <v>152</v>
      </c>
      <c r="B165">
        <v>229.446</v>
      </c>
      <c r="C165">
        <v>102.05500000000001</v>
      </c>
      <c r="D165">
        <v>0.85599999999999998</v>
      </c>
    </row>
    <row r="166" spans="1:10">
      <c r="A166" t="s">
        <v>152</v>
      </c>
      <c r="B166">
        <v>212.959</v>
      </c>
      <c r="C166">
        <v>102.01</v>
      </c>
      <c r="D166">
        <v>0.93799999999999994</v>
      </c>
    </row>
    <row r="169" spans="1:10">
      <c r="B169">
        <f>AVERAGE(B158:B166)</f>
        <v>230.41422222222224</v>
      </c>
      <c r="C169">
        <f t="shared" ref="C169:D169" si="12">AVERAGE(C158:C166)</f>
        <v>98.974111111111114</v>
      </c>
      <c r="D169">
        <f t="shared" si="12"/>
        <v>0.86244444444444435</v>
      </c>
    </row>
    <row r="170" spans="1:10">
      <c r="G170" t="s">
        <v>157</v>
      </c>
      <c r="H170">
        <v>0</v>
      </c>
      <c r="I170">
        <v>0</v>
      </c>
      <c r="J170">
        <v>3.184202</v>
      </c>
    </row>
    <row r="171" spans="1:10">
      <c r="A171" t="s">
        <v>157</v>
      </c>
      <c r="B171">
        <v>66.820999999999998</v>
      </c>
      <c r="C171">
        <v>37.012</v>
      </c>
      <c r="D171">
        <v>1.819</v>
      </c>
    </row>
    <row r="172" spans="1:10">
      <c r="A172" t="s">
        <v>157</v>
      </c>
      <c r="B172">
        <v>68.225999999999999</v>
      </c>
      <c r="C172">
        <v>35.914000000000001</v>
      </c>
      <c r="D172">
        <v>1.903</v>
      </c>
    </row>
    <row r="173" spans="1:10">
      <c r="A173" t="s">
        <v>157</v>
      </c>
      <c r="B173">
        <v>67.165000000000006</v>
      </c>
      <c r="C173">
        <v>36.32</v>
      </c>
      <c r="D173">
        <v>1.9550000000000001</v>
      </c>
    </row>
    <row r="174" spans="1:10">
      <c r="A174" t="s">
        <v>157</v>
      </c>
      <c r="B174">
        <v>66.706999999999994</v>
      </c>
      <c r="C174">
        <v>35.582999999999998</v>
      </c>
      <c r="D174">
        <v>1.9570000000000001</v>
      </c>
    </row>
    <row r="175" spans="1:10">
      <c r="A175" t="s">
        <v>157</v>
      </c>
      <c r="B175">
        <v>69.168000000000006</v>
      </c>
      <c r="C175">
        <v>37.973999999999997</v>
      </c>
      <c r="D175">
        <v>1.909</v>
      </c>
    </row>
    <row r="176" spans="1:10">
      <c r="A176" t="s">
        <v>157</v>
      </c>
      <c r="B176">
        <v>69.834999999999994</v>
      </c>
      <c r="C176">
        <v>36.411999999999999</v>
      </c>
      <c r="D176">
        <v>2.024</v>
      </c>
    </row>
    <row r="177" spans="1:10">
      <c r="A177" t="s">
        <v>157</v>
      </c>
      <c r="B177">
        <v>73.48</v>
      </c>
      <c r="C177">
        <v>38.884</v>
      </c>
      <c r="D177">
        <v>2.0459999999999998</v>
      </c>
    </row>
    <row r="178" spans="1:10">
      <c r="A178" t="s">
        <v>157</v>
      </c>
      <c r="B178">
        <v>69.569999999999993</v>
      </c>
      <c r="C178">
        <v>38.951000000000001</v>
      </c>
      <c r="D178">
        <v>2.1110000000000002</v>
      </c>
    </row>
    <row r="179" spans="1:10">
      <c r="A179" t="s">
        <v>157</v>
      </c>
      <c r="B179">
        <v>68.313000000000002</v>
      </c>
      <c r="C179">
        <v>37.942999999999998</v>
      </c>
      <c r="D179">
        <v>2.0779999999999998</v>
      </c>
    </row>
    <row r="181" spans="1:10">
      <c r="B181">
        <f>AVERAGE(B171:B179)</f>
        <v>68.809444444444438</v>
      </c>
      <c r="C181">
        <f t="shared" ref="C181:D181" si="13">AVERAGE(C171:C179)</f>
        <v>37.221444444444444</v>
      </c>
      <c r="D181">
        <f t="shared" si="13"/>
        <v>1.978</v>
      </c>
    </row>
    <row r="183" spans="1:10">
      <c r="A183" t="s">
        <v>161</v>
      </c>
      <c r="B183">
        <v>152.511</v>
      </c>
      <c r="C183">
        <v>72.686000000000007</v>
      </c>
      <c r="D183">
        <v>2.4169999999999998</v>
      </c>
      <c r="G183" t="s">
        <v>161</v>
      </c>
      <c r="H183">
        <v>1987.461</v>
      </c>
      <c r="I183">
        <v>791.11099999999999</v>
      </c>
      <c r="J183">
        <v>4.8579999999999997</v>
      </c>
    </row>
    <row r="184" spans="1:10">
      <c r="A184" t="s">
        <v>161</v>
      </c>
      <c r="B184">
        <v>141.565</v>
      </c>
      <c r="C184">
        <v>67.238</v>
      </c>
      <c r="D184">
        <v>2.3450000000000002</v>
      </c>
    </row>
    <row r="185" spans="1:10">
      <c r="A185" t="s">
        <v>161</v>
      </c>
      <c r="B185">
        <v>154.601</v>
      </c>
      <c r="C185">
        <v>71.201999999999998</v>
      </c>
      <c r="D185">
        <v>2.5819999999999999</v>
      </c>
    </row>
    <row r="186" spans="1:10">
      <c r="A186" t="s">
        <v>161</v>
      </c>
      <c r="B186">
        <v>160.67400000000001</v>
      </c>
      <c r="C186">
        <v>74.441999999999993</v>
      </c>
      <c r="D186">
        <v>2.548</v>
      </c>
    </row>
    <row r="187" spans="1:10">
      <c r="A187" t="s">
        <v>161</v>
      </c>
      <c r="B187">
        <v>157.84100000000001</v>
      </c>
      <c r="C187">
        <v>72.887</v>
      </c>
      <c r="D187">
        <v>2.3929999999999998</v>
      </c>
    </row>
    <row r="188" spans="1:10">
      <c r="A188" t="s">
        <v>161</v>
      </c>
      <c r="B188">
        <v>158.59800000000001</v>
      </c>
      <c r="C188">
        <v>75.95</v>
      </c>
      <c r="D188">
        <v>2.6859999999999999</v>
      </c>
    </row>
    <row r="189" spans="1:10">
      <c r="A189" t="s">
        <v>161</v>
      </c>
      <c r="B189">
        <v>155.1</v>
      </c>
      <c r="C189">
        <v>73.894999999999996</v>
      </c>
      <c r="D189">
        <v>2.75</v>
      </c>
    </row>
    <row r="190" spans="1:10">
      <c r="A190" t="s">
        <v>161</v>
      </c>
      <c r="B190">
        <v>151.61500000000001</v>
      </c>
      <c r="C190">
        <v>67.097999999999999</v>
      </c>
      <c r="D190">
        <v>2.786</v>
      </c>
    </row>
    <row r="191" spans="1:10">
      <c r="A191" t="s">
        <v>161</v>
      </c>
      <c r="B191">
        <v>153.76</v>
      </c>
      <c r="C191">
        <v>71.11</v>
      </c>
      <c r="D191">
        <v>2.722</v>
      </c>
    </row>
    <row r="193" spans="1:10">
      <c r="B193">
        <f>AVERAGE(B183:B191)</f>
        <v>154.02944444444444</v>
      </c>
      <c r="C193">
        <f t="shared" ref="C193:D193" si="14">AVERAGE(C183:C191)</f>
        <v>71.834222222222209</v>
      </c>
      <c r="D193">
        <f t="shared" si="14"/>
        <v>2.5810000000000004</v>
      </c>
    </row>
    <row r="195" spans="1:10">
      <c r="A195" t="s">
        <v>162</v>
      </c>
      <c r="B195">
        <v>100.19799999999999</v>
      </c>
      <c r="C195">
        <v>48.722000000000001</v>
      </c>
      <c r="D195">
        <v>4.2789999999999999</v>
      </c>
      <c r="G195" t="s">
        <v>162</v>
      </c>
      <c r="H195">
        <v>-7709.2619999999997</v>
      </c>
      <c r="I195">
        <v>841.65800000000002</v>
      </c>
      <c r="J195">
        <v>5.383</v>
      </c>
    </row>
    <row r="196" spans="1:10">
      <c r="A196" t="s">
        <v>162</v>
      </c>
      <c r="B196">
        <v>98.328000000000003</v>
      </c>
      <c r="C196">
        <v>47.96</v>
      </c>
      <c r="D196">
        <v>4.3419999999999996</v>
      </c>
    </row>
    <row r="197" spans="1:10">
      <c r="A197" t="s">
        <v>162</v>
      </c>
      <c r="B197">
        <v>99.66</v>
      </c>
      <c r="C197">
        <v>48</v>
      </c>
      <c r="D197">
        <v>4.2530000000000001</v>
      </c>
    </row>
    <row r="198" spans="1:10">
      <c r="A198" t="s">
        <v>162</v>
      </c>
      <c r="B198">
        <v>101.51600000000001</v>
      </c>
      <c r="C198">
        <v>50.268000000000001</v>
      </c>
      <c r="D198">
        <v>4.4139999999999997</v>
      </c>
    </row>
    <row r="199" spans="1:10">
      <c r="A199" t="s">
        <v>162</v>
      </c>
      <c r="B199">
        <v>100.066</v>
      </c>
      <c r="C199">
        <v>48.203000000000003</v>
      </c>
      <c r="D199">
        <v>4.056</v>
      </c>
    </row>
    <row r="200" spans="1:10">
      <c r="A200" t="s">
        <v>162</v>
      </c>
      <c r="B200">
        <v>99.635000000000005</v>
      </c>
      <c r="C200">
        <v>48.106000000000002</v>
      </c>
      <c r="D200">
        <v>4.4050000000000002</v>
      </c>
    </row>
    <row r="201" spans="1:10">
      <c r="A201" t="s">
        <v>162</v>
      </c>
      <c r="B201">
        <v>99.6</v>
      </c>
      <c r="C201">
        <v>48.616999999999997</v>
      </c>
      <c r="D201">
        <v>4.468</v>
      </c>
    </row>
    <row r="202" spans="1:10">
      <c r="A202" t="s">
        <v>162</v>
      </c>
      <c r="B202">
        <v>98.561999999999998</v>
      </c>
      <c r="C202">
        <v>48.774000000000001</v>
      </c>
      <c r="D202">
        <v>4.3780000000000001</v>
      </c>
    </row>
    <row r="203" spans="1:10">
      <c r="A203" t="s">
        <v>162</v>
      </c>
      <c r="B203">
        <v>97.813000000000002</v>
      </c>
      <c r="C203">
        <v>48.609000000000002</v>
      </c>
      <c r="D203">
        <v>4.5019999999999998</v>
      </c>
    </row>
    <row r="205" spans="1:10">
      <c r="B205">
        <f>AVERAGE(B195:B203)</f>
        <v>99.486444444444444</v>
      </c>
      <c r="C205">
        <f t="shared" ref="C205:D205" si="15">AVERAGE(C195:C203)</f>
        <v>48.584333333333333</v>
      </c>
      <c r="D205">
        <f t="shared" si="15"/>
        <v>4.3441111111111113</v>
      </c>
    </row>
    <row r="209" spans="1:10">
      <c r="A209" t="s">
        <v>164</v>
      </c>
      <c r="B209">
        <v>108.04300000000001</v>
      </c>
      <c r="C209">
        <v>57.470999999999997</v>
      </c>
      <c r="D209">
        <v>1.369</v>
      </c>
      <c r="G209" t="s">
        <v>128</v>
      </c>
      <c r="H209">
        <v>1624.7139999999999</v>
      </c>
      <c r="I209">
        <v>871.14700000000005</v>
      </c>
      <c r="J209">
        <v>2.3679999999999999</v>
      </c>
    </row>
    <row r="210" spans="1:10">
      <c r="A210" t="s">
        <v>164</v>
      </c>
      <c r="B210">
        <v>110.209</v>
      </c>
      <c r="C210">
        <v>53.585999999999999</v>
      </c>
      <c r="D210">
        <v>1.381</v>
      </c>
    </row>
    <row r="211" spans="1:10">
      <c r="A211" t="s">
        <v>164</v>
      </c>
      <c r="B211">
        <v>114.732</v>
      </c>
      <c r="C211">
        <v>59.15</v>
      </c>
      <c r="D211">
        <v>1.637</v>
      </c>
    </row>
    <row r="212" spans="1:10">
      <c r="A212" t="s">
        <v>164</v>
      </c>
      <c r="B212">
        <v>123.71599999999999</v>
      </c>
      <c r="C212">
        <v>64.358999999999995</v>
      </c>
      <c r="D212">
        <v>1.6830000000000001</v>
      </c>
    </row>
    <row r="213" spans="1:10">
      <c r="A213" t="s">
        <v>164</v>
      </c>
      <c r="B213">
        <v>115.758</v>
      </c>
      <c r="C213">
        <v>62.033000000000001</v>
      </c>
      <c r="D213">
        <v>1.6279999999999999</v>
      </c>
    </row>
    <row r="214" spans="1:10">
      <c r="A214" t="s">
        <v>164</v>
      </c>
      <c r="B214">
        <v>115.348</v>
      </c>
      <c r="C214">
        <v>55.988</v>
      </c>
      <c r="D214">
        <v>1.516</v>
      </c>
    </row>
    <row r="215" spans="1:10">
      <c r="A215" t="s">
        <v>164</v>
      </c>
      <c r="B215">
        <v>121.337</v>
      </c>
      <c r="C215">
        <v>63.268000000000001</v>
      </c>
      <c r="D215">
        <v>1.6739999999999999</v>
      </c>
    </row>
    <row r="216" spans="1:10">
      <c r="A216" t="s">
        <v>164</v>
      </c>
      <c r="B216">
        <v>120.488</v>
      </c>
      <c r="C216">
        <v>65.745000000000005</v>
      </c>
      <c r="D216">
        <v>1.72</v>
      </c>
    </row>
    <row r="217" spans="1:10">
      <c r="A217" t="s">
        <v>164</v>
      </c>
      <c r="B217">
        <v>118.58799999999999</v>
      </c>
      <c r="C217">
        <v>64.858999999999995</v>
      </c>
      <c r="D217">
        <v>1.7030000000000001</v>
      </c>
    </row>
    <row r="219" spans="1:10">
      <c r="B219">
        <f>AVERAGE(B211:B217)</f>
        <v>118.56671428571427</v>
      </c>
      <c r="C219">
        <f t="shared" ref="C219:D219" si="16">AVERAGE(C211:C217)</f>
        <v>62.200285714285712</v>
      </c>
      <c r="D219">
        <f t="shared" si="16"/>
        <v>1.6515714285714285</v>
      </c>
    </row>
    <row r="222" spans="1:10">
      <c r="A222" t="s">
        <v>167</v>
      </c>
      <c r="B222">
        <v>64.653000000000006</v>
      </c>
      <c r="C222">
        <v>37.738</v>
      </c>
      <c r="D222">
        <v>2.2429999999999999</v>
      </c>
      <c r="G222" t="s">
        <v>167</v>
      </c>
      <c r="H222">
        <v>0</v>
      </c>
      <c r="I222">
        <v>0</v>
      </c>
      <c r="J222">
        <v>2.6576939999999998</v>
      </c>
    </row>
    <row r="223" spans="1:10">
      <c r="A223" t="s">
        <v>167</v>
      </c>
      <c r="B223">
        <v>66.018000000000001</v>
      </c>
      <c r="C223">
        <v>37.448999999999998</v>
      </c>
      <c r="D223">
        <v>2.2290000000000001</v>
      </c>
    </row>
    <row r="224" spans="1:10">
      <c r="A224" t="s">
        <v>167</v>
      </c>
      <c r="B224">
        <v>65.894999999999996</v>
      </c>
      <c r="C224">
        <v>35.881</v>
      </c>
      <c r="D224">
        <v>2.2210000000000001</v>
      </c>
    </row>
    <row r="225" spans="1:10">
      <c r="A225" t="s">
        <v>167</v>
      </c>
      <c r="B225">
        <v>62.125</v>
      </c>
      <c r="C225">
        <v>34.975000000000001</v>
      </c>
      <c r="D225">
        <v>2.2290000000000001</v>
      </c>
    </row>
    <row r="226" spans="1:10">
      <c r="A226" t="s">
        <v>167</v>
      </c>
      <c r="B226">
        <v>63.716999999999999</v>
      </c>
      <c r="C226">
        <v>34.771000000000001</v>
      </c>
      <c r="D226">
        <v>2.2469999999999999</v>
      </c>
    </row>
    <row r="227" spans="1:10">
      <c r="A227" t="s">
        <v>167</v>
      </c>
      <c r="B227">
        <v>64.097999999999999</v>
      </c>
      <c r="C227">
        <v>34.408000000000001</v>
      </c>
      <c r="D227">
        <v>2.335</v>
      </c>
    </row>
    <row r="228" spans="1:10">
      <c r="A228" t="s">
        <v>167</v>
      </c>
      <c r="B228">
        <v>63.935000000000002</v>
      </c>
      <c r="C228">
        <v>33.665999999999997</v>
      </c>
      <c r="D228">
        <v>2.1850000000000001</v>
      </c>
    </row>
    <row r="229" spans="1:10">
      <c r="A229" t="s">
        <v>167</v>
      </c>
      <c r="B229">
        <v>65.052999999999997</v>
      </c>
      <c r="C229">
        <v>36.637999999999998</v>
      </c>
      <c r="D229">
        <v>2.2629999999999999</v>
      </c>
    </row>
    <row r="230" spans="1:10">
      <c r="A230" t="s">
        <v>167</v>
      </c>
      <c r="B230">
        <v>68.631</v>
      </c>
      <c r="C230">
        <v>40.247</v>
      </c>
      <c r="D230">
        <v>2.3809999999999998</v>
      </c>
    </row>
    <row r="232" spans="1:10">
      <c r="B232">
        <f>AVERAGE(B222:B230)</f>
        <v>64.902777777777771</v>
      </c>
      <c r="C232">
        <f t="shared" ref="C232:D232" si="17">AVERAGE(C222:C230)</f>
        <v>36.197000000000003</v>
      </c>
      <c r="D232">
        <f t="shared" si="17"/>
        <v>2.2592222222222222</v>
      </c>
    </row>
    <row r="234" spans="1:10">
      <c r="A234" t="s">
        <v>170</v>
      </c>
      <c r="B234">
        <v>135.334</v>
      </c>
      <c r="C234">
        <v>65.234999999999999</v>
      </c>
      <c r="D234">
        <v>1.61</v>
      </c>
      <c r="G234" t="s">
        <v>170</v>
      </c>
      <c r="H234">
        <v>273.00900000000001</v>
      </c>
      <c r="I234">
        <v>74.376000000000005</v>
      </c>
      <c r="J234">
        <v>3.08</v>
      </c>
    </row>
    <row r="235" spans="1:10">
      <c r="A235" t="s">
        <v>170</v>
      </c>
      <c r="B235">
        <v>133.35400000000001</v>
      </c>
      <c r="C235">
        <v>68.488</v>
      </c>
      <c r="D235">
        <v>1.6739999999999999</v>
      </c>
    </row>
    <row r="236" spans="1:10">
      <c r="A236" t="s">
        <v>170</v>
      </c>
      <c r="B236">
        <v>139.197</v>
      </c>
      <c r="C236">
        <v>67.515000000000001</v>
      </c>
      <c r="D236">
        <v>1.613</v>
      </c>
    </row>
    <row r="237" spans="1:10">
      <c r="A237" t="s">
        <v>170</v>
      </c>
      <c r="B237">
        <v>139.41200000000001</v>
      </c>
      <c r="C237">
        <v>68.816999999999993</v>
      </c>
      <c r="D237">
        <v>1.659</v>
      </c>
    </row>
    <row r="238" spans="1:10">
      <c r="A238" t="s">
        <v>170</v>
      </c>
      <c r="B238">
        <v>142.00399999999999</v>
      </c>
      <c r="C238">
        <v>74.244</v>
      </c>
      <c r="D238">
        <v>1.6879999999999999</v>
      </c>
    </row>
    <row r="239" spans="1:10">
      <c r="A239" t="s">
        <v>170</v>
      </c>
      <c r="B239">
        <v>136.53200000000001</v>
      </c>
      <c r="C239">
        <v>63.927999999999997</v>
      </c>
      <c r="D239">
        <v>1.7110000000000001</v>
      </c>
    </row>
    <row r="240" spans="1:10">
      <c r="A240" t="s">
        <v>170</v>
      </c>
      <c r="B240">
        <v>142.97900000000001</v>
      </c>
      <c r="C240">
        <v>75.775000000000006</v>
      </c>
      <c r="D240">
        <v>1.6830000000000001</v>
      </c>
    </row>
    <row r="241" spans="1:10">
      <c r="A241" t="s">
        <v>170</v>
      </c>
      <c r="B241">
        <v>132.08600000000001</v>
      </c>
      <c r="C241">
        <v>63.722000000000001</v>
      </c>
      <c r="D241">
        <v>1.548</v>
      </c>
    </row>
    <row r="242" spans="1:10">
      <c r="A242" t="s">
        <v>170</v>
      </c>
      <c r="B242">
        <v>133.71299999999999</v>
      </c>
      <c r="C242">
        <v>64.227999999999994</v>
      </c>
      <c r="D242">
        <v>1.5489999999999999</v>
      </c>
    </row>
    <row r="244" spans="1:10">
      <c r="B244">
        <f>AVERAGE(B234:B242)</f>
        <v>137.179</v>
      </c>
      <c r="C244">
        <f t="shared" ref="C244:D244" si="18">AVERAGE(C234:C242)</f>
        <v>67.99466666666666</v>
      </c>
      <c r="D244">
        <f t="shared" si="18"/>
        <v>1.6372222222222221</v>
      </c>
    </row>
    <row r="246" spans="1:10">
      <c r="A246" t="s">
        <v>172</v>
      </c>
      <c r="B246">
        <v>71.152000000000001</v>
      </c>
      <c r="C246">
        <v>37.988999999999997</v>
      </c>
      <c r="D246">
        <v>2.9289999999999998</v>
      </c>
      <c r="G246" t="s">
        <v>172</v>
      </c>
      <c r="H246">
        <v>99.198999999999998</v>
      </c>
      <c r="I246">
        <v>44.707999999999998</v>
      </c>
      <c r="J246">
        <v>3.5659999999999998</v>
      </c>
    </row>
    <row r="247" spans="1:10">
      <c r="A247" t="s">
        <v>172</v>
      </c>
      <c r="B247">
        <v>73.224000000000004</v>
      </c>
      <c r="C247">
        <v>39.484999999999999</v>
      </c>
      <c r="D247">
        <v>2.9910000000000001</v>
      </c>
    </row>
    <row r="248" spans="1:10">
      <c r="A248" t="s">
        <v>172</v>
      </c>
      <c r="B248">
        <v>71.677999999999997</v>
      </c>
      <c r="C248">
        <v>40.271999999999998</v>
      </c>
      <c r="D248">
        <v>2.931</v>
      </c>
    </row>
    <row r="249" spans="1:10">
      <c r="A249" t="s">
        <v>172</v>
      </c>
      <c r="B249">
        <v>69.081999999999994</v>
      </c>
      <c r="C249">
        <v>36.71</v>
      </c>
      <c r="D249">
        <v>2.911</v>
      </c>
    </row>
    <row r="250" spans="1:10">
      <c r="A250" t="s">
        <v>172</v>
      </c>
      <c r="B250">
        <v>70.488</v>
      </c>
      <c r="C250">
        <v>38.503</v>
      </c>
      <c r="D250">
        <v>2.944</v>
      </c>
    </row>
    <row r="251" spans="1:10">
      <c r="A251" t="s">
        <v>172</v>
      </c>
      <c r="B251">
        <v>69.995000000000005</v>
      </c>
      <c r="C251">
        <v>38.042999999999999</v>
      </c>
      <c r="D251">
        <v>2.9129999999999998</v>
      </c>
    </row>
    <row r="252" spans="1:10">
      <c r="A252" t="s">
        <v>172</v>
      </c>
      <c r="B252">
        <v>72.460999999999999</v>
      </c>
      <c r="C252">
        <v>39.643000000000001</v>
      </c>
      <c r="D252">
        <v>2.99</v>
      </c>
    </row>
    <row r="253" spans="1:10">
      <c r="A253" t="s">
        <v>172</v>
      </c>
      <c r="B253">
        <v>72.953999999999994</v>
      </c>
      <c r="C253">
        <v>40.058999999999997</v>
      </c>
      <c r="D253">
        <v>2.9750000000000001</v>
      </c>
    </row>
    <row r="254" spans="1:10">
      <c r="A254" t="s">
        <v>172</v>
      </c>
      <c r="B254">
        <v>69.497</v>
      </c>
      <c r="C254">
        <v>38.029000000000003</v>
      </c>
      <c r="D254">
        <v>2.8639999999999999</v>
      </c>
    </row>
    <row r="256" spans="1:10">
      <c r="B256">
        <f>AVERAGE(B246:B254)</f>
        <v>71.170111111111112</v>
      </c>
      <c r="C256">
        <f t="shared" ref="C256:D256" si="19">AVERAGE(C246:C254)</f>
        <v>38.748111111111108</v>
      </c>
      <c r="D256">
        <f t="shared" si="19"/>
        <v>2.9386666666666672</v>
      </c>
    </row>
    <row r="259" spans="1:10">
      <c r="A259" t="s">
        <v>175</v>
      </c>
      <c r="B259">
        <v>172.464</v>
      </c>
      <c r="C259">
        <v>78.17</v>
      </c>
      <c r="D259">
        <v>1.64</v>
      </c>
      <c r="G259" t="s">
        <v>176</v>
      </c>
      <c r="H259">
        <v>3211.1410000000001</v>
      </c>
      <c r="I259">
        <v>1009.734</v>
      </c>
      <c r="J259">
        <v>2.7330000000000001</v>
      </c>
    </row>
    <row r="260" spans="1:10">
      <c r="A260" t="s">
        <v>175</v>
      </c>
      <c r="B260">
        <v>160.482</v>
      </c>
      <c r="C260">
        <v>76.027000000000001</v>
      </c>
      <c r="D260">
        <v>1.744</v>
      </c>
    </row>
    <row r="261" spans="1:10">
      <c r="A261" t="s">
        <v>175</v>
      </c>
      <c r="B261">
        <v>143.62</v>
      </c>
      <c r="C261">
        <v>70.986000000000004</v>
      </c>
      <c r="D261">
        <v>1.7010000000000001</v>
      </c>
    </row>
    <row r="262" spans="1:10">
      <c r="A262" t="s">
        <v>175</v>
      </c>
      <c r="B262">
        <v>216.23500000000001</v>
      </c>
      <c r="C262">
        <v>78.111999999999995</v>
      </c>
      <c r="D262">
        <v>1.6839999999999999</v>
      </c>
    </row>
    <row r="263" spans="1:10">
      <c r="A263" t="s">
        <v>175</v>
      </c>
      <c r="B263">
        <v>314.23599999999999</v>
      </c>
      <c r="C263">
        <v>80.783000000000001</v>
      </c>
      <c r="D263">
        <v>1.587</v>
      </c>
    </row>
    <row r="264" spans="1:10">
      <c r="A264" t="s">
        <v>175</v>
      </c>
      <c r="B264">
        <v>120.946</v>
      </c>
      <c r="C264">
        <v>61.27</v>
      </c>
      <c r="D264">
        <v>1.663</v>
      </c>
    </row>
    <row r="265" spans="1:10">
      <c r="A265" t="s">
        <v>175</v>
      </c>
      <c r="B265">
        <v>188.18299999999999</v>
      </c>
      <c r="C265">
        <v>82.513000000000005</v>
      </c>
      <c r="D265">
        <v>1.768</v>
      </c>
    </row>
    <row r="266" spans="1:10">
      <c r="A266" t="s">
        <v>175</v>
      </c>
      <c r="B266">
        <v>199.37</v>
      </c>
      <c r="C266">
        <v>75.718999999999994</v>
      </c>
      <c r="D266">
        <v>1.7450000000000001</v>
      </c>
    </row>
    <row r="267" spans="1:10">
      <c r="A267" t="s">
        <v>175</v>
      </c>
      <c r="B267">
        <v>125.38800000000001</v>
      </c>
      <c r="C267">
        <v>64.051000000000002</v>
      </c>
      <c r="D267">
        <v>1.6379999999999999</v>
      </c>
    </row>
    <row r="269" spans="1:10">
      <c r="B269">
        <f>AVERAGE(B259:B267)</f>
        <v>182.32488888888889</v>
      </c>
      <c r="C269">
        <f t="shared" ref="C269:D269" si="20">AVERAGE(C259:C267)</f>
        <v>74.181222222222218</v>
      </c>
      <c r="D269">
        <f t="shared" si="20"/>
        <v>1.6855555555555555</v>
      </c>
    </row>
    <row r="272" spans="1:10">
      <c r="A272" t="s">
        <v>178</v>
      </c>
      <c r="B272">
        <v>0</v>
      </c>
      <c r="C272">
        <v>0</v>
      </c>
      <c r="D272">
        <v>0</v>
      </c>
      <c r="G272" t="s">
        <v>178</v>
      </c>
      <c r="H272">
        <v>24573.667000000001</v>
      </c>
      <c r="I272">
        <v>1568.501</v>
      </c>
      <c r="J272">
        <v>3.3260000000000001</v>
      </c>
    </row>
    <row r="273" spans="1:10">
      <c r="A273" t="s">
        <v>199</v>
      </c>
    </row>
    <row r="277" spans="1:10">
      <c r="A277" t="s">
        <v>198</v>
      </c>
      <c r="B277">
        <v>161.453</v>
      </c>
      <c r="C277">
        <v>77.988</v>
      </c>
      <c r="D277">
        <v>2.5350000000000001</v>
      </c>
      <c r="F277">
        <v>1</v>
      </c>
      <c r="G277" t="s">
        <v>201</v>
      </c>
      <c r="H277">
        <v>301.49299999999999</v>
      </c>
      <c r="I277">
        <v>159.72800000000001</v>
      </c>
      <c r="J277">
        <v>5.5970000000000004</v>
      </c>
    </row>
    <row r="278" spans="1:10">
      <c r="A278" t="s">
        <v>198</v>
      </c>
      <c r="B278">
        <v>163.12700000000001</v>
      </c>
      <c r="C278">
        <v>77.522999999999996</v>
      </c>
      <c r="D278">
        <v>2.597</v>
      </c>
    </row>
    <row r="279" spans="1:10">
      <c r="A279" t="s">
        <v>198</v>
      </c>
      <c r="B279">
        <v>166.93700000000001</v>
      </c>
      <c r="C279">
        <v>78.245999999999995</v>
      </c>
      <c r="D279">
        <v>2.6339999999999999</v>
      </c>
    </row>
    <row r="280" spans="1:10">
      <c r="A280" t="s">
        <v>198</v>
      </c>
      <c r="B280">
        <v>169.55699999999999</v>
      </c>
      <c r="C280">
        <v>80.025000000000006</v>
      </c>
      <c r="D280">
        <v>2.6120000000000001</v>
      </c>
    </row>
    <row r="281" spans="1:10">
      <c r="A281" t="s">
        <v>198</v>
      </c>
      <c r="B281">
        <v>167.494</v>
      </c>
      <c r="C281">
        <v>81.730999999999995</v>
      </c>
      <c r="D281">
        <v>2.589</v>
      </c>
    </row>
    <row r="282" spans="1:10">
      <c r="A282" t="s">
        <v>198</v>
      </c>
      <c r="B282">
        <v>158.21799999999999</v>
      </c>
      <c r="C282">
        <v>75.62</v>
      </c>
      <c r="D282">
        <v>2.5539999999999998</v>
      </c>
    </row>
    <row r="283" spans="1:10">
      <c r="A283" t="s">
        <v>198</v>
      </c>
      <c r="B283">
        <v>168.40799999999999</v>
      </c>
      <c r="C283">
        <v>80.978999999999999</v>
      </c>
      <c r="D283">
        <v>2.7690000000000001</v>
      </c>
    </row>
    <row r="284" spans="1:10">
      <c r="A284" t="s">
        <v>198</v>
      </c>
      <c r="B284">
        <v>167.685</v>
      </c>
      <c r="C284">
        <v>80.177999999999997</v>
      </c>
      <c r="D284">
        <v>2.617</v>
      </c>
    </row>
    <row r="285" spans="1:10">
      <c r="A285" t="s">
        <v>198</v>
      </c>
      <c r="B285">
        <v>160.38499999999999</v>
      </c>
      <c r="C285">
        <v>80.171000000000006</v>
      </c>
      <c r="D285">
        <v>2.8559999999999999</v>
      </c>
    </row>
    <row r="287" spans="1:10">
      <c r="B287">
        <f>AVERAGE(B277:B285)</f>
        <v>164.80711111111111</v>
      </c>
      <c r="C287">
        <f t="shared" ref="C287:D287" si="21">AVERAGE(C277:C285)</f>
        <v>79.162333333333351</v>
      </c>
      <c r="D287">
        <f t="shared" si="21"/>
        <v>2.640333333333333</v>
      </c>
    </row>
    <row r="291" spans="1:10">
      <c r="A291" t="s">
        <v>203</v>
      </c>
      <c r="B291">
        <v>70.709000000000003</v>
      </c>
      <c r="C291">
        <v>38.58</v>
      </c>
      <c r="D291">
        <v>4.1820000000000004</v>
      </c>
      <c r="G291" t="s">
        <v>203</v>
      </c>
      <c r="J291">
        <v>2.2928899999999999</v>
      </c>
    </row>
    <row r="292" spans="1:10">
      <c r="A292" t="s">
        <v>203</v>
      </c>
      <c r="B292">
        <v>70.793999999999997</v>
      </c>
      <c r="C292">
        <v>39.645000000000003</v>
      </c>
      <c r="D292">
        <v>4.0129999999999999</v>
      </c>
    </row>
    <row r="293" spans="1:10">
      <c r="A293" t="s">
        <v>203</v>
      </c>
      <c r="B293">
        <v>78.424000000000007</v>
      </c>
      <c r="C293">
        <v>43.697000000000003</v>
      </c>
      <c r="D293">
        <v>4.0170000000000003</v>
      </c>
    </row>
    <row r="295" spans="1:10">
      <c r="B295">
        <f>AVERAGE(B291:B293)</f>
        <v>73.308999999999997</v>
      </c>
      <c r="C295">
        <f t="shared" ref="C295:D295" si="22">AVERAGE(C291:C293)</f>
        <v>40.640666666666668</v>
      </c>
      <c r="D295">
        <f t="shared" si="22"/>
        <v>4.0706666666666669</v>
      </c>
    </row>
    <row r="297" spans="1:10">
      <c r="A297" t="s">
        <v>208</v>
      </c>
      <c r="B297">
        <v>176.15600000000001</v>
      </c>
      <c r="C297">
        <v>90.067999999999998</v>
      </c>
      <c r="D297">
        <v>4.2380000000000004</v>
      </c>
      <c r="G297" t="s">
        <v>182</v>
      </c>
      <c r="H297">
        <v>423.858</v>
      </c>
      <c r="I297">
        <v>101.94499999999999</v>
      </c>
      <c r="J297">
        <v>5.9169999999999998</v>
      </c>
    </row>
    <row r="298" spans="1:10">
      <c r="A298" t="s">
        <v>208</v>
      </c>
      <c r="B298">
        <v>174.63800000000001</v>
      </c>
      <c r="C298">
        <v>89.695999999999998</v>
      </c>
      <c r="D298">
        <v>4.25</v>
      </c>
    </row>
    <row r="299" spans="1:10">
      <c r="A299" t="s">
        <v>208</v>
      </c>
      <c r="B299">
        <v>175.553</v>
      </c>
      <c r="C299">
        <v>91.224000000000004</v>
      </c>
      <c r="D299">
        <v>4.0170000000000003</v>
      </c>
    </row>
    <row r="300" spans="1:10">
      <c r="A300" t="s">
        <v>208</v>
      </c>
      <c r="B300">
        <v>175.01300000000001</v>
      </c>
      <c r="C300">
        <v>86.772999999999996</v>
      </c>
      <c r="D300">
        <v>4.367</v>
      </c>
    </row>
    <row r="301" spans="1:10">
      <c r="A301" t="s">
        <v>208</v>
      </c>
      <c r="B301">
        <v>174.59</v>
      </c>
      <c r="C301">
        <v>89.58</v>
      </c>
      <c r="D301">
        <v>4.45</v>
      </c>
    </row>
    <row r="302" spans="1:10">
      <c r="A302" t="s">
        <v>208</v>
      </c>
      <c r="B302">
        <v>171.97200000000001</v>
      </c>
      <c r="C302">
        <v>89.057000000000002</v>
      </c>
      <c r="D302">
        <v>4.3440000000000003</v>
      </c>
    </row>
    <row r="303" spans="1:10">
      <c r="A303" t="s">
        <v>208</v>
      </c>
      <c r="B303">
        <v>170.84100000000001</v>
      </c>
      <c r="C303">
        <v>88.016000000000005</v>
      </c>
      <c r="D303">
        <v>4.1669999999999998</v>
      </c>
    </row>
    <row r="304" spans="1:10">
      <c r="A304" t="s">
        <v>208</v>
      </c>
      <c r="B304">
        <v>175.64400000000001</v>
      </c>
      <c r="C304">
        <v>86.204999999999998</v>
      </c>
      <c r="D304">
        <v>4.4130000000000003</v>
      </c>
    </row>
    <row r="305" spans="1:10">
      <c r="A305" t="s">
        <v>208</v>
      </c>
      <c r="B305">
        <v>172.52600000000001</v>
      </c>
      <c r="C305">
        <v>85.891999999999996</v>
      </c>
      <c r="D305">
        <v>4.3529999999999998</v>
      </c>
    </row>
    <row r="307" spans="1:10">
      <c r="B307">
        <f>AVERAGE(B297:B305)</f>
        <v>174.10366666666667</v>
      </c>
      <c r="C307">
        <f t="shared" ref="C307:D307" si="23">AVERAGE(C297:C305)</f>
        <v>88.501222222222225</v>
      </c>
      <c r="D307">
        <f t="shared" si="23"/>
        <v>4.2887777777777778</v>
      </c>
    </row>
    <row r="310" spans="1:10">
      <c r="A310" t="s">
        <v>212</v>
      </c>
      <c r="B310">
        <v>86.820999999999998</v>
      </c>
      <c r="C310">
        <v>46.646000000000001</v>
      </c>
      <c r="D310">
        <v>6.9779999999999998</v>
      </c>
      <c r="G310" t="s">
        <v>212</v>
      </c>
      <c r="J310">
        <v>8.1766749999999995</v>
      </c>
    </row>
    <row r="311" spans="1:10">
      <c r="A311" t="s">
        <v>212</v>
      </c>
      <c r="B311">
        <v>88.346000000000004</v>
      </c>
      <c r="C311">
        <v>49.335000000000001</v>
      </c>
      <c r="D311">
        <v>6.9420000000000002</v>
      </c>
    </row>
    <row r="312" spans="1:10">
      <c r="A312" t="s">
        <v>212</v>
      </c>
      <c r="B312">
        <v>86.313000000000002</v>
      </c>
      <c r="C312">
        <v>46.506999999999998</v>
      </c>
      <c r="D312">
        <v>7.0720000000000001</v>
      </c>
    </row>
    <row r="313" spans="1:10">
      <c r="A313" t="s">
        <v>212</v>
      </c>
      <c r="B313">
        <v>87.078999999999994</v>
      </c>
      <c r="C313">
        <v>47.59</v>
      </c>
      <c r="D313">
        <v>6.9580000000000002</v>
      </c>
    </row>
    <row r="314" spans="1:10">
      <c r="A314" t="s">
        <v>212</v>
      </c>
      <c r="B314">
        <v>86.24</v>
      </c>
      <c r="C314">
        <v>45.04</v>
      </c>
      <c r="D314">
        <v>7.0119999999999996</v>
      </c>
    </row>
    <row r="315" spans="1:10">
      <c r="A315" t="s">
        <v>212</v>
      </c>
      <c r="B315">
        <v>86.950999999999993</v>
      </c>
      <c r="C315">
        <v>48.616</v>
      </c>
      <c r="D315">
        <v>6.9589999999999996</v>
      </c>
    </row>
    <row r="316" spans="1:10">
      <c r="A316" t="s">
        <v>212</v>
      </c>
      <c r="B316">
        <v>85.251000000000005</v>
      </c>
      <c r="C316">
        <v>46.912999999999997</v>
      </c>
      <c r="D316">
        <v>6.9429999999999996</v>
      </c>
    </row>
    <row r="317" spans="1:10">
      <c r="A317" t="s">
        <v>212</v>
      </c>
      <c r="B317">
        <v>85.932000000000002</v>
      </c>
      <c r="C317">
        <v>47.981000000000002</v>
      </c>
      <c r="D317">
        <v>7.0149999999999997</v>
      </c>
    </row>
    <row r="318" spans="1:10">
      <c r="A318" t="s">
        <v>212</v>
      </c>
      <c r="B318">
        <v>84.385999999999996</v>
      </c>
      <c r="C318">
        <v>46.487000000000002</v>
      </c>
      <c r="D318">
        <v>7.1509999999999998</v>
      </c>
    </row>
    <row r="320" spans="1:10">
      <c r="B320">
        <f>AVERAGE(B310:B318)</f>
        <v>86.36877777777778</v>
      </c>
      <c r="C320">
        <f t="shared" ref="C320:D320" si="24">AVERAGE(C310:C318)</f>
        <v>47.234999999999999</v>
      </c>
      <c r="D320">
        <f t="shared" si="24"/>
        <v>7.0033333333333339</v>
      </c>
    </row>
    <row r="323" spans="1:10">
      <c r="A323" t="s">
        <v>216</v>
      </c>
      <c r="B323">
        <v>127.806</v>
      </c>
      <c r="C323">
        <v>69.081999999999994</v>
      </c>
      <c r="D323">
        <v>2.6110000000000002</v>
      </c>
      <c r="G323" t="s">
        <v>216</v>
      </c>
      <c r="H323">
        <v>3902.9110000000001</v>
      </c>
      <c r="I323">
        <v>1154.693</v>
      </c>
      <c r="J323">
        <v>4.718</v>
      </c>
    </row>
    <row r="324" spans="1:10">
      <c r="A324" t="s">
        <v>216</v>
      </c>
      <c r="B324">
        <v>125.495</v>
      </c>
      <c r="C324">
        <v>62.720999999999997</v>
      </c>
      <c r="D324">
        <v>2.5880000000000001</v>
      </c>
    </row>
    <row r="325" spans="1:10">
      <c r="A325" t="s">
        <v>216</v>
      </c>
      <c r="B325">
        <v>129.767</v>
      </c>
      <c r="C325">
        <v>71.822999999999993</v>
      </c>
      <c r="D325">
        <v>2.7450000000000001</v>
      </c>
    </row>
    <row r="326" spans="1:10">
      <c r="A326" t="s">
        <v>216</v>
      </c>
      <c r="B326">
        <v>123.782</v>
      </c>
      <c r="C326">
        <v>61.515999999999998</v>
      </c>
      <c r="D326">
        <v>2.7029999999999998</v>
      </c>
    </row>
    <row r="327" spans="1:10">
      <c r="A327" t="s">
        <v>216</v>
      </c>
      <c r="B327">
        <v>122.464</v>
      </c>
      <c r="C327">
        <v>61.796999999999997</v>
      </c>
      <c r="D327">
        <v>2.8239999999999998</v>
      </c>
    </row>
    <row r="328" spans="1:10">
      <c r="A328" t="s">
        <v>216</v>
      </c>
      <c r="B328">
        <v>131.44300000000001</v>
      </c>
      <c r="C328">
        <v>69.016999999999996</v>
      </c>
      <c r="D328">
        <v>2.722</v>
      </c>
    </row>
    <row r="329" spans="1:10">
      <c r="A329" t="s">
        <v>216</v>
      </c>
      <c r="B329">
        <v>139.042</v>
      </c>
      <c r="C329">
        <v>71.891000000000005</v>
      </c>
      <c r="D329">
        <v>2.8210000000000002</v>
      </c>
    </row>
    <row r="330" spans="1:10">
      <c r="A330" t="s">
        <v>216</v>
      </c>
      <c r="B330">
        <v>130.886</v>
      </c>
      <c r="C330">
        <v>69.436000000000007</v>
      </c>
      <c r="D330">
        <v>2.827</v>
      </c>
    </row>
    <row r="331" spans="1:10">
      <c r="A331" t="s">
        <v>216</v>
      </c>
      <c r="B331">
        <v>124.87</v>
      </c>
      <c r="C331">
        <v>64.626999999999995</v>
      </c>
      <c r="D331">
        <v>2.9380000000000002</v>
      </c>
    </row>
    <row r="332" spans="1:10">
      <c r="A332" t="s">
        <v>216</v>
      </c>
      <c r="B332">
        <v>119.754</v>
      </c>
      <c r="C332">
        <v>60.85</v>
      </c>
      <c r="D332">
        <v>2.8879999999999999</v>
      </c>
    </row>
    <row r="334" spans="1:10">
      <c r="B334">
        <f>AVERAGE(B323:B332)</f>
        <v>127.53089999999997</v>
      </c>
      <c r="C334">
        <f t="shared" ref="C334:D334" si="25">AVERAGE(C323:C332)</f>
        <v>66.275999999999996</v>
      </c>
      <c r="D334">
        <f t="shared" si="25"/>
        <v>2.7667000000000002</v>
      </c>
    </row>
    <row r="336" spans="1:10">
      <c r="A336" t="s">
        <v>219</v>
      </c>
      <c r="B336">
        <v>64.808000000000007</v>
      </c>
      <c r="C336">
        <v>36.790999999999997</v>
      </c>
      <c r="D336">
        <v>4.3099999999999996</v>
      </c>
      <c r="G336" t="s">
        <v>219</v>
      </c>
      <c r="H336">
        <v>0</v>
      </c>
      <c r="I336">
        <v>0</v>
      </c>
      <c r="J336">
        <v>3.913767</v>
      </c>
    </row>
    <row r="337" spans="1:10">
      <c r="A337" t="s">
        <v>219</v>
      </c>
      <c r="B337">
        <v>68.721999999999994</v>
      </c>
      <c r="C337">
        <v>40.287999999999997</v>
      </c>
      <c r="D337">
        <v>4.4409999999999998</v>
      </c>
    </row>
    <row r="338" spans="1:10">
      <c r="A338" t="s">
        <v>219</v>
      </c>
      <c r="B338">
        <v>69.522000000000006</v>
      </c>
      <c r="C338">
        <v>40.164999999999999</v>
      </c>
      <c r="D338">
        <v>4.2779999999999996</v>
      </c>
    </row>
    <row r="339" spans="1:10">
      <c r="A339" t="s">
        <v>219</v>
      </c>
      <c r="B339">
        <v>64.578999999999994</v>
      </c>
      <c r="C339">
        <v>36.689</v>
      </c>
      <c r="D339">
        <v>4.3490000000000002</v>
      </c>
    </row>
    <row r="340" spans="1:10">
      <c r="A340" t="s">
        <v>219</v>
      </c>
      <c r="B340">
        <v>63.381</v>
      </c>
      <c r="C340">
        <v>36.817</v>
      </c>
      <c r="D340">
        <v>4.41</v>
      </c>
    </row>
    <row r="341" spans="1:10">
      <c r="A341" t="s">
        <v>219</v>
      </c>
      <c r="B341">
        <v>69.498000000000005</v>
      </c>
      <c r="C341">
        <v>40.161000000000001</v>
      </c>
      <c r="D341">
        <v>4.3460000000000001</v>
      </c>
    </row>
    <row r="342" spans="1:10">
      <c r="A342" t="s">
        <v>219</v>
      </c>
      <c r="B342">
        <v>80.522000000000006</v>
      </c>
      <c r="C342">
        <v>44.917999999999999</v>
      </c>
      <c r="D342">
        <v>4.242</v>
      </c>
    </row>
    <row r="343" spans="1:10">
      <c r="A343" t="s">
        <v>219</v>
      </c>
      <c r="B343">
        <v>65.597999999999999</v>
      </c>
      <c r="C343">
        <v>37.770000000000003</v>
      </c>
      <c r="D343">
        <v>4.5650000000000004</v>
      </c>
    </row>
    <row r="344" spans="1:10">
      <c r="A344" t="s">
        <v>219</v>
      </c>
      <c r="B344">
        <v>68.319999999999993</v>
      </c>
      <c r="C344">
        <v>38.371000000000002</v>
      </c>
      <c r="D344">
        <v>4.3499999999999996</v>
      </c>
    </row>
    <row r="345" spans="1:10">
      <c r="A345" t="s">
        <v>219</v>
      </c>
      <c r="B345">
        <v>71.248000000000005</v>
      </c>
      <c r="C345">
        <v>41.484000000000002</v>
      </c>
      <c r="D345">
        <v>4.5179999999999998</v>
      </c>
    </row>
    <row r="347" spans="1:10">
      <c r="B347">
        <f>AVERAGE(B336:B345)</f>
        <v>68.619800000000012</v>
      </c>
      <c r="C347">
        <f t="shared" ref="C347:D347" si="26">AVERAGE(C336:C345)</f>
        <v>39.345399999999998</v>
      </c>
      <c r="D347">
        <f t="shared" si="26"/>
        <v>4.3809000000000005</v>
      </c>
    </row>
    <row r="349" spans="1:10">
      <c r="A349" t="s">
        <v>223</v>
      </c>
      <c r="B349">
        <v>156.69</v>
      </c>
      <c r="C349">
        <v>74.305000000000007</v>
      </c>
      <c r="D349">
        <v>1.4159999999999999</v>
      </c>
      <c r="G349" t="s">
        <v>224</v>
      </c>
      <c r="H349">
        <v>1045.895</v>
      </c>
      <c r="I349">
        <v>479.61399999999998</v>
      </c>
      <c r="J349">
        <v>3.7989999999999999</v>
      </c>
    </row>
    <row r="350" spans="1:10">
      <c r="A350" t="s">
        <v>223</v>
      </c>
      <c r="B350">
        <v>155.89699999999999</v>
      </c>
      <c r="C350">
        <v>77.91</v>
      </c>
      <c r="D350">
        <v>1.5029999999999999</v>
      </c>
    </row>
    <row r="351" spans="1:10">
      <c r="A351" t="s">
        <v>223</v>
      </c>
      <c r="B351">
        <v>160.012</v>
      </c>
      <c r="C351">
        <v>73.320999999999998</v>
      </c>
      <c r="D351">
        <v>1.5069999999999999</v>
      </c>
    </row>
    <row r="352" spans="1:10">
      <c r="A352" t="s">
        <v>223</v>
      </c>
      <c r="B352">
        <v>167.90799999999999</v>
      </c>
      <c r="C352">
        <v>74.05</v>
      </c>
      <c r="D352">
        <v>1.512</v>
      </c>
    </row>
    <row r="353" spans="1:10">
      <c r="A353" t="s">
        <v>223</v>
      </c>
      <c r="B353">
        <v>165.005</v>
      </c>
      <c r="C353">
        <v>76.238</v>
      </c>
      <c r="D353">
        <v>1.5349999999999999</v>
      </c>
    </row>
    <row r="354" spans="1:10">
      <c r="A354" t="s">
        <v>223</v>
      </c>
      <c r="B354">
        <v>157.08099999999999</v>
      </c>
      <c r="C354">
        <v>68.838999999999999</v>
      </c>
      <c r="D354">
        <v>1.5549999999999999</v>
      </c>
    </row>
    <row r="355" spans="1:10">
      <c r="A355" t="s">
        <v>223</v>
      </c>
      <c r="B355">
        <v>157.827</v>
      </c>
      <c r="C355">
        <v>77.046000000000006</v>
      </c>
      <c r="D355">
        <v>1.492</v>
      </c>
    </row>
    <row r="356" spans="1:10">
      <c r="A356" t="s">
        <v>223</v>
      </c>
      <c r="B356">
        <v>159.34700000000001</v>
      </c>
      <c r="C356">
        <v>71.206000000000003</v>
      </c>
      <c r="D356">
        <v>1.5249999999999999</v>
      </c>
    </row>
    <row r="357" spans="1:10">
      <c r="A357" t="s">
        <v>223</v>
      </c>
      <c r="B357">
        <v>164.72</v>
      </c>
      <c r="C357">
        <v>80.686999999999998</v>
      </c>
      <c r="D357">
        <v>1.5589999999999999</v>
      </c>
    </row>
    <row r="358" spans="1:10">
      <c r="A358" t="s">
        <v>223</v>
      </c>
      <c r="B358">
        <v>156.03</v>
      </c>
      <c r="C358">
        <v>73.099999999999994</v>
      </c>
      <c r="D358">
        <v>1.4990000000000001</v>
      </c>
    </row>
    <row r="360" spans="1:10">
      <c r="B360">
        <f>AVERAGE(B349:B358)</f>
        <v>160.05170000000001</v>
      </c>
      <c r="C360">
        <f t="shared" ref="C360:D360" si="27">AVERAGE(C349:C358)</f>
        <v>74.670200000000008</v>
      </c>
      <c r="D360">
        <f t="shared" si="27"/>
        <v>1.5103</v>
      </c>
    </row>
    <row r="363" spans="1:10">
      <c r="A363" t="s">
        <v>225</v>
      </c>
      <c r="B363">
        <v>69.789000000000001</v>
      </c>
      <c r="C363">
        <v>40.402000000000001</v>
      </c>
      <c r="D363">
        <v>3.496</v>
      </c>
      <c r="G363" t="s">
        <v>225</v>
      </c>
      <c r="H363">
        <v>1448.355</v>
      </c>
      <c r="I363">
        <v>643.60900000000004</v>
      </c>
      <c r="J363">
        <v>3.6920000000000002</v>
      </c>
    </row>
    <row r="364" spans="1:10">
      <c r="A364" t="s">
        <v>225</v>
      </c>
      <c r="B364">
        <v>64.981999999999999</v>
      </c>
      <c r="C364">
        <v>37.438000000000002</v>
      </c>
      <c r="D364">
        <v>3.4689999999999999</v>
      </c>
    </row>
    <row r="365" spans="1:10">
      <c r="A365" t="s">
        <v>225</v>
      </c>
      <c r="B365">
        <v>65.213999999999999</v>
      </c>
      <c r="C365">
        <v>36.792999999999999</v>
      </c>
      <c r="D365">
        <v>3.4940000000000002</v>
      </c>
    </row>
    <row r="366" spans="1:10">
      <c r="A366" t="s">
        <v>225</v>
      </c>
      <c r="B366">
        <v>67.954999999999998</v>
      </c>
      <c r="C366">
        <v>37.856999999999999</v>
      </c>
      <c r="D366">
        <v>3.6080000000000001</v>
      </c>
    </row>
    <row r="367" spans="1:10">
      <c r="A367" t="s">
        <v>225</v>
      </c>
      <c r="B367">
        <v>67.734999999999999</v>
      </c>
      <c r="C367">
        <v>38.417000000000002</v>
      </c>
      <c r="D367">
        <v>3.5979999999999999</v>
      </c>
    </row>
    <row r="368" spans="1:10">
      <c r="A368" t="s">
        <v>225</v>
      </c>
      <c r="B368">
        <v>65.765000000000001</v>
      </c>
      <c r="C368">
        <v>37.521000000000001</v>
      </c>
      <c r="D368">
        <v>3.5950000000000002</v>
      </c>
    </row>
    <row r="369" spans="1:10">
      <c r="A369" t="s">
        <v>225</v>
      </c>
      <c r="B369">
        <v>67.125</v>
      </c>
      <c r="C369">
        <v>38.576999999999998</v>
      </c>
      <c r="D369">
        <v>3.6070000000000002</v>
      </c>
    </row>
    <row r="370" spans="1:10">
      <c r="A370" t="s">
        <v>225</v>
      </c>
      <c r="B370">
        <v>64.064999999999998</v>
      </c>
      <c r="C370">
        <v>37.369999999999997</v>
      </c>
      <c r="D370">
        <v>3.6190000000000002</v>
      </c>
    </row>
    <row r="371" spans="1:10">
      <c r="A371" t="s">
        <v>225</v>
      </c>
      <c r="B371">
        <v>67.974999999999994</v>
      </c>
      <c r="C371">
        <v>41.712000000000003</v>
      </c>
      <c r="D371">
        <v>3.8290000000000002</v>
      </c>
    </row>
    <row r="373" spans="1:10">
      <c r="B373">
        <f>AVERAGE(B363:B371)</f>
        <v>66.733888888888885</v>
      </c>
      <c r="C373">
        <f t="shared" ref="C373:D373" si="28">AVERAGE(C363:C371)</f>
        <v>38.454111111111111</v>
      </c>
      <c r="D373">
        <f t="shared" si="28"/>
        <v>3.5905555555555555</v>
      </c>
    </row>
    <row r="375" spans="1:10">
      <c r="A375" t="s">
        <v>227</v>
      </c>
      <c r="B375">
        <v>108.017</v>
      </c>
      <c r="C375">
        <v>51.691000000000003</v>
      </c>
      <c r="D375">
        <v>0.82299999999999995</v>
      </c>
      <c r="G375" t="s">
        <v>227</v>
      </c>
      <c r="H375">
        <v>0</v>
      </c>
      <c r="I375">
        <v>0</v>
      </c>
      <c r="J375">
        <v>0</v>
      </c>
    </row>
    <row r="376" spans="1:10">
      <c r="A376" t="s">
        <v>227</v>
      </c>
      <c r="B376">
        <v>119.495</v>
      </c>
      <c r="C376">
        <v>57.335000000000001</v>
      </c>
      <c r="D376">
        <v>0.85599999999999998</v>
      </c>
      <c r="G376" t="s">
        <v>231</v>
      </c>
    </row>
    <row r="377" spans="1:10">
      <c r="A377" t="s">
        <v>227</v>
      </c>
      <c r="B377">
        <v>117.548</v>
      </c>
      <c r="C377">
        <v>56.279000000000003</v>
      </c>
      <c r="D377">
        <v>0.90300000000000002</v>
      </c>
    </row>
    <row r="378" spans="1:10">
      <c r="A378" t="s">
        <v>227</v>
      </c>
      <c r="B378">
        <v>111.38800000000001</v>
      </c>
      <c r="C378">
        <v>60.468000000000004</v>
      </c>
      <c r="D378">
        <v>0.86699999999999999</v>
      </c>
    </row>
    <row r="379" spans="1:10">
      <c r="A379" t="s">
        <v>227</v>
      </c>
      <c r="B379">
        <v>95.808999999999997</v>
      </c>
      <c r="C379">
        <v>50.837000000000003</v>
      </c>
      <c r="D379">
        <v>0.88300000000000001</v>
      </c>
    </row>
    <row r="380" spans="1:10">
      <c r="A380" t="s">
        <v>227</v>
      </c>
      <c r="B380">
        <v>109.40300000000001</v>
      </c>
      <c r="C380">
        <v>59.743000000000002</v>
      </c>
      <c r="D380">
        <v>0.84199999999999997</v>
      </c>
    </row>
    <row r="381" spans="1:10">
      <c r="A381" t="s">
        <v>227</v>
      </c>
      <c r="B381">
        <v>101.581</v>
      </c>
      <c r="C381">
        <v>58.554000000000002</v>
      </c>
      <c r="D381">
        <v>0.83899999999999997</v>
      </c>
    </row>
    <row r="383" spans="1:10">
      <c r="B383">
        <f>AVERAGE(B375:B381)</f>
        <v>109.03442857142856</v>
      </c>
      <c r="C383">
        <f t="shared" ref="C383:D383" si="29">AVERAGE(C375:C381)</f>
        <v>56.415285714285723</v>
      </c>
      <c r="D383">
        <f t="shared" si="29"/>
        <v>0.85899999999999999</v>
      </c>
    </row>
    <row r="386" spans="1:10">
      <c r="A386" t="s">
        <v>230</v>
      </c>
      <c r="B386">
        <v>63.36</v>
      </c>
      <c r="C386">
        <v>34.582000000000001</v>
      </c>
      <c r="D386">
        <v>1.3939999999999999</v>
      </c>
      <c r="G386" t="s">
        <v>232</v>
      </c>
      <c r="H386">
        <v>-4920.6409999999996</v>
      </c>
      <c r="I386">
        <v>677.17899999999997</v>
      </c>
      <c r="J386">
        <v>1.8129999999999999</v>
      </c>
    </row>
    <row r="387" spans="1:10">
      <c r="A387" t="s">
        <v>230</v>
      </c>
      <c r="B387">
        <v>73.632999999999996</v>
      </c>
      <c r="C387">
        <v>42.645000000000003</v>
      </c>
      <c r="D387">
        <v>1.38</v>
      </c>
    </row>
    <row r="388" spans="1:10">
      <c r="A388" t="s">
        <v>230</v>
      </c>
      <c r="B388">
        <v>63.701000000000001</v>
      </c>
      <c r="C388">
        <v>34.329000000000001</v>
      </c>
      <c r="D388">
        <v>1.3080000000000001</v>
      </c>
    </row>
    <row r="389" spans="1:10">
      <c r="A389" t="s">
        <v>230</v>
      </c>
      <c r="B389">
        <v>78.766999999999996</v>
      </c>
      <c r="C389">
        <v>48.219000000000001</v>
      </c>
      <c r="D389">
        <v>1.4119999999999999</v>
      </c>
    </row>
    <row r="390" spans="1:10">
      <c r="A390" t="s">
        <v>230</v>
      </c>
      <c r="B390">
        <v>72.881</v>
      </c>
      <c r="C390">
        <v>43.631999999999998</v>
      </c>
      <c r="D390">
        <v>1.353</v>
      </c>
    </row>
    <row r="391" spans="1:10">
      <c r="A391" t="s">
        <v>230</v>
      </c>
      <c r="B391">
        <v>61.802999999999997</v>
      </c>
      <c r="C391">
        <v>34.06</v>
      </c>
      <c r="D391">
        <v>1.3680000000000001</v>
      </c>
    </row>
    <row r="392" spans="1:10">
      <c r="A392" t="s">
        <v>230</v>
      </c>
      <c r="B392">
        <v>64.072999999999993</v>
      </c>
      <c r="C392">
        <v>37.222999999999999</v>
      </c>
      <c r="D392">
        <v>1.341</v>
      </c>
    </row>
    <row r="393" spans="1:10">
      <c r="A393" t="s">
        <v>230</v>
      </c>
      <c r="B393">
        <v>59.957999999999998</v>
      </c>
      <c r="C393">
        <v>31.416</v>
      </c>
      <c r="D393">
        <v>1.4690000000000001</v>
      </c>
    </row>
    <row r="394" spans="1:10">
      <c r="A394" t="s">
        <v>230</v>
      </c>
      <c r="B394">
        <v>64.028000000000006</v>
      </c>
      <c r="C394">
        <v>36.813000000000002</v>
      </c>
      <c r="D394">
        <v>1.4139999999999999</v>
      </c>
    </row>
    <row r="396" spans="1:10">
      <c r="B396">
        <f>AVERAGE(B386:B394)</f>
        <v>66.911555555555552</v>
      </c>
      <c r="C396">
        <f t="shared" ref="C396:D396" si="30">AVERAGE(C386:C394)</f>
        <v>38.102111111111107</v>
      </c>
      <c r="D396">
        <f t="shared" si="30"/>
        <v>1.3821111111111108</v>
      </c>
    </row>
    <row r="399" spans="1:10">
      <c r="A399" t="s">
        <v>260</v>
      </c>
      <c r="B399">
        <v>153.71700000000001</v>
      </c>
      <c r="C399">
        <v>71.253</v>
      </c>
      <c r="D399">
        <v>1.716</v>
      </c>
      <c r="G399" t="s">
        <v>261</v>
      </c>
      <c r="H399">
        <v>0.92</v>
      </c>
      <c r="I399" t="s">
        <v>111</v>
      </c>
      <c r="J399">
        <v>3.9260000000000002</v>
      </c>
    </row>
    <row r="400" spans="1:10">
      <c r="A400" t="s">
        <v>260</v>
      </c>
      <c r="B400">
        <v>153.28399999999999</v>
      </c>
      <c r="C400">
        <v>78.953000000000003</v>
      </c>
      <c r="D400">
        <v>1.599</v>
      </c>
    </row>
    <row r="401" spans="1:10">
      <c r="A401" t="s">
        <v>260</v>
      </c>
      <c r="B401">
        <v>156.35300000000001</v>
      </c>
      <c r="C401">
        <v>74.59</v>
      </c>
      <c r="D401">
        <v>1.649</v>
      </c>
    </row>
    <row r="402" spans="1:10">
      <c r="A402" t="s">
        <v>260</v>
      </c>
      <c r="B402">
        <v>152.41399999999999</v>
      </c>
      <c r="C402">
        <v>71.301000000000002</v>
      </c>
      <c r="D402">
        <v>1.6830000000000001</v>
      </c>
    </row>
    <row r="403" spans="1:10">
      <c r="A403" t="s">
        <v>260</v>
      </c>
      <c r="B403">
        <v>161.76599999999999</v>
      </c>
      <c r="C403">
        <v>73.335999999999999</v>
      </c>
      <c r="D403">
        <v>1.708</v>
      </c>
    </row>
    <row r="404" spans="1:10">
      <c r="A404" t="s">
        <v>260</v>
      </c>
      <c r="B404">
        <v>159.553</v>
      </c>
      <c r="C404">
        <v>71.989000000000004</v>
      </c>
      <c r="D404">
        <v>1.7150000000000001</v>
      </c>
    </row>
    <row r="405" spans="1:10">
      <c r="A405" t="s">
        <v>260</v>
      </c>
      <c r="B405">
        <v>152.24600000000001</v>
      </c>
      <c r="C405">
        <v>72.024000000000001</v>
      </c>
      <c r="D405">
        <v>1.6659999999999999</v>
      </c>
    </row>
    <row r="406" spans="1:10">
      <c r="A406" t="s">
        <v>260</v>
      </c>
      <c r="B406">
        <v>144.12700000000001</v>
      </c>
      <c r="C406">
        <v>62.787999999999997</v>
      </c>
      <c r="D406">
        <v>1.8</v>
      </c>
    </row>
    <row r="407" spans="1:10">
      <c r="A407" t="s">
        <v>260</v>
      </c>
      <c r="B407">
        <v>153.35499999999999</v>
      </c>
      <c r="C407">
        <v>74.784000000000006</v>
      </c>
      <c r="D407">
        <v>1.67</v>
      </c>
    </row>
    <row r="409" spans="1:10">
      <c r="B409">
        <f>AVERAGE(B399:B407)</f>
        <v>154.09055555555557</v>
      </c>
      <c r="C409">
        <f t="shared" ref="C409:D409" si="31">AVERAGE(C399:C407)</f>
        <v>72.335333333333338</v>
      </c>
      <c r="D409">
        <f t="shared" si="31"/>
        <v>1.6895555555555557</v>
      </c>
    </row>
    <row r="412" spans="1:10">
      <c r="A412" t="s">
        <v>263</v>
      </c>
      <c r="B412">
        <v>69.725999999999999</v>
      </c>
      <c r="C412">
        <v>38.445</v>
      </c>
      <c r="D412">
        <v>3.0659999999999998</v>
      </c>
      <c r="G412" t="s">
        <v>236</v>
      </c>
      <c r="H412">
        <v>2851.127</v>
      </c>
      <c r="I412">
        <v>1117.095</v>
      </c>
      <c r="J412">
        <v>5.6539999999999999</v>
      </c>
    </row>
    <row r="413" spans="1:10">
      <c r="A413" t="s">
        <v>263</v>
      </c>
      <c r="B413">
        <v>72.41</v>
      </c>
      <c r="C413">
        <v>40.256</v>
      </c>
      <c r="D413">
        <v>3.3849999999999998</v>
      </c>
    </row>
    <row r="414" spans="1:10">
      <c r="A414" t="s">
        <v>263</v>
      </c>
      <c r="B414">
        <v>71.734999999999999</v>
      </c>
      <c r="C414">
        <v>41.283000000000001</v>
      </c>
      <c r="D414">
        <v>3.3370000000000002</v>
      </c>
    </row>
    <row r="415" spans="1:10">
      <c r="A415" t="s">
        <v>263</v>
      </c>
      <c r="B415">
        <v>72.884</v>
      </c>
      <c r="C415">
        <v>40.161000000000001</v>
      </c>
      <c r="D415">
        <v>3.3159999999999998</v>
      </c>
    </row>
    <row r="416" spans="1:10">
      <c r="A416" t="s">
        <v>263</v>
      </c>
      <c r="B416">
        <v>72.921999999999997</v>
      </c>
      <c r="C416">
        <v>41.494999999999997</v>
      </c>
      <c r="D416">
        <v>3.46</v>
      </c>
    </row>
    <row r="417" spans="1:10">
      <c r="A417" t="s">
        <v>263</v>
      </c>
      <c r="B417">
        <v>70.516000000000005</v>
      </c>
      <c r="C417">
        <v>38.332999999999998</v>
      </c>
      <c r="D417">
        <v>3.4860000000000002</v>
      </c>
    </row>
    <row r="418" spans="1:10">
      <c r="A418" t="s">
        <v>263</v>
      </c>
      <c r="B418">
        <v>70.406000000000006</v>
      </c>
      <c r="C418">
        <v>39.466000000000001</v>
      </c>
      <c r="D418">
        <v>3.4780000000000002</v>
      </c>
    </row>
    <row r="419" spans="1:10">
      <c r="A419" t="s">
        <v>263</v>
      </c>
      <c r="B419">
        <v>70.501999999999995</v>
      </c>
      <c r="C419">
        <v>39.4</v>
      </c>
      <c r="D419">
        <v>3.5590000000000002</v>
      </c>
    </row>
    <row r="420" spans="1:10">
      <c r="A420" t="s">
        <v>263</v>
      </c>
      <c r="B420">
        <v>66.850999999999999</v>
      </c>
      <c r="C420">
        <v>36.625</v>
      </c>
      <c r="D420">
        <v>3.431</v>
      </c>
    </row>
    <row r="422" spans="1:10">
      <c r="B422">
        <f>AVERAGE(B412:B420)</f>
        <v>70.88355555555556</v>
      </c>
      <c r="C422">
        <f t="shared" ref="C422:D422" si="32">AVERAGE(C412:C420)</f>
        <v>39.495999999999995</v>
      </c>
      <c r="D422">
        <f t="shared" si="32"/>
        <v>3.3908888888888895</v>
      </c>
    </row>
    <row r="426" spans="1:10">
      <c r="A426" t="s">
        <v>265</v>
      </c>
      <c r="B426">
        <v>112.79900000000001</v>
      </c>
      <c r="C426">
        <v>61.075000000000003</v>
      </c>
      <c r="D426">
        <v>3.2789999999999999</v>
      </c>
      <c r="G426" t="s">
        <v>266</v>
      </c>
      <c r="H426">
        <v>3397.018</v>
      </c>
      <c r="I426">
        <v>979.83399999999995</v>
      </c>
      <c r="J426">
        <v>5.0599999999999996</v>
      </c>
    </row>
    <row r="427" spans="1:10">
      <c r="A427" t="s">
        <v>265</v>
      </c>
      <c r="B427">
        <v>116.693</v>
      </c>
      <c r="C427">
        <v>60.957999999999998</v>
      </c>
      <c r="D427">
        <v>3.32</v>
      </c>
    </row>
    <row r="428" spans="1:10">
      <c r="A428" t="s">
        <v>265</v>
      </c>
      <c r="B428">
        <v>116.209</v>
      </c>
      <c r="C428">
        <v>61.18</v>
      </c>
      <c r="D428">
        <v>3.4929999999999999</v>
      </c>
    </row>
    <row r="429" spans="1:10">
      <c r="A429" t="s">
        <v>265</v>
      </c>
      <c r="B429">
        <v>116.30200000000001</v>
      </c>
      <c r="C429">
        <v>65.254999999999995</v>
      </c>
      <c r="D429">
        <v>3.4740000000000002</v>
      </c>
    </row>
    <row r="430" spans="1:10">
      <c r="A430" t="s">
        <v>265</v>
      </c>
      <c r="B430">
        <v>118.73</v>
      </c>
      <c r="C430">
        <v>65.284000000000006</v>
      </c>
      <c r="D430">
        <v>3.4609999999999999</v>
      </c>
    </row>
    <row r="431" spans="1:10">
      <c r="A431" t="s">
        <v>265</v>
      </c>
      <c r="B431">
        <v>114.65600000000001</v>
      </c>
      <c r="C431">
        <v>62.692999999999998</v>
      </c>
      <c r="D431">
        <v>3.5670000000000002</v>
      </c>
    </row>
    <row r="432" spans="1:10">
      <c r="A432" t="s">
        <v>265</v>
      </c>
      <c r="B432">
        <v>114.06100000000001</v>
      </c>
      <c r="C432">
        <v>61.796999999999997</v>
      </c>
      <c r="D432">
        <v>3.6019999999999999</v>
      </c>
    </row>
    <row r="433" spans="1:10">
      <c r="A433" t="s">
        <v>265</v>
      </c>
      <c r="B433">
        <v>114.029</v>
      </c>
      <c r="C433">
        <v>62.345999999999997</v>
      </c>
      <c r="D433">
        <v>3.702</v>
      </c>
    </row>
    <row r="434" spans="1:10">
      <c r="A434" t="s">
        <v>265</v>
      </c>
      <c r="B434">
        <v>108.929</v>
      </c>
      <c r="C434">
        <v>58.290999999999997</v>
      </c>
      <c r="D434">
        <v>3.726</v>
      </c>
    </row>
    <row r="436" spans="1:10">
      <c r="B436">
        <f>AVERAGE(B426:B434)</f>
        <v>114.71200000000002</v>
      </c>
      <c r="C436">
        <f t="shared" ref="C436:D436" si="33">AVERAGE(C426:C434)</f>
        <v>62.097666666666655</v>
      </c>
      <c r="D436">
        <f t="shared" si="33"/>
        <v>3.5137777777777779</v>
      </c>
    </row>
    <row r="439" spans="1:10">
      <c r="A439" t="s">
        <v>267</v>
      </c>
      <c r="B439">
        <v>63.526000000000003</v>
      </c>
      <c r="C439">
        <v>36.875</v>
      </c>
      <c r="D439">
        <v>5.2759999999999998</v>
      </c>
      <c r="G439" t="s">
        <v>268</v>
      </c>
      <c r="H439">
        <v>1646.0229999999999</v>
      </c>
      <c r="I439">
        <v>849.97799999999995</v>
      </c>
      <c r="J439">
        <v>6.32</v>
      </c>
    </row>
    <row r="440" spans="1:10">
      <c r="A440" t="s">
        <v>267</v>
      </c>
      <c r="B440">
        <v>62.926000000000002</v>
      </c>
      <c r="C440">
        <v>37.244999999999997</v>
      </c>
      <c r="D440">
        <v>5.3550000000000004</v>
      </c>
    </row>
    <row r="441" spans="1:10">
      <c r="A441" t="s">
        <v>267</v>
      </c>
      <c r="B441">
        <v>61.889000000000003</v>
      </c>
      <c r="C441">
        <v>35.51</v>
      </c>
      <c r="D441">
        <v>5.2240000000000002</v>
      </c>
    </row>
    <row r="442" spans="1:10">
      <c r="A442" t="s">
        <v>267</v>
      </c>
      <c r="B442">
        <v>60.72</v>
      </c>
      <c r="C442">
        <v>34.082000000000001</v>
      </c>
      <c r="D442">
        <v>5.3609999999999998</v>
      </c>
    </row>
    <row r="443" spans="1:10">
      <c r="A443" t="s">
        <v>267</v>
      </c>
      <c r="B443">
        <v>61.204999999999998</v>
      </c>
      <c r="C443">
        <v>35.298999999999999</v>
      </c>
      <c r="D443">
        <v>5.3609999999999998</v>
      </c>
    </row>
    <row r="444" spans="1:10">
      <c r="A444" t="s">
        <v>267</v>
      </c>
      <c r="B444">
        <v>61.677999999999997</v>
      </c>
      <c r="C444">
        <v>34.249000000000002</v>
      </c>
      <c r="D444">
        <v>5.335</v>
      </c>
    </row>
    <row r="445" spans="1:10">
      <c r="A445" t="s">
        <v>267</v>
      </c>
      <c r="B445">
        <v>67.811999999999998</v>
      </c>
      <c r="C445">
        <v>39.305</v>
      </c>
      <c r="D445">
        <v>5.2370000000000001</v>
      </c>
    </row>
    <row r="446" spans="1:10">
      <c r="A446" t="s">
        <v>267</v>
      </c>
      <c r="B446">
        <v>59.100999999999999</v>
      </c>
      <c r="C446">
        <v>34.194000000000003</v>
      </c>
      <c r="D446">
        <v>5.2329999999999997</v>
      </c>
    </row>
    <row r="448" spans="1:10">
      <c r="B448">
        <f>AVERAGE(B439:B446)</f>
        <v>62.357125000000003</v>
      </c>
      <c r="C448">
        <f t="shared" ref="C448:D448" si="34">AVERAGE(C439:C446)</f>
        <v>35.844875000000002</v>
      </c>
      <c r="D448">
        <f t="shared" si="34"/>
        <v>5.2977499999999997</v>
      </c>
    </row>
    <row r="451" spans="1:10">
      <c r="A451" t="s">
        <v>269</v>
      </c>
      <c r="B451">
        <v>138.417</v>
      </c>
      <c r="C451">
        <v>70.608000000000004</v>
      </c>
      <c r="D451">
        <v>1.7969999999999999</v>
      </c>
      <c r="G451" t="s">
        <v>269</v>
      </c>
      <c r="H451">
        <v>2600.8009999999999</v>
      </c>
      <c r="I451">
        <v>979.77300000000002</v>
      </c>
      <c r="J451">
        <v>3.948</v>
      </c>
    </row>
    <row r="452" spans="1:10">
      <c r="A452" t="s">
        <v>269</v>
      </c>
      <c r="B452">
        <v>134.80699999999999</v>
      </c>
      <c r="C452">
        <v>66.638000000000005</v>
      </c>
      <c r="D452">
        <v>1.802</v>
      </c>
    </row>
    <row r="453" spans="1:10">
      <c r="A453" t="s">
        <v>269</v>
      </c>
      <c r="B453">
        <v>138.68199999999999</v>
      </c>
      <c r="C453">
        <v>68.489999999999995</v>
      </c>
      <c r="D453">
        <v>1.8320000000000001</v>
      </c>
    </row>
    <row r="454" spans="1:10">
      <c r="A454" t="s">
        <v>269</v>
      </c>
      <c r="B454">
        <v>137.85900000000001</v>
      </c>
      <c r="C454">
        <v>70.381</v>
      </c>
      <c r="D454">
        <v>1.7849999999999999</v>
      </c>
    </row>
    <row r="455" spans="1:10">
      <c r="A455" t="s">
        <v>269</v>
      </c>
      <c r="B455">
        <v>139.15700000000001</v>
      </c>
      <c r="C455">
        <v>70.234999999999999</v>
      </c>
      <c r="D455">
        <v>1.8839999999999999</v>
      </c>
    </row>
    <row r="456" spans="1:10">
      <c r="A456" t="s">
        <v>269</v>
      </c>
      <c r="B456">
        <v>140.66499999999999</v>
      </c>
      <c r="C456">
        <v>70.850999999999999</v>
      </c>
      <c r="D456">
        <v>1.8859999999999999</v>
      </c>
    </row>
    <row r="457" spans="1:10">
      <c r="A457" t="s">
        <v>269</v>
      </c>
      <c r="B457">
        <v>135.44999999999999</v>
      </c>
      <c r="C457">
        <v>66.957999999999998</v>
      </c>
      <c r="D457">
        <v>1.871</v>
      </c>
    </row>
    <row r="458" spans="1:10">
      <c r="A458" t="s">
        <v>269</v>
      </c>
      <c r="B458">
        <v>133.833</v>
      </c>
      <c r="C458">
        <v>68.87</v>
      </c>
      <c r="D458">
        <v>1.8680000000000001</v>
      </c>
    </row>
    <row r="459" spans="1:10">
      <c r="A459" t="s">
        <v>269</v>
      </c>
      <c r="B459">
        <v>129.99799999999999</v>
      </c>
      <c r="C459">
        <v>59.773000000000003</v>
      </c>
      <c r="D459">
        <v>1.7410000000000001</v>
      </c>
    </row>
    <row r="461" spans="1:10">
      <c r="B461">
        <f>AVERAGE(B451:B459)</f>
        <v>136.5408888888889</v>
      </c>
      <c r="C461">
        <f t="shared" ref="C461:D461" si="35">AVERAGE(C451:C459)</f>
        <v>68.089333333333329</v>
      </c>
      <c r="D461">
        <f t="shared" si="35"/>
        <v>1.8295555555555556</v>
      </c>
    </row>
    <row r="464" spans="1:10">
      <c r="A464" t="s">
        <v>270</v>
      </c>
      <c r="B464">
        <v>83.126000000000005</v>
      </c>
      <c r="C464">
        <v>44.274999999999999</v>
      </c>
      <c r="D464">
        <v>3.5</v>
      </c>
      <c r="G464" t="s">
        <v>270</v>
      </c>
      <c r="H464">
        <v>2420.1019999999999</v>
      </c>
      <c r="I464">
        <v>968.69399999999996</v>
      </c>
      <c r="J464">
        <v>4.5460000000000003</v>
      </c>
    </row>
    <row r="465" spans="1:10">
      <c r="A465" t="s">
        <v>270</v>
      </c>
      <c r="B465">
        <v>81.477000000000004</v>
      </c>
      <c r="C465">
        <v>42.244</v>
      </c>
      <c r="D465">
        <v>3.4689999999999999</v>
      </c>
    </row>
    <row r="466" spans="1:10">
      <c r="A466" t="s">
        <v>270</v>
      </c>
      <c r="B466">
        <v>83.623000000000005</v>
      </c>
      <c r="C466">
        <v>44.359000000000002</v>
      </c>
      <c r="D466">
        <v>3.427</v>
      </c>
    </row>
    <row r="467" spans="1:10">
      <c r="A467" t="s">
        <v>270</v>
      </c>
      <c r="B467">
        <v>83.070999999999998</v>
      </c>
      <c r="C467">
        <v>45.83</v>
      </c>
      <c r="D467">
        <v>3.536</v>
      </c>
    </row>
    <row r="468" spans="1:10">
      <c r="A468" t="s">
        <v>270</v>
      </c>
      <c r="B468">
        <v>81.141999999999996</v>
      </c>
      <c r="C468">
        <v>44.085999999999999</v>
      </c>
      <c r="D468">
        <v>3.4649999999999999</v>
      </c>
    </row>
    <row r="469" spans="1:10">
      <c r="A469" t="s">
        <v>270</v>
      </c>
      <c r="B469">
        <v>81.822000000000003</v>
      </c>
      <c r="C469">
        <v>43.103999999999999</v>
      </c>
      <c r="D469">
        <v>3.4780000000000002</v>
      </c>
    </row>
    <row r="470" spans="1:10">
      <c r="A470" t="s">
        <v>270</v>
      </c>
      <c r="B470">
        <v>81.971999999999994</v>
      </c>
      <c r="C470">
        <v>45.302</v>
      </c>
      <c r="D470">
        <v>3.5880000000000001</v>
      </c>
    </row>
    <row r="471" spans="1:10">
      <c r="A471" t="s">
        <v>270</v>
      </c>
      <c r="B471">
        <v>80.781000000000006</v>
      </c>
      <c r="C471">
        <v>42.676000000000002</v>
      </c>
      <c r="D471">
        <v>3.5590000000000002</v>
      </c>
    </row>
    <row r="472" spans="1:10">
      <c r="A472" t="s">
        <v>270</v>
      </c>
      <c r="B472">
        <v>83.477999999999994</v>
      </c>
      <c r="C472">
        <v>46.798000000000002</v>
      </c>
      <c r="D472">
        <v>3.5870000000000002</v>
      </c>
    </row>
    <row r="474" spans="1:10">
      <c r="B474">
        <f>AVERAGE(B464:B472)</f>
        <v>82.276888888888891</v>
      </c>
      <c r="C474">
        <f t="shared" ref="C474:D474" si="36">AVERAGE(C464:C472)</f>
        <v>44.297111111111114</v>
      </c>
      <c r="D474">
        <f t="shared" si="36"/>
        <v>3.5121111111111114</v>
      </c>
    </row>
    <row r="477" spans="1:10">
      <c r="A477" t="s">
        <v>271</v>
      </c>
      <c r="B477">
        <v>164.33</v>
      </c>
      <c r="C477">
        <v>74.716999999999999</v>
      </c>
      <c r="D477">
        <v>1.1379999999999999</v>
      </c>
      <c r="G477" t="s">
        <v>272</v>
      </c>
      <c r="H477">
        <v>1613.0340000000001</v>
      </c>
      <c r="I477">
        <v>740.19</v>
      </c>
      <c r="J477">
        <v>3.2989999999999999</v>
      </c>
    </row>
    <row r="478" spans="1:10">
      <c r="A478" t="s">
        <v>271</v>
      </c>
      <c r="B478">
        <v>155.08799999999999</v>
      </c>
      <c r="C478">
        <v>76.882000000000005</v>
      </c>
      <c r="D478">
        <v>1.125</v>
      </c>
    </row>
    <row r="479" spans="1:10">
      <c r="A479" t="s">
        <v>271</v>
      </c>
      <c r="B479">
        <v>148.82499999999999</v>
      </c>
      <c r="C479">
        <v>69.057000000000002</v>
      </c>
      <c r="D479">
        <v>1.0760000000000001</v>
      </c>
    </row>
    <row r="480" spans="1:10">
      <c r="A480" t="s">
        <v>271</v>
      </c>
      <c r="B480">
        <v>154.327</v>
      </c>
      <c r="C480">
        <v>79.927000000000007</v>
      </c>
      <c r="D480">
        <v>1.159</v>
      </c>
    </row>
    <row r="481" spans="1:10">
      <c r="A481" t="s">
        <v>271</v>
      </c>
      <c r="B481">
        <v>153.13800000000001</v>
      </c>
      <c r="C481">
        <v>70.897999999999996</v>
      </c>
      <c r="D481">
        <v>1.1499999999999999</v>
      </c>
    </row>
    <row r="482" spans="1:10">
      <c r="A482" t="s">
        <v>271</v>
      </c>
      <c r="B482">
        <v>157.18299999999999</v>
      </c>
      <c r="C482">
        <v>72.861999999999995</v>
      </c>
      <c r="D482">
        <v>1.1359999999999999</v>
      </c>
    </row>
    <row r="483" spans="1:10">
      <c r="A483" t="s">
        <v>271</v>
      </c>
      <c r="B483">
        <v>163.29499999999999</v>
      </c>
      <c r="C483">
        <v>72.641999999999996</v>
      </c>
      <c r="D483">
        <v>1.1579999999999999</v>
      </c>
    </row>
    <row r="485" spans="1:10">
      <c r="B485">
        <f>AVERAGE(B477:B483)</f>
        <v>156.59799999999998</v>
      </c>
      <c r="C485">
        <f t="shared" ref="C485:D485" si="37">AVERAGE(C477:C483)</f>
        <v>73.85499999999999</v>
      </c>
      <c r="D485">
        <f t="shared" si="37"/>
        <v>1.1345714285714286</v>
      </c>
    </row>
    <row r="487" spans="1:10">
      <c r="A487" t="s">
        <v>273</v>
      </c>
      <c r="B487">
        <v>66.058999999999997</v>
      </c>
      <c r="C487">
        <v>35.200000000000003</v>
      </c>
      <c r="D487">
        <v>2.8929999999999998</v>
      </c>
      <c r="G487" t="s">
        <v>273</v>
      </c>
      <c r="J487">
        <v>3.1858819999999999</v>
      </c>
    </row>
    <row r="488" spans="1:10">
      <c r="A488" t="s">
        <v>273</v>
      </c>
      <c r="B488">
        <v>69.522000000000006</v>
      </c>
      <c r="C488">
        <v>38.095999999999997</v>
      </c>
      <c r="D488">
        <v>2.863</v>
      </c>
      <c r="G488" t="s">
        <v>274</v>
      </c>
    </row>
    <row r="489" spans="1:10">
      <c r="A489" t="s">
        <v>273</v>
      </c>
      <c r="B489">
        <v>64.256</v>
      </c>
      <c r="C489">
        <v>33.979999999999997</v>
      </c>
      <c r="D489">
        <v>2.835</v>
      </c>
    </row>
    <row r="490" spans="1:10">
      <c r="A490" t="s">
        <v>273</v>
      </c>
      <c r="B490">
        <v>67.328999999999994</v>
      </c>
      <c r="C490">
        <v>37.923999999999999</v>
      </c>
      <c r="D490">
        <v>2.9489999999999998</v>
      </c>
    </row>
    <row r="491" spans="1:10">
      <c r="A491" t="s">
        <v>273</v>
      </c>
      <c r="B491">
        <v>65.945999999999998</v>
      </c>
      <c r="C491">
        <v>36.393000000000001</v>
      </c>
      <c r="D491">
        <v>2.9140000000000001</v>
      </c>
    </row>
    <row r="492" spans="1:10">
      <c r="A492" t="s">
        <v>273</v>
      </c>
      <c r="B492">
        <v>63.597000000000001</v>
      </c>
      <c r="C492">
        <v>35.753999999999998</v>
      </c>
      <c r="D492">
        <v>3.0110000000000001</v>
      </c>
    </row>
    <row r="493" spans="1:10">
      <c r="A493" t="s">
        <v>273</v>
      </c>
      <c r="B493">
        <v>67.590999999999994</v>
      </c>
      <c r="C493">
        <v>36.78</v>
      </c>
      <c r="D493">
        <v>2.9569999999999999</v>
      </c>
    </row>
    <row r="494" spans="1:10">
      <c r="A494" t="s">
        <v>273</v>
      </c>
      <c r="B494">
        <v>62.564999999999998</v>
      </c>
      <c r="C494">
        <v>33.859000000000002</v>
      </c>
      <c r="D494">
        <v>3.0369999999999999</v>
      </c>
    </row>
    <row r="495" spans="1:10">
      <c r="A495" t="s">
        <v>273</v>
      </c>
      <c r="B495">
        <v>66.775999999999996</v>
      </c>
      <c r="C495">
        <v>36.106000000000002</v>
      </c>
      <c r="D495">
        <v>3.0939999999999999</v>
      </c>
    </row>
    <row r="496" spans="1:10">
      <c r="A496" t="s">
        <v>273</v>
      </c>
      <c r="B496">
        <v>66.656999999999996</v>
      </c>
      <c r="C496">
        <v>37.173999999999999</v>
      </c>
      <c r="D496">
        <v>3.125</v>
      </c>
    </row>
    <row r="498" spans="1:10">
      <c r="B498">
        <f>AVERAGE(B487:B496)</f>
        <v>66.029799999999994</v>
      </c>
      <c r="C498">
        <f t="shared" ref="C498:D498" si="38">AVERAGE(C487:C496)</f>
        <v>36.126599999999996</v>
      </c>
      <c r="D498">
        <f t="shared" si="38"/>
        <v>2.9678</v>
      </c>
    </row>
    <row r="501" spans="1:10">
      <c r="A501" t="s">
        <v>275</v>
      </c>
      <c r="B501">
        <v>143.83600000000001</v>
      </c>
      <c r="C501">
        <v>68.760999999999996</v>
      </c>
      <c r="D501">
        <v>0.92700000000000005</v>
      </c>
      <c r="G501" t="s">
        <v>275</v>
      </c>
      <c r="H501">
        <v>1249.931</v>
      </c>
      <c r="I501">
        <v>678.56600000000003</v>
      </c>
      <c r="J501">
        <v>2.33</v>
      </c>
    </row>
    <row r="502" spans="1:10">
      <c r="A502" t="s">
        <v>275</v>
      </c>
      <c r="B502">
        <v>153.15700000000001</v>
      </c>
      <c r="C502">
        <v>64.825999999999993</v>
      </c>
      <c r="D502">
        <v>0.92500000000000004</v>
      </c>
    </row>
    <row r="503" spans="1:10">
      <c r="A503" t="s">
        <v>275</v>
      </c>
      <c r="B503">
        <v>139.15100000000001</v>
      </c>
      <c r="C503">
        <v>67.539000000000001</v>
      </c>
      <c r="D503">
        <v>0.96099999999999997</v>
      </c>
    </row>
    <row r="504" spans="1:10">
      <c r="A504" t="s">
        <v>275</v>
      </c>
      <c r="B504">
        <v>140.08500000000001</v>
      </c>
      <c r="C504">
        <v>64.72</v>
      </c>
      <c r="D504">
        <v>0.97099999999999997</v>
      </c>
    </row>
    <row r="505" spans="1:10">
      <c r="A505" t="s">
        <v>275</v>
      </c>
      <c r="B505">
        <v>139.22300000000001</v>
      </c>
      <c r="C505">
        <v>70.959000000000003</v>
      </c>
      <c r="D505">
        <v>0.92600000000000005</v>
      </c>
    </row>
    <row r="506" spans="1:10">
      <c r="A506" t="s">
        <v>275</v>
      </c>
      <c r="B506">
        <v>129.755</v>
      </c>
      <c r="C506">
        <v>67.084999999999994</v>
      </c>
      <c r="D506">
        <v>0.97899999999999998</v>
      </c>
    </row>
    <row r="507" spans="1:10">
      <c r="A507" t="s">
        <v>275</v>
      </c>
      <c r="B507">
        <v>145.37700000000001</v>
      </c>
      <c r="C507">
        <v>69.457999999999998</v>
      </c>
      <c r="D507">
        <v>1.01</v>
      </c>
    </row>
    <row r="508" spans="1:10">
      <c r="A508" t="s">
        <v>275</v>
      </c>
      <c r="B508">
        <v>121.535</v>
      </c>
      <c r="C508">
        <v>69.384</v>
      </c>
      <c r="D508">
        <v>1.0409999999999999</v>
      </c>
    </row>
    <row r="510" spans="1:10">
      <c r="B510">
        <f>AVERAGE(B501:B508)</f>
        <v>139.01487500000002</v>
      </c>
      <c r="C510">
        <f t="shared" ref="C510:D510" si="39">AVERAGE(C501:C508)</f>
        <v>67.841499999999996</v>
      </c>
      <c r="D510">
        <f t="shared" si="39"/>
        <v>0.96750000000000003</v>
      </c>
    </row>
    <row r="513" spans="1:10">
      <c r="A513" t="s">
        <v>276</v>
      </c>
      <c r="B513">
        <v>68.349999999999994</v>
      </c>
      <c r="C513">
        <v>37.216999999999999</v>
      </c>
      <c r="D513">
        <v>2.403</v>
      </c>
      <c r="G513" t="s">
        <v>276</v>
      </c>
      <c r="H513">
        <v>2097.8389999999999</v>
      </c>
      <c r="I513">
        <v>819.74800000000005</v>
      </c>
      <c r="J513">
        <v>2.8610000000000002</v>
      </c>
    </row>
    <row r="514" spans="1:10">
      <c r="A514" t="s">
        <v>276</v>
      </c>
      <c r="B514">
        <v>64.637</v>
      </c>
      <c r="C514">
        <v>36.576999999999998</v>
      </c>
      <c r="D514">
        <v>2.2309999999999999</v>
      </c>
    </row>
    <row r="515" spans="1:10">
      <c r="A515" t="s">
        <v>276</v>
      </c>
      <c r="B515">
        <v>66.067999999999998</v>
      </c>
      <c r="C515">
        <v>34.902999999999999</v>
      </c>
      <c r="D515">
        <v>2.3610000000000002</v>
      </c>
    </row>
    <row r="516" spans="1:10">
      <c r="A516" t="s">
        <v>276</v>
      </c>
      <c r="B516">
        <v>67.921999999999997</v>
      </c>
      <c r="C516">
        <v>35.914999999999999</v>
      </c>
      <c r="D516">
        <v>2.29</v>
      </c>
    </row>
    <row r="517" spans="1:10">
      <c r="A517" t="s">
        <v>276</v>
      </c>
      <c r="B517">
        <v>70.058000000000007</v>
      </c>
      <c r="C517">
        <v>41.484000000000002</v>
      </c>
      <c r="D517">
        <v>2.206</v>
      </c>
    </row>
    <row r="518" spans="1:10">
      <c r="A518" t="s">
        <v>276</v>
      </c>
      <c r="B518">
        <v>71.400999999999996</v>
      </c>
      <c r="C518">
        <v>40.613</v>
      </c>
      <c r="D518">
        <v>2.4630000000000001</v>
      </c>
    </row>
    <row r="519" spans="1:10">
      <c r="A519" t="s">
        <v>276</v>
      </c>
      <c r="B519">
        <v>64.608999999999995</v>
      </c>
      <c r="C519">
        <v>35.622</v>
      </c>
      <c r="D519">
        <v>2.2989999999999999</v>
      </c>
    </row>
    <row r="521" spans="1:10">
      <c r="B521">
        <f>AVERAGE(B513:B519)</f>
        <v>67.577857142857141</v>
      </c>
      <c r="C521">
        <f t="shared" ref="C521:D521" si="40">AVERAGE(C513:C519)</f>
        <v>37.475857142857144</v>
      </c>
      <c r="D521">
        <f t="shared" si="40"/>
        <v>2.3218571428571431</v>
      </c>
    </row>
    <row r="524" spans="1:10">
      <c r="A524" t="s">
        <v>278</v>
      </c>
      <c r="B524">
        <v>195.791</v>
      </c>
      <c r="C524">
        <v>91.986000000000004</v>
      </c>
      <c r="D524">
        <v>1.9490000000000001</v>
      </c>
      <c r="G524" t="s">
        <v>279</v>
      </c>
      <c r="H524">
        <v>1895.413</v>
      </c>
      <c r="I524">
        <v>719.62699999999995</v>
      </c>
      <c r="J524">
        <v>5.6520000000000001</v>
      </c>
    </row>
    <row r="525" spans="1:10">
      <c r="A525" t="s">
        <v>278</v>
      </c>
      <c r="B525">
        <v>200.34100000000001</v>
      </c>
      <c r="C525">
        <v>87.74</v>
      </c>
      <c r="D525">
        <v>1.8</v>
      </c>
    </row>
    <row r="526" spans="1:10">
      <c r="A526" t="s">
        <v>278</v>
      </c>
      <c r="B526">
        <v>212.952</v>
      </c>
      <c r="C526">
        <v>97.103999999999999</v>
      </c>
      <c r="D526">
        <v>2.0169999999999999</v>
      </c>
    </row>
    <row r="527" spans="1:10">
      <c r="A527" t="s">
        <v>278</v>
      </c>
      <c r="B527">
        <v>210.47900000000001</v>
      </c>
      <c r="C527">
        <v>93.875</v>
      </c>
      <c r="D527">
        <v>2.0070000000000001</v>
      </c>
    </row>
    <row r="528" spans="1:10">
      <c r="A528" t="s">
        <v>278</v>
      </c>
      <c r="B528">
        <v>201.49100000000001</v>
      </c>
      <c r="C528">
        <v>86.802000000000007</v>
      </c>
      <c r="D528">
        <v>2.0819999999999999</v>
      </c>
    </row>
    <row r="529" spans="1:10">
      <c r="A529" t="s">
        <v>278</v>
      </c>
      <c r="B529">
        <v>200.249</v>
      </c>
      <c r="C529">
        <v>87.492999999999995</v>
      </c>
      <c r="D529">
        <v>2.0630000000000002</v>
      </c>
    </row>
    <row r="530" spans="1:10">
      <c r="A530" t="s">
        <v>278</v>
      </c>
      <c r="B530">
        <v>199.42400000000001</v>
      </c>
      <c r="C530">
        <v>89.5</v>
      </c>
      <c r="D530">
        <v>2.0609999999999999</v>
      </c>
    </row>
    <row r="532" spans="1:10">
      <c r="B532">
        <f>AVERAGE(B524:B530)</f>
        <v>202.96100000000001</v>
      </c>
      <c r="C532">
        <f t="shared" ref="C532:D532" si="41">AVERAGE(C524:C530)</f>
        <v>90.642857142857139</v>
      </c>
      <c r="D532">
        <f t="shared" si="41"/>
        <v>1.9970000000000001</v>
      </c>
    </row>
    <row r="534" spans="1:10">
      <c r="A534" t="s">
        <v>280</v>
      </c>
      <c r="B534">
        <v>83.346999999999994</v>
      </c>
      <c r="C534">
        <v>45.408000000000001</v>
      </c>
      <c r="D534">
        <v>4.282</v>
      </c>
      <c r="G534" t="s">
        <v>280</v>
      </c>
      <c r="H534">
        <v>1711.116</v>
      </c>
      <c r="I534">
        <v>786.49099999999999</v>
      </c>
      <c r="J534">
        <v>6.0670000000000002</v>
      </c>
    </row>
    <row r="535" spans="1:10">
      <c r="A535" t="s">
        <v>280</v>
      </c>
      <c r="B535">
        <v>83.784999999999997</v>
      </c>
      <c r="C535">
        <v>45.999000000000002</v>
      </c>
      <c r="D535">
        <v>4.2469999999999999</v>
      </c>
    </row>
    <row r="536" spans="1:10">
      <c r="A536" t="s">
        <v>280</v>
      </c>
      <c r="B536">
        <v>78.738</v>
      </c>
      <c r="C536">
        <v>41.985999999999997</v>
      </c>
      <c r="D536">
        <v>4.3529999999999998</v>
      </c>
    </row>
    <row r="537" spans="1:10">
      <c r="A537" t="s">
        <v>280</v>
      </c>
      <c r="B537">
        <v>81.463999999999999</v>
      </c>
      <c r="C537">
        <v>45.116999999999997</v>
      </c>
      <c r="D537">
        <v>4.4260000000000002</v>
      </c>
    </row>
    <row r="538" spans="1:10">
      <c r="A538" t="s">
        <v>280</v>
      </c>
      <c r="B538">
        <v>80.396000000000001</v>
      </c>
      <c r="C538">
        <v>44.654000000000003</v>
      </c>
      <c r="D538">
        <v>4.5650000000000004</v>
      </c>
    </row>
    <row r="539" spans="1:10">
      <c r="A539" t="s">
        <v>280</v>
      </c>
      <c r="B539">
        <v>78.563000000000002</v>
      </c>
      <c r="C539">
        <v>43.070999999999998</v>
      </c>
      <c r="D539">
        <v>4.6890000000000001</v>
      </c>
    </row>
    <row r="540" spans="1:10">
      <c r="A540" t="s">
        <v>280</v>
      </c>
      <c r="B540">
        <v>81.507000000000005</v>
      </c>
      <c r="C540">
        <v>44.622999999999998</v>
      </c>
      <c r="D540">
        <v>4.5289999999999999</v>
      </c>
    </row>
    <row r="541" spans="1:10">
      <c r="A541" t="s">
        <v>280</v>
      </c>
      <c r="B541">
        <v>86.295000000000002</v>
      </c>
      <c r="C541">
        <v>46.375</v>
      </c>
      <c r="D541">
        <v>4.6150000000000002</v>
      </c>
    </row>
    <row r="542" spans="1:10">
      <c r="A542" t="s">
        <v>280</v>
      </c>
      <c r="B542">
        <v>80.825999999999993</v>
      </c>
      <c r="C542">
        <v>45.255000000000003</v>
      </c>
      <c r="D542">
        <v>4.7279999999999998</v>
      </c>
    </row>
    <row r="544" spans="1:10">
      <c r="B544">
        <f>AVERAGE(B534:B542)</f>
        <v>81.657888888888877</v>
      </c>
      <c r="C544">
        <f t="shared" ref="C544:D544" si="42">AVERAGE(C534:C542)</f>
        <v>44.720888888888886</v>
      </c>
      <c r="D544">
        <f t="shared" si="42"/>
        <v>4.4926666666666675</v>
      </c>
    </row>
    <row r="547" spans="1:10">
      <c r="A547" t="s">
        <v>281</v>
      </c>
      <c r="B547">
        <v>134.44800000000001</v>
      </c>
      <c r="C547">
        <v>59.287999999999997</v>
      </c>
      <c r="D547">
        <v>0.96599999999999997</v>
      </c>
      <c r="G547" t="s">
        <v>282</v>
      </c>
      <c r="H547">
        <v>1935.893</v>
      </c>
      <c r="I547">
        <v>748.75699999999995</v>
      </c>
      <c r="J547">
        <v>2.6930000000000001</v>
      </c>
    </row>
    <row r="548" spans="1:10">
      <c r="A548" t="s">
        <v>281</v>
      </c>
      <c r="B548">
        <v>133.65700000000001</v>
      </c>
      <c r="C548">
        <v>65.831999999999994</v>
      </c>
      <c r="D548">
        <v>1.0169999999999999</v>
      </c>
    </row>
    <row r="549" spans="1:10">
      <c r="A549" t="s">
        <v>281</v>
      </c>
      <c r="B549">
        <v>123.09</v>
      </c>
      <c r="C549">
        <v>62.584000000000003</v>
      </c>
      <c r="D549">
        <v>1.0249999999999999</v>
      </c>
    </row>
    <row r="550" spans="1:10">
      <c r="A550" t="s">
        <v>281</v>
      </c>
      <c r="B550">
        <v>133.81700000000001</v>
      </c>
      <c r="C550">
        <v>60.204000000000001</v>
      </c>
      <c r="D550">
        <v>1.08</v>
      </c>
    </row>
    <row r="551" spans="1:10">
      <c r="A551" t="s">
        <v>281</v>
      </c>
      <c r="B551">
        <v>134.94200000000001</v>
      </c>
      <c r="C551">
        <v>63.03</v>
      </c>
      <c r="D551">
        <v>1.079</v>
      </c>
    </row>
    <row r="552" spans="1:10">
      <c r="A552" t="s">
        <v>281</v>
      </c>
      <c r="B552">
        <v>128.113</v>
      </c>
      <c r="C552">
        <v>56.832999999999998</v>
      </c>
      <c r="D552">
        <v>1.0680000000000001</v>
      </c>
    </row>
    <row r="553" spans="1:10">
      <c r="A553" t="s">
        <v>281</v>
      </c>
      <c r="B553">
        <v>132.04900000000001</v>
      </c>
      <c r="C553">
        <v>68.316999999999993</v>
      </c>
      <c r="D553">
        <v>1.151</v>
      </c>
    </row>
    <row r="554" spans="1:10">
      <c r="A554" t="s">
        <v>281</v>
      </c>
      <c r="B554">
        <v>125.29900000000001</v>
      </c>
      <c r="C554">
        <v>62.314999999999998</v>
      </c>
      <c r="D554">
        <v>1.1439999999999999</v>
      </c>
    </row>
    <row r="556" spans="1:10">
      <c r="B556">
        <f>AVERAGE(B547:B554)</f>
        <v>130.676875</v>
      </c>
      <c r="C556">
        <f t="shared" ref="C556:D556" si="43">AVERAGE(C547:C554)</f>
        <v>62.300374999999995</v>
      </c>
      <c r="D556">
        <f t="shared" si="43"/>
        <v>1.0662499999999999</v>
      </c>
    </row>
    <row r="559" spans="1:10">
      <c r="A559" t="s">
        <v>283</v>
      </c>
      <c r="B559">
        <v>74.2</v>
      </c>
      <c r="C559">
        <v>40.819000000000003</v>
      </c>
      <c r="D559">
        <v>3.218</v>
      </c>
      <c r="G559" t="s">
        <v>284</v>
      </c>
      <c r="H559">
        <v>2521.6329999999998</v>
      </c>
      <c r="I559">
        <v>849.32899999999995</v>
      </c>
      <c r="J559">
        <v>3.2330000000000001</v>
      </c>
    </row>
    <row r="560" spans="1:10">
      <c r="A560" t="s">
        <v>283</v>
      </c>
      <c r="B560">
        <v>75.394999999999996</v>
      </c>
      <c r="C560">
        <v>41.295999999999999</v>
      </c>
      <c r="D560">
        <v>3.23</v>
      </c>
    </row>
    <row r="561" spans="1:10">
      <c r="A561" t="s">
        <v>283</v>
      </c>
      <c r="B561">
        <v>73.938999999999993</v>
      </c>
      <c r="C561">
        <v>38.472999999999999</v>
      </c>
      <c r="D561">
        <v>3.2839999999999998</v>
      </c>
    </row>
    <row r="562" spans="1:10">
      <c r="A562" t="s">
        <v>283</v>
      </c>
      <c r="B562">
        <v>72.337000000000003</v>
      </c>
      <c r="C562">
        <v>40.170999999999999</v>
      </c>
      <c r="D562">
        <v>3.2360000000000002</v>
      </c>
    </row>
    <row r="563" spans="1:10">
      <c r="A563" t="s">
        <v>283</v>
      </c>
      <c r="B563">
        <v>72.613</v>
      </c>
      <c r="C563">
        <v>38.813000000000002</v>
      </c>
      <c r="D563">
        <v>3.3069999999999999</v>
      </c>
    </row>
    <row r="564" spans="1:10">
      <c r="A564" t="s">
        <v>283</v>
      </c>
      <c r="B564">
        <v>70.426000000000002</v>
      </c>
      <c r="C564">
        <v>37.414999999999999</v>
      </c>
      <c r="D564">
        <v>3.2789999999999999</v>
      </c>
    </row>
    <row r="565" spans="1:10">
      <c r="A565" t="s">
        <v>283</v>
      </c>
      <c r="B565">
        <v>74.453000000000003</v>
      </c>
      <c r="C565">
        <v>41.622</v>
      </c>
      <c r="D565">
        <v>3.359</v>
      </c>
    </row>
    <row r="566" spans="1:10">
      <c r="A566" t="s">
        <v>283</v>
      </c>
      <c r="B566">
        <v>68.686999999999998</v>
      </c>
      <c r="C566">
        <v>36.881999999999998</v>
      </c>
      <c r="D566">
        <v>3.3559999999999999</v>
      </c>
    </row>
    <row r="567" spans="1:10">
      <c r="A567" t="s">
        <v>283</v>
      </c>
      <c r="B567">
        <v>69.241</v>
      </c>
      <c r="C567">
        <v>38.613</v>
      </c>
      <c r="D567">
        <v>3.3639999999999999</v>
      </c>
    </row>
    <row r="569" spans="1:10">
      <c r="B569">
        <f>AVERAGE(B559:B567)</f>
        <v>72.365666666666655</v>
      </c>
      <c r="C569">
        <f t="shared" ref="C569:D569" si="44">AVERAGE(C559:C567)</f>
        <v>39.344888888888889</v>
      </c>
      <c r="D569">
        <f t="shared" si="44"/>
        <v>3.2925555555555555</v>
      </c>
    </row>
    <row r="571" spans="1:10">
      <c r="A571" t="s">
        <v>310</v>
      </c>
      <c r="B571">
        <v>108.139</v>
      </c>
      <c r="C571">
        <v>58.576999999999998</v>
      </c>
      <c r="D571">
        <v>3.0510000000000002</v>
      </c>
      <c r="G571" t="s">
        <v>286</v>
      </c>
      <c r="H571">
        <v>1123.826</v>
      </c>
      <c r="I571">
        <v>475.61500000000001</v>
      </c>
      <c r="J571">
        <v>4.6280000000000001</v>
      </c>
    </row>
    <row r="572" spans="1:10">
      <c r="A572" t="s">
        <v>310</v>
      </c>
      <c r="B572">
        <v>111.408</v>
      </c>
      <c r="C572">
        <v>59.332000000000001</v>
      </c>
      <c r="D572">
        <v>3.1459999999999999</v>
      </c>
    </row>
    <row r="573" spans="1:10">
      <c r="A573" t="s">
        <v>310</v>
      </c>
      <c r="B573">
        <v>109.572</v>
      </c>
      <c r="C573">
        <v>58.597000000000001</v>
      </c>
      <c r="D573">
        <v>3.1080000000000001</v>
      </c>
    </row>
    <row r="574" spans="1:10">
      <c r="A574" t="s">
        <v>310</v>
      </c>
      <c r="B574">
        <v>110.08799999999999</v>
      </c>
      <c r="C574">
        <v>58.665999999999997</v>
      </c>
      <c r="D574">
        <v>3.1619999999999999</v>
      </c>
    </row>
    <row r="575" spans="1:10">
      <c r="A575" t="s">
        <v>310</v>
      </c>
      <c r="B575">
        <v>106.28100000000001</v>
      </c>
      <c r="C575">
        <v>56.332000000000001</v>
      </c>
      <c r="D575">
        <v>3.1619999999999999</v>
      </c>
    </row>
    <row r="576" spans="1:10">
      <c r="A576" t="s">
        <v>310</v>
      </c>
      <c r="B576">
        <v>108.504</v>
      </c>
      <c r="C576">
        <v>58.06</v>
      </c>
      <c r="D576">
        <v>3.2290000000000001</v>
      </c>
    </row>
    <row r="577" spans="1:10">
      <c r="A577" t="s">
        <v>310</v>
      </c>
      <c r="B577">
        <v>107.346</v>
      </c>
      <c r="C577">
        <v>56.814999999999998</v>
      </c>
      <c r="D577">
        <v>3.1629999999999998</v>
      </c>
    </row>
    <row r="579" spans="1:10">
      <c r="B579">
        <f>AVERAGE(B571:B577)</f>
        <v>108.76257142857143</v>
      </c>
      <c r="C579">
        <f t="shared" ref="C579:D579" si="45">AVERAGE(C571:C577)</f>
        <v>58.054142857142857</v>
      </c>
      <c r="D579">
        <f t="shared" si="45"/>
        <v>3.1458571428571425</v>
      </c>
    </row>
    <row r="581" spans="1:10">
      <c r="A581" t="s">
        <v>313</v>
      </c>
      <c r="B581">
        <v>135.97999999999999</v>
      </c>
      <c r="C581">
        <v>76.129000000000005</v>
      </c>
      <c r="D581">
        <v>3.9689999999999999</v>
      </c>
      <c r="G581" t="s">
        <v>313</v>
      </c>
      <c r="J581">
        <v>3.858587</v>
      </c>
    </row>
    <row r="582" spans="1:10">
      <c r="A582" t="s">
        <v>313</v>
      </c>
      <c r="B582">
        <v>134.005</v>
      </c>
      <c r="C582">
        <v>72.245000000000005</v>
      </c>
      <c r="D582">
        <v>3.9249999999999998</v>
      </c>
    </row>
    <row r="583" spans="1:10">
      <c r="A583" t="s">
        <v>313</v>
      </c>
      <c r="B583">
        <v>146.452</v>
      </c>
      <c r="C583">
        <v>83.572999999999993</v>
      </c>
      <c r="D583">
        <v>3.8929999999999998</v>
      </c>
    </row>
    <row r="584" spans="1:10">
      <c r="A584" t="s">
        <v>313</v>
      </c>
      <c r="B584">
        <v>131.75700000000001</v>
      </c>
      <c r="C584">
        <v>73.591999999999999</v>
      </c>
      <c r="D584">
        <v>4.0460000000000003</v>
      </c>
    </row>
    <row r="585" spans="1:10">
      <c r="A585" t="s">
        <v>313</v>
      </c>
      <c r="B585">
        <v>141.96100000000001</v>
      </c>
      <c r="C585">
        <v>79.650999999999996</v>
      </c>
      <c r="D585">
        <v>3.948</v>
      </c>
    </row>
    <row r="586" spans="1:10">
      <c r="A586" t="s">
        <v>313</v>
      </c>
      <c r="B586">
        <v>138.03200000000001</v>
      </c>
      <c r="C586">
        <v>75.650000000000006</v>
      </c>
      <c r="D586">
        <v>3.9119999999999999</v>
      </c>
    </row>
    <row r="587" spans="1:10">
      <c r="A587" t="s">
        <v>313</v>
      </c>
      <c r="B587">
        <v>139.88</v>
      </c>
      <c r="C587">
        <v>76.739999999999995</v>
      </c>
      <c r="D587">
        <v>3.9510000000000001</v>
      </c>
    </row>
    <row r="588" spans="1:10">
      <c r="A588" t="s">
        <v>313</v>
      </c>
      <c r="B588">
        <v>140.49100000000001</v>
      </c>
      <c r="C588">
        <v>77.016000000000005</v>
      </c>
      <c r="D588">
        <v>4.0810000000000004</v>
      </c>
    </row>
    <row r="590" spans="1:10">
      <c r="B590">
        <f>AVERAGE(B581:B588)</f>
        <v>138.56975</v>
      </c>
      <c r="C590">
        <f t="shared" ref="C590:D590" si="46">AVERAGE(C581:C588)</f>
        <v>76.8245</v>
      </c>
      <c r="D590">
        <f t="shared" si="46"/>
        <v>3.9656249999999997</v>
      </c>
    </row>
    <row r="592" spans="1:10">
      <c r="A592" t="s">
        <v>315</v>
      </c>
      <c r="B592">
        <v>149.04300000000001</v>
      </c>
      <c r="C592">
        <v>74.953999999999994</v>
      </c>
      <c r="D592">
        <v>1.212</v>
      </c>
      <c r="G592" t="s">
        <v>316</v>
      </c>
      <c r="H592">
        <v>-6760.7060000000001</v>
      </c>
      <c r="I592">
        <v>1055.0909999999999</v>
      </c>
      <c r="J592">
        <v>2.5350000000000001</v>
      </c>
    </row>
    <row r="593" spans="1:10">
      <c r="A593" t="s">
        <v>315</v>
      </c>
      <c r="B593">
        <v>142.48099999999999</v>
      </c>
      <c r="C593">
        <v>68.516999999999996</v>
      </c>
      <c r="D593">
        <v>1.204</v>
      </c>
    </row>
    <row r="594" spans="1:10">
      <c r="A594" t="s">
        <v>315</v>
      </c>
      <c r="B594">
        <v>139.286</v>
      </c>
      <c r="C594">
        <v>70.102999999999994</v>
      </c>
      <c r="D594">
        <v>1.3220000000000001</v>
      </c>
    </row>
    <row r="595" spans="1:10">
      <c r="A595" t="s">
        <v>315</v>
      </c>
      <c r="B595">
        <v>136.566</v>
      </c>
      <c r="C595">
        <v>71.734999999999999</v>
      </c>
      <c r="D595">
        <v>1.248</v>
      </c>
    </row>
    <row r="596" spans="1:10">
      <c r="A596" t="s">
        <v>315</v>
      </c>
      <c r="B596">
        <v>149.02099999999999</v>
      </c>
      <c r="C596">
        <v>75.634</v>
      </c>
      <c r="D596">
        <v>1.3340000000000001</v>
      </c>
    </row>
    <row r="597" spans="1:10">
      <c r="A597" t="s">
        <v>315</v>
      </c>
      <c r="B597">
        <v>149.048</v>
      </c>
      <c r="C597">
        <v>72.730999999999995</v>
      </c>
      <c r="D597">
        <v>1.3540000000000001</v>
      </c>
    </row>
    <row r="598" spans="1:10">
      <c r="A598" t="s">
        <v>315</v>
      </c>
      <c r="B598">
        <v>140.09200000000001</v>
      </c>
      <c r="C598">
        <v>70.906999999999996</v>
      </c>
      <c r="D598">
        <v>1.3620000000000001</v>
      </c>
    </row>
    <row r="599" spans="1:10">
      <c r="A599" t="s">
        <v>315</v>
      </c>
      <c r="B599">
        <v>145.964</v>
      </c>
      <c r="C599">
        <v>78.697999999999993</v>
      </c>
      <c r="D599">
        <v>1.409</v>
      </c>
    </row>
    <row r="600" spans="1:10">
      <c r="A600" t="s">
        <v>315</v>
      </c>
      <c r="B600">
        <v>144.09</v>
      </c>
      <c r="C600">
        <v>72.138000000000005</v>
      </c>
      <c r="D600">
        <v>1.371</v>
      </c>
    </row>
    <row r="602" spans="1:10">
      <c r="B602">
        <f>AVERAGE(B592:B600)</f>
        <v>143.95455555555554</v>
      </c>
      <c r="C602">
        <f t="shared" ref="C602:D602" si="47">AVERAGE(C592:C600)</f>
        <v>72.824111111111108</v>
      </c>
      <c r="D602">
        <f t="shared" si="47"/>
        <v>1.3128888888888892</v>
      </c>
    </row>
    <row r="605" spans="1:10">
      <c r="A605" t="s">
        <v>318</v>
      </c>
      <c r="B605">
        <v>81.888999999999996</v>
      </c>
      <c r="C605">
        <v>42.261000000000003</v>
      </c>
      <c r="D605">
        <v>2.1800000000000002</v>
      </c>
      <c r="G605" t="s">
        <v>319</v>
      </c>
      <c r="H605">
        <v>781.78599999999994</v>
      </c>
      <c r="I605">
        <v>47.914999999999999</v>
      </c>
      <c r="J605">
        <v>2.9340000000000002</v>
      </c>
    </row>
    <row r="606" spans="1:10">
      <c r="A606" t="s">
        <v>318</v>
      </c>
      <c r="B606">
        <v>82.09</v>
      </c>
      <c r="C606">
        <v>41.661999999999999</v>
      </c>
      <c r="D606">
        <v>2.1440000000000001</v>
      </c>
    </row>
    <row r="607" spans="1:10">
      <c r="A607" t="s">
        <v>318</v>
      </c>
      <c r="B607">
        <v>77.712000000000003</v>
      </c>
      <c r="C607">
        <v>39.722000000000001</v>
      </c>
      <c r="D607">
        <v>2.2229999999999999</v>
      </c>
    </row>
    <row r="608" spans="1:10">
      <c r="A608" t="s">
        <v>318</v>
      </c>
      <c r="B608">
        <v>78.971999999999994</v>
      </c>
      <c r="C608">
        <v>41.445999999999998</v>
      </c>
      <c r="D608">
        <v>2.1960000000000002</v>
      </c>
    </row>
    <row r="609" spans="1:10">
      <c r="A609" t="s">
        <v>318</v>
      </c>
      <c r="B609">
        <v>80.341999999999999</v>
      </c>
      <c r="C609">
        <v>41.262</v>
      </c>
      <c r="D609">
        <v>2.2719999999999998</v>
      </c>
    </row>
    <row r="610" spans="1:10">
      <c r="A610" t="s">
        <v>318</v>
      </c>
      <c r="B610">
        <v>77.938999999999993</v>
      </c>
      <c r="C610">
        <v>41.518000000000001</v>
      </c>
      <c r="D610">
        <v>2.2040000000000002</v>
      </c>
    </row>
    <row r="611" spans="1:10">
      <c r="A611" t="s">
        <v>318</v>
      </c>
      <c r="B611">
        <v>78.180000000000007</v>
      </c>
      <c r="C611">
        <v>41.435000000000002</v>
      </c>
      <c r="D611">
        <v>2.2810000000000001</v>
      </c>
    </row>
    <row r="612" spans="1:10">
      <c r="A612" t="s">
        <v>318</v>
      </c>
      <c r="B612">
        <v>75.352999999999994</v>
      </c>
      <c r="C612">
        <v>38.973999999999997</v>
      </c>
      <c r="D612">
        <v>2.2490000000000001</v>
      </c>
    </row>
    <row r="614" spans="1:10">
      <c r="B614">
        <f>AVERAGE(B605:B612)</f>
        <v>79.059624999999997</v>
      </c>
      <c r="C614">
        <f t="shared" ref="C614:D614" si="48">AVERAGE(C605:C612)</f>
        <v>41.035000000000004</v>
      </c>
      <c r="D614">
        <f t="shared" si="48"/>
        <v>2.2186250000000003</v>
      </c>
    </row>
    <row r="617" spans="1:10">
      <c r="A617" t="s">
        <v>321</v>
      </c>
      <c r="B617">
        <v>167.983</v>
      </c>
      <c r="C617">
        <v>80.742000000000004</v>
      </c>
      <c r="D617">
        <v>2.4350000000000001</v>
      </c>
      <c r="G617" t="s">
        <v>322</v>
      </c>
      <c r="H617">
        <v>-11944.013999999999</v>
      </c>
      <c r="I617">
        <v>1151.5619999999999</v>
      </c>
      <c r="J617">
        <v>5.7949999999999999</v>
      </c>
    </row>
    <row r="618" spans="1:10">
      <c r="A618" t="s">
        <v>321</v>
      </c>
      <c r="B618">
        <v>163.00200000000001</v>
      </c>
      <c r="C618">
        <v>73.769000000000005</v>
      </c>
      <c r="D618">
        <v>2.5529999999999999</v>
      </c>
    </row>
    <row r="619" spans="1:10">
      <c r="A619" t="s">
        <v>321</v>
      </c>
      <c r="B619">
        <v>165.625</v>
      </c>
      <c r="C619">
        <v>81.819999999999993</v>
      </c>
      <c r="D619">
        <v>2.544</v>
      </c>
    </row>
    <row r="620" spans="1:10">
      <c r="A620" t="s">
        <v>321</v>
      </c>
      <c r="B620">
        <v>167.76499999999999</v>
      </c>
      <c r="C620">
        <v>77.399000000000001</v>
      </c>
      <c r="D620">
        <v>2.63</v>
      </c>
    </row>
    <row r="621" spans="1:10">
      <c r="A621" t="s">
        <v>321</v>
      </c>
      <c r="B621">
        <v>162.72200000000001</v>
      </c>
      <c r="C621">
        <v>77.305000000000007</v>
      </c>
      <c r="D621">
        <v>2.4340000000000002</v>
      </c>
    </row>
    <row r="622" spans="1:10">
      <c r="A622" t="s">
        <v>321</v>
      </c>
      <c r="B622">
        <v>163.09200000000001</v>
      </c>
      <c r="C622">
        <v>75.415999999999997</v>
      </c>
      <c r="D622">
        <v>2.7519999999999998</v>
      </c>
    </row>
    <row r="623" spans="1:10">
      <c r="A623" t="s">
        <v>321</v>
      </c>
      <c r="B623">
        <v>160.77099999999999</v>
      </c>
      <c r="C623">
        <v>78.108999999999995</v>
      </c>
      <c r="D623">
        <v>2.806</v>
      </c>
    </row>
    <row r="624" spans="1:10">
      <c r="A624" t="s">
        <v>321</v>
      </c>
      <c r="B624">
        <v>161.37899999999999</v>
      </c>
      <c r="C624">
        <v>78.088999999999999</v>
      </c>
      <c r="D624">
        <v>2.6739999999999999</v>
      </c>
    </row>
    <row r="626" spans="1:10">
      <c r="B626">
        <f>AVERAGE(B617:B624)</f>
        <v>164.04237499999999</v>
      </c>
      <c r="C626">
        <f t="shared" ref="C626:D626" si="49">AVERAGE(C617:C624)</f>
        <v>77.831125000000014</v>
      </c>
      <c r="D626">
        <f t="shared" si="49"/>
        <v>2.6034999999999999</v>
      </c>
    </row>
    <row r="628" spans="1:10">
      <c r="A628" t="s">
        <v>323</v>
      </c>
      <c r="B628">
        <v>76.131</v>
      </c>
      <c r="C628">
        <v>40.264000000000003</v>
      </c>
      <c r="D628">
        <v>6.0490000000000004</v>
      </c>
      <c r="G628" t="s">
        <v>324</v>
      </c>
      <c r="H628">
        <v>1921.2819999999999</v>
      </c>
      <c r="I628">
        <v>996.57299999999998</v>
      </c>
      <c r="J628">
        <v>7.2009999999999996</v>
      </c>
    </row>
    <row r="629" spans="1:10">
      <c r="A629" t="s">
        <v>323</v>
      </c>
      <c r="B629">
        <v>75.986000000000004</v>
      </c>
      <c r="C629">
        <v>40.53</v>
      </c>
      <c r="D629">
        <v>6.1189999999999998</v>
      </c>
    </row>
    <row r="630" spans="1:10">
      <c r="A630" t="s">
        <v>323</v>
      </c>
      <c r="B630">
        <v>75.257999999999996</v>
      </c>
      <c r="C630">
        <v>40.372999999999998</v>
      </c>
      <c r="D630">
        <v>6.2560000000000002</v>
      </c>
    </row>
    <row r="631" spans="1:10">
      <c r="A631" t="s">
        <v>323</v>
      </c>
      <c r="B631">
        <v>75.278999999999996</v>
      </c>
      <c r="C631">
        <v>39.805999999999997</v>
      </c>
      <c r="D631">
        <v>6.2809999999999997</v>
      </c>
    </row>
    <row r="632" spans="1:10">
      <c r="A632" t="s">
        <v>323</v>
      </c>
      <c r="B632">
        <v>74.515000000000001</v>
      </c>
      <c r="C632">
        <v>38.994999999999997</v>
      </c>
      <c r="D632">
        <v>6.2149999999999999</v>
      </c>
    </row>
    <row r="633" spans="1:10">
      <c r="A633" t="s">
        <v>323</v>
      </c>
      <c r="B633">
        <v>74.725999999999999</v>
      </c>
      <c r="C633">
        <v>39.305</v>
      </c>
      <c r="D633">
        <v>6.2350000000000003</v>
      </c>
    </row>
    <row r="634" spans="1:10">
      <c r="A634" t="s">
        <v>323</v>
      </c>
      <c r="B634">
        <v>70.100999999999999</v>
      </c>
      <c r="C634">
        <v>36.756999999999998</v>
      </c>
      <c r="D634">
        <v>6.21</v>
      </c>
    </row>
    <row r="636" spans="1:10">
      <c r="B636">
        <f>AVERAGE(B628:B634)</f>
        <v>74.570857142857136</v>
      </c>
      <c r="C636">
        <f t="shared" ref="C636:D636" si="50">AVERAGE(C628:C634)</f>
        <v>39.432857142857145</v>
      </c>
      <c r="D636">
        <f t="shared" si="50"/>
        <v>6.1950000000000003</v>
      </c>
    </row>
    <row r="639" spans="1:10">
      <c r="A639" t="s">
        <v>326</v>
      </c>
      <c r="B639">
        <v>240.6</v>
      </c>
      <c r="C639">
        <v>103.693</v>
      </c>
      <c r="D639">
        <v>1.4930000000000001</v>
      </c>
      <c r="G639" t="s">
        <v>327</v>
      </c>
      <c r="H639">
        <v>1624.203</v>
      </c>
      <c r="I639">
        <v>815.11699999999996</v>
      </c>
      <c r="J639">
        <v>5.375</v>
      </c>
    </row>
    <row r="640" spans="1:10">
      <c r="A640" t="s">
        <v>326</v>
      </c>
      <c r="B640">
        <v>241.58099999999999</v>
      </c>
      <c r="C640">
        <v>103.21299999999999</v>
      </c>
      <c r="D640">
        <v>1.4890000000000001</v>
      </c>
    </row>
    <row r="641" spans="1:10">
      <c r="A641" t="s">
        <v>326</v>
      </c>
      <c r="B641">
        <v>232</v>
      </c>
      <c r="C641">
        <v>103.633</v>
      </c>
      <c r="D641">
        <v>1.5760000000000001</v>
      </c>
    </row>
    <row r="642" spans="1:10">
      <c r="A642" t="s">
        <v>326</v>
      </c>
      <c r="B642">
        <v>244.18899999999999</v>
      </c>
      <c r="C642">
        <v>103.982</v>
      </c>
      <c r="D642">
        <v>1.4239999999999999</v>
      </c>
    </row>
    <row r="643" spans="1:10">
      <c r="A643" t="s">
        <v>326</v>
      </c>
      <c r="B643">
        <v>240.994</v>
      </c>
      <c r="C643">
        <v>107.768</v>
      </c>
      <c r="D643">
        <v>1.5509999999999999</v>
      </c>
    </row>
    <row r="644" spans="1:10">
      <c r="A644" t="s">
        <v>326</v>
      </c>
      <c r="B644">
        <v>242.01</v>
      </c>
      <c r="C644">
        <v>100.52</v>
      </c>
      <c r="D644">
        <v>1.5960000000000001</v>
      </c>
    </row>
    <row r="645" spans="1:10">
      <c r="A645" s="10" t="s">
        <v>326</v>
      </c>
      <c r="B645" s="10">
        <v>243.05099999999999</v>
      </c>
      <c r="C645" s="10">
        <v>105.748</v>
      </c>
      <c r="D645" s="10">
        <v>1.2110000000000001</v>
      </c>
    </row>
    <row r="646" spans="1:10">
      <c r="A646" t="s">
        <v>326</v>
      </c>
      <c r="B646">
        <v>248.15700000000001</v>
      </c>
      <c r="C646">
        <v>107.42100000000001</v>
      </c>
      <c r="D646">
        <v>1.512</v>
      </c>
    </row>
    <row r="648" spans="1:10">
      <c r="B648">
        <f>AVERAGE(B639:B644,B646)</f>
        <v>241.36157142857141</v>
      </c>
      <c r="C648">
        <f t="shared" ref="C648:D648" si="51">AVERAGE(C639:C644,C646)</f>
        <v>104.31857142857143</v>
      </c>
      <c r="D648">
        <f t="shared" si="51"/>
        <v>1.5201428571428572</v>
      </c>
    </row>
    <row r="651" spans="1:10">
      <c r="A651" t="s">
        <v>328</v>
      </c>
      <c r="B651">
        <v>82.855000000000004</v>
      </c>
      <c r="C651">
        <v>42.558999999999997</v>
      </c>
      <c r="D651">
        <v>5.3390000000000004</v>
      </c>
      <c r="G651" t="s">
        <v>328</v>
      </c>
      <c r="H651">
        <v>1788.662</v>
      </c>
      <c r="I651">
        <v>910.798</v>
      </c>
      <c r="J651">
        <v>7.7149999999999999</v>
      </c>
    </row>
    <row r="652" spans="1:10">
      <c r="A652" t="s">
        <v>328</v>
      </c>
      <c r="B652">
        <v>81.227999999999994</v>
      </c>
      <c r="C652">
        <v>42.19</v>
      </c>
      <c r="D652">
        <v>5.335</v>
      </c>
    </row>
    <row r="653" spans="1:10">
      <c r="A653" t="s">
        <v>328</v>
      </c>
      <c r="B653">
        <v>81.153999999999996</v>
      </c>
      <c r="C653">
        <v>42.414000000000001</v>
      </c>
      <c r="D653">
        <v>5.5510000000000002</v>
      </c>
    </row>
    <row r="654" spans="1:10">
      <c r="A654" t="s">
        <v>328</v>
      </c>
      <c r="B654">
        <v>80.442999999999998</v>
      </c>
      <c r="C654">
        <v>41.567999999999998</v>
      </c>
      <c r="D654">
        <v>5.6150000000000002</v>
      </c>
    </row>
    <row r="655" spans="1:10">
      <c r="A655" t="s">
        <v>328</v>
      </c>
      <c r="B655">
        <v>81.450999999999993</v>
      </c>
      <c r="C655">
        <v>43.915999999999997</v>
      </c>
      <c r="D655">
        <v>5.5510000000000002</v>
      </c>
    </row>
    <row r="656" spans="1:10">
      <c r="A656" t="s">
        <v>328</v>
      </c>
      <c r="B656">
        <v>80.742999999999995</v>
      </c>
      <c r="C656">
        <v>42.252000000000002</v>
      </c>
      <c r="D656">
        <v>5.7130000000000001</v>
      </c>
    </row>
    <row r="657" spans="1:10">
      <c r="A657" t="s">
        <v>328</v>
      </c>
      <c r="B657">
        <v>79.364000000000004</v>
      </c>
      <c r="C657">
        <v>40.82</v>
      </c>
      <c r="D657">
        <v>5.6580000000000004</v>
      </c>
    </row>
    <row r="658" spans="1:10">
      <c r="A658" t="s">
        <v>328</v>
      </c>
      <c r="B658">
        <v>81.986000000000004</v>
      </c>
      <c r="C658">
        <v>43.856000000000002</v>
      </c>
      <c r="D658">
        <v>5.5949999999999998</v>
      </c>
    </row>
    <row r="659" spans="1:10">
      <c r="A659" t="s">
        <v>328</v>
      </c>
      <c r="B659">
        <v>78.94</v>
      </c>
      <c r="C659">
        <v>41.189</v>
      </c>
      <c r="D659">
        <v>5.6929999999999996</v>
      </c>
    </row>
    <row r="661" spans="1:10">
      <c r="B661">
        <f>AVERAGE(B651:B659)</f>
        <v>80.907111111111107</v>
      </c>
      <c r="C661">
        <f t="shared" ref="C661:D661" si="52">AVERAGE(C651:C659)</f>
        <v>42.307111111111112</v>
      </c>
      <c r="D661">
        <f t="shared" si="52"/>
        <v>5.5611111111111118</v>
      </c>
    </row>
    <row r="663" spans="1:10">
      <c r="A663" t="s">
        <v>330</v>
      </c>
      <c r="B663">
        <v>258.63900000000001</v>
      </c>
      <c r="C663">
        <v>104.816</v>
      </c>
      <c r="D663">
        <v>1.7330000000000001</v>
      </c>
      <c r="G663" t="s">
        <v>331</v>
      </c>
      <c r="H663">
        <v>4158.6840000000002</v>
      </c>
      <c r="I663">
        <v>1062.0640000000001</v>
      </c>
      <c r="J663">
        <v>7.1660000000000004</v>
      </c>
    </row>
    <row r="664" spans="1:10">
      <c r="A664" t="s">
        <v>330</v>
      </c>
      <c r="B664">
        <v>264.387</v>
      </c>
      <c r="C664">
        <v>108.608</v>
      </c>
      <c r="D664">
        <v>1.5609999999999999</v>
      </c>
    </row>
    <row r="665" spans="1:10">
      <c r="A665" t="s">
        <v>330</v>
      </c>
      <c r="B665">
        <v>257.78199999999998</v>
      </c>
      <c r="C665">
        <v>108.88800000000001</v>
      </c>
      <c r="D665">
        <v>1.794</v>
      </c>
    </row>
    <row r="666" spans="1:10">
      <c r="A666" t="s">
        <v>330</v>
      </c>
      <c r="B666">
        <v>257.99099999999999</v>
      </c>
      <c r="C666">
        <v>113.47199999999999</v>
      </c>
      <c r="D666">
        <v>1.796</v>
      </c>
    </row>
    <row r="667" spans="1:10">
      <c r="A667" t="s">
        <v>330</v>
      </c>
      <c r="B667">
        <v>265.49099999999999</v>
      </c>
      <c r="C667">
        <v>109.31</v>
      </c>
      <c r="D667">
        <v>1.702</v>
      </c>
    </row>
    <row r="668" spans="1:10">
      <c r="A668" t="s">
        <v>330</v>
      </c>
      <c r="B668">
        <v>271.36</v>
      </c>
      <c r="C668">
        <v>113.363</v>
      </c>
      <c r="D668">
        <v>1.599</v>
      </c>
    </row>
    <row r="669" spans="1:10">
      <c r="A669" t="s">
        <v>330</v>
      </c>
      <c r="B669">
        <v>257.95100000000002</v>
      </c>
      <c r="C669">
        <v>108.267</v>
      </c>
      <c r="D669">
        <v>1.6459999999999999</v>
      </c>
    </row>
    <row r="670" spans="1:10">
      <c r="A670" t="s">
        <v>330</v>
      </c>
      <c r="B670">
        <v>266.50400000000002</v>
      </c>
      <c r="C670">
        <v>116.41500000000001</v>
      </c>
      <c r="D670">
        <v>1.665</v>
      </c>
    </row>
    <row r="671" spans="1:10">
      <c r="A671" t="s">
        <v>330</v>
      </c>
      <c r="B671">
        <v>268.26</v>
      </c>
      <c r="C671">
        <v>115.49</v>
      </c>
      <c r="D671">
        <v>1.4710000000000001</v>
      </c>
    </row>
    <row r="673" spans="1:10">
      <c r="B673">
        <f>AVERAGE(B663:B671)</f>
        <v>263.15166666666664</v>
      </c>
      <c r="C673">
        <f t="shared" ref="C673:D673" si="53">AVERAGE(C663:C671)</f>
        <v>110.9587777777778</v>
      </c>
      <c r="D673">
        <f t="shared" si="53"/>
        <v>1.6629999999999998</v>
      </c>
    </row>
    <row r="675" spans="1:10">
      <c r="A675" t="s">
        <v>332</v>
      </c>
      <c r="B675">
        <v>74.897999999999996</v>
      </c>
      <c r="C675">
        <v>41.654000000000003</v>
      </c>
      <c r="D675">
        <v>6.6790000000000003</v>
      </c>
      <c r="G675" t="s">
        <v>333</v>
      </c>
      <c r="H675">
        <v>1221.9380000000001</v>
      </c>
      <c r="I675">
        <v>703.66200000000003</v>
      </c>
      <c r="J675">
        <v>8.2720000000000002</v>
      </c>
    </row>
    <row r="676" spans="1:10">
      <c r="A676" t="s">
        <v>332</v>
      </c>
      <c r="B676">
        <v>74.337999999999994</v>
      </c>
      <c r="C676">
        <v>41.036000000000001</v>
      </c>
      <c r="D676">
        <v>6.8120000000000003</v>
      </c>
    </row>
    <row r="677" spans="1:10">
      <c r="A677" t="s">
        <v>332</v>
      </c>
      <c r="B677">
        <v>76.397999999999996</v>
      </c>
      <c r="C677">
        <v>42.503999999999998</v>
      </c>
      <c r="D677">
        <v>6.8810000000000002</v>
      </c>
    </row>
    <row r="678" spans="1:10">
      <c r="A678" t="s">
        <v>332</v>
      </c>
      <c r="B678">
        <v>74.576999999999998</v>
      </c>
      <c r="C678">
        <v>40.79</v>
      </c>
      <c r="D678">
        <v>6.9050000000000002</v>
      </c>
    </row>
    <row r="679" spans="1:10">
      <c r="A679" t="s">
        <v>332</v>
      </c>
      <c r="B679">
        <v>76.338999999999999</v>
      </c>
      <c r="C679">
        <v>41.548999999999999</v>
      </c>
      <c r="D679">
        <v>6.9320000000000004</v>
      </c>
    </row>
    <row r="680" spans="1:10">
      <c r="A680" t="s">
        <v>332</v>
      </c>
      <c r="B680">
        <v>73.355999999999995</v>
      </c>
      <c r="C680">
        <v>40.838999999999999</v>
      </c>
      <c r="D680">
        <v>6.7290000000000001</v>
      </c>
    </row>
    <row r="681" spans="1:10">
      <c r="A681" t="s">
        <v>332</v>
      </c>
      <c r="B681">
        <v>71.575999999999993</v>
      </c>
      <c r="C681">
        <v>38.927</v>
      </c>
      <c r="D681">
        <v>6.7430000000000003</v>
      </c>
    </row>
    <row r="683" spans="1:10">
      <c r="B683">
        <f>AVERAGE(B675:B681)</f>
        <v>74.497428571428571</v>
      </c>
      <c r="C683">
        <f t="shared" ref="C683:D683" si="54">AVERAGE(C675:C681)</f>
        <v>41.042714285714283</v>
      </c>
      <c r="D683">
        <f t="shared" si="54"/>
        <v>6.8115714285714288</v>
      </c>
    </row>
    <row r="686" spans="1:10">
      <c r="A686" t="s">
        <v>334</v>
      </c>
      <c r="B686">
        <v>142.27699999999999</v>
      </c>
      <c r="C686">
        <v>63.048000000000002</v>
      </c>
      <c r="D686">
        <v>1.8</v>
      </c>
      <c r="G686" t="s">
        <v>334</v>
      </c>
      <c r="H686">
        <v>2655.1779999999999</v>
      </c>
      <c r="I686">
        <v>887.75400000000002</v>
      </c>
      <c r="J686">
        <v>3.3069999999999999</v>
      </c>
    </row>
    <row r="687" spans="1:10">
      <c r="A687" t="s">
        <v>334</v>
      </c>
      <c r="B687">
        <v>147.44399999999999</v>
      </c>
      <c r="C687">
        <v>70.400999999999996</v>
      </c>
      <c r="D687">
        <v>1.8120000000000001</v>
      </c>
    </row>
    <row r="688" spans="1:10">
      <c r="A688" t="s">
        <v>334</v>
      </c>
      <c r="B688">
        <v>147.333</v>
      </c>
      <c r="C688">
        <v>70.319000000000003</v>
      </c>
      <c r="D688">
        <v>1.8380000000000001</v>
      </c>
    </row>
    <row r="689" spans="1:10">
      <c r="A689" t="s">
        <v>334</v>
      </c>
      <c r="B689">
        <v>140.554</v>
      </c>
      <c r="C689">
        <v>66.472999999999999</v>
      </c>
      <c r="D689">
        <v>1.823</v>
      </c>
    </row>
    <row r="690" spans="1:10">
      <c r="A690" t="s">
        <v>334</v>
      </c>
      <c r="B690">
        <v>146.44</v>
      </c>
      <c r="C690">
        <v>75.254000000000005</v>
      </c>
      <c r="D690">
        <v>1.821</v>
      </c>
    </row>
    <row r="691" spans="1:10">
      <c r="A691" t="s">
        <v>334</v>
      </c>
      <c r="B691">
        <v>143.53</v>
      </c>
      <c r="C691">
        <v>69.927000000000007</v>
      </c>
      <c r="D691">
        <v>1.7190000000000001</v>
      </c>
    </row>
    <row r="692" spans="1:10">
      <c r="A692" t="s">
        <v>334</v>
      </c>
      <c r="B692">
        <v>143.46600000000001</v>
      </c>
      <c r="C692">
        <v>62.908000000000001</v>
      </c>
      <c r="D692">
        <v>1.7949999999999999</v>
      </c>
    </row>
    <row r="693" spans="1:10">
      <c r="A693" t="s">
        <v>334</v>
      </c>
      <c r="B693">
        <v>149.84800000000001</v>
      </c>
      <c r="C693">
        <v>70.691999999999993</v>
      </c>
      <c r="D693">
        <v>1.7669999999999999</v>
      </c>
    </row>
    <row r="694" spans="1:10">
      <c r="A694" t="s">
        <v>334</v>
      </c>
      <c r="B694">
        <v>142.27500000000001</v>
      </c>
      <c r="C694">
        <v>67.700999999999993</v>
      </c>
      <c r="D694">
        <v>1.7849999999999999</v>
      </c>
    </row>
    <row r="695" spans="1:10">
      <c r="A695" t="s">
        <v>334</v>
      </c>
      <c r="B695">
        <v>147.75700000000001</v>
      </c>
      <c r="C695">
        <v>70.5</v>
      </c>
      <c r="D695">
        <v>1.8169999999999999</v>
      </c>
    </row>
    <row r="697" spans="1:10">
      <c r="B697">
        <f>AVERAGE(B686:B695)</f>
        <v>145.09240000000003</v>
      </c>
      <c r="C697">
        <f t="shared" ref="C697:D697" si="55">AVERAGE(C686:C695)</f>
        <v>68.722300000000004</v>
      </c>
      <c r="D697">
        <f t="shared" si="55"/>
        <v>1.7976999999999996</v>
      </c>
    </row>
    <row r="700" spans="1:10">
      <c r="A700" t="s">
        <v>335</v>
      </c>
      <c r="B700">
        <v>65.209000000000003</v>
      </c>
      <c r="C700">
        <v>34.384</v>
      </c>
      <c r="D700">
        <v>2.6379999999999999</v>
      </c>
      <c r="G700" t="s">
        <v>335</v>
      </c>
      <c r="H700">
        <v>4352.6419999999998</v>
      </c>
      <c r="I700">
        <v>1043.6690000000001</v>
      </c>
      <c r="J700">
        <v>2.9820000000000002</v>
      </c>
    </row>
    <row r="701" spans="1:10">
      <c r="A701" t="s">
        <v>335</v>
      </c>
      <c r="B701">
        <v>65.177999999999997</v>
      </c>
      <c r="C701">
        <v>32.948999999999998</v>
      </c>
      <c r="D701">
        <v>2.6040000000000001</v>
      </c>
    </row>
    <row r="702" spans="1:10">
      <c r="A702" t="s">
        <v>335</v>
      </c>
      <c r="B702">
        <v>64.8</v>
      </c>
      <c r="C702">
        <v>34.472000000000001</v>
      </c>
      <c r="D702">
        <v>2.613</v>
      </c>
    </row>
    <row r="703" spans="1:10">
      <c r="A703" t="s">
        <v>335</v>
      </c>
      <c r="B703">
        <v>64.88</v>
      </c>
      <c r="C703">
        <v>34.892000000000003</v>
      </c>
      <c r="D703">
        <v>2.69</v>
      </c>
    </row>
    <row r="705" spans="1:10">
      <c r="B705">
        <f>AVERAGE(B700:B703)</f>
        <v>65.016750000000002</v>
      </c>
      <c r="C705">
        <f t="shared" ref="C705:D705" si="56">AVERAGE(C700:C703)</f>
        <v>34.174250000000001</v>
      </c>
      <c r="D705">
        <f t="shared" si="56"/>
        <v>2.63625</v>
      </c>
    </row>
    <row r="707" spans="1:10">
      <c r="A707" t="s">
        <v>336</v>
      </c>
      <c r="B707">
        <v>203.2</v>
      </c>
      <c r="C707">
        <v>94.486999999999995</v>
      </c>
      <c r="D707">
        <v>1.9970000000000001</v>
      </c>
      <c r="G707" t="s">
        <v>337</v>
      </c>
      <c r="H707">
        <v>1194.752</v>
      </c>
      <c r="I707">
        <v>485.87200000000001</v>
      </c>
      <c r="J707">
        <v>5.1159999999999997</v>
      </c>
    </row>
    <row r="708" spans="1:10">
      <c r="A708" t="s">
        <v>336</v>
      </c>
      <c r="B708">
        <v>176.465</v>
      </c>
      <c r="C708">
        <v>77.843000000000004</v>
      </c>
      <c r="D708">
        <v>2.02</v>
      </c>
    </row>
    <row r="709" spans="1:10">
      <c r="A709" t="s">
        <v>336</v>
      </c>
      <c r="B709">
        <v>188.22300000000001</v>
      </c>
      <c r="C709">
        <v>88.778999999999996</v>
      </c>
      <c r="D709">
        <v>1.946</v>
      </c>
    </row>
    <row r="710" spans="1:10">
      <c r="A710" t="s">
        <v>336</v>
      </c>
      <c r="B710">
        <v>184.49799999999999</v>
      </c>
      <c r="C710">
        <v>90.15</v>
      </c>
      <c r="D710">
        <v>1.9690000000000001</v>
      </c>
    </row>
    <row r="711" spans="1:10">
      <c r="A711" t="s">
        <v>336</v>
      </c>
      <c r="B711">
        <v>203.15700000000001</v>
      </c>
      <c r="C711">
        <v>86.742000000000004</v>
      </c>
      <c r="D711">
        <v>1.901</v>
      </c>
    </row>
    <row r="712" spans="1:10">
      <c r="A712" t="s">
        <v>336</v>
      </c>
      <c r="B712">
        <v>192.714</v>
      </c>
      <c r="C712">
        <v>93.481999999999999</v>
      </c>
      <c r="D712">
        <v>1.974</v>
      </c>
    </row>
    <row r="713" spans="1:10">
      <c r="A713" t="s">
        <v>336</v>
      </c>
      <c r="B713">
        <v>189.393</v>
      </c>
      <c r="C713">
        <v>91.977999999999994</v>
      </c>
      <c r="D713">
        <v>1.968</v>
      </c>
    </row>
    <row r="714" spans="1:10">
      <c r="A714" t="s">
        <v>336</v>
      </c>
      <c r="B714">
        <v>195.97</v>
      </c>
      <c r="C714">
        <v>92.090999999999994</v>
      </c>
      <c r="D714">
        <v>1.861</v>
      </c>
    </row>
    <row r="715" spans="1:10">
      <c r="A715" t="s">
        <v>336</v>
      </c>
      <c r="B715">
        <v>186.75200000000001</v>
      </c>
      <c r="C715">
        <v>86.825000000000003</v>
      </c>
      <c r="D715">
        <v>1.883</v>
      </c>
    </row>
    <row r="716" spans="1:10">
      <c r="A716" t="s">
        <v>336</v>
      </c>
      <c r="B716">
        <v>182.5</v>
      </c>
      <c r="C716">
        <v>90.546999999999997</v>
      </c>
      <c r="D716">
        <v>1.8720000000000001</v>
      </c>
    </row>
    <row r="718" spans="1:10">
      <c r="B718">
        <f>AVERAGE(B707:B716)</f>
        <v>190.28720000000001</v>
      </c>
      <c r="C718">
        <f t="shared" ref="C718:D718" si="57">AVERAGE(C707:C716)</f>
        <v>89.292400000000015</v>
      </c>
      <c r="D718">
        <f t="shared" si="57"/>
        <v>1.9391000000000003</v>
      </c>
    </row>
    <row r="721" spans="1:10">
      <c r="A721" t="s">
        <v>338</v>
      </c>
      <c r="B721">
        <v>62.018000000000001</v>
      </c>
      <c r="C721">
        <v>33.6</v>
      </c>
      <c r="D721">
        <v>4.7430000000000003</v>
      </c>
      <c r="G721" t="s">
        <v>339</v>
      </c>
      <c r="H721">
        <v>1008.788</v>
      </c>
      <c r="I721">
        <v>585.98</v>
      </c>
      <c r="J721">
        <v>6.9020000000000001</v>
      </c>
    </row>
    <row r="722" spans="1:10">
      <c r="A722" t="s">
        <v>338</v>
      </c>
      <c r="B722">
        <v>63.664000000000001</v>
      </c>
      <c r="C722">
        <v>34.067999999999998</v>
      </c>
      <c r="D722">
        <v>4.9189999999999996</v>
      </c>
    </row>
    <row r="723" spans="1:10">
      <c r="A723" t="s">
        <v>338</v>
      </c>
      <c r="B723">
        <v>63.75</v>
      </c>
      <c r="C723">
        <v>35.552</v>
      </c>
      <c r="D723">
        <v>4.9580000000000002</v>
      </c>
    </row>
    <row r="724" spans="1:10">
      <c r="A724" t="s">
        <v>338</v>
      </c>
      <c r="B724">
        <v>66.399000000000001</v>
      </c>
      <c r="C724">
        <v>37.381999999999998</v>
      </c>
      <c r="D724">
        <v>5.0060000000000002</v>
      </c>
    </row>
    <row r="725" spans="1:10">
      <c r="A725" t="s">
        <v>338</v>
      </c>
      <c r="B725">
        <v>62.716000000000001</v>
      </c>
      <c r="C725">
        <v>34.655999999999999</v>
      </c>
      <c r="D725">
        <v>4.9649999999999999</v>
      </c>
    </row>
    <row r="726" spans="1:10">
      <c r="A726" t="s">
        <v>338</v>
      </c>
      <c r="B726">
        <v>62.643999999999998</v>
      </c>
      <c r="C726">
        <v>34.167999999999999</v>
      </c>
      <c r="D726">
        <v>4.8460000000000001</v>
      </c>
    </row>
    <row r="727" spans="1:10">
      <c r="A727" t="s">
        <v>338</v>
      </c>
      <c r="B727">
        <v>65.137</v>
      </c>
      <c r="C727">
        <v>37.137</v>
      </c>
      <c r="D727">
        <v>5.0549999999999997</v>
      </c>
    </row>
    <row r="728" spans="1:10">
      <c r="A728" t="s">
        <v>338</v>
      </c>
      <c r="B728">
        <v>64.55</v>
      </c>
      <c r="C728">
        <v>35.110999999999997</v>
      </c>
      <c r="D728">
        <v>5.04</v>
      </c>
    </row>
    <row r="730" spans="1:10">
      <c r="B730">
        <f>AVERAGE(B721:B728)</f>
        <v>63.859750000000005</v>
      </c>
      <c r="C730">
        <f t="shared" ref="C730:D730" si="58">AVERAGE(C721:C728)</f>
        <v>35.209250000000004</v>
      </c>
      <c r="D730">
        <f t="shared" si="58"/>
        <v>4.9414999999999996</v>
      </c>
    </row>
    <row r="733" spans="1:10">
      <c r="A733" t="s">
        <v>362</v>
      </c>
      <c r="B733">
        <v>173.48099999999999</v>
      </c>
      <c r="C733">
        <v>81.418999999999997</v>
      </c>
      <c r="D733">
        <v>0.76600000000000001</v>
      </c>
      <c r="G733" t="s">
        <v>362</v>
      </c>
      <c r="H733">
        <v>0</v>
      </c>
      <c r="I733">
        <v>0</v>
      </c>
      <c r="J733">
        <v>2.6609039999999999</v>
      </c>
    </row>
    <row r="734" spans="1:10">
      <c r="A734" t="s">
        <v>362</v>
      </c>
      <c r="B734">
        <v>192.09899999999999</v>
      </c>
      <c r="C734">
        <v>89.658000000000001</v>
      </c>
      <c r="D734">
        <v>0.71</v>
      </c>
      <c r="G734" t="s">
        <v>274</v>
      </c>
    </row>
    <row r="735" spans="1:10">
      <c r="A735" t="s">
        <v>362</v>
      </c>
      <c r="B735">
        <v>168.5</v>
      </c>
      <c r="C735">
        <v>86.302999999999997</v>
      </c>
      <c r="D735">
        <v>0.57499999999999996</v>
      </c>
    </row>
    <row r="736" spans="1:10">
      <c r="A736" t="s">
        <v>362</v>
      </c>
      <c r="B736">
        <v>176.78100000000001</v>
      </c>
      <c r="C736">
        <v>76.447000000000003</v>
      </c>
      <c r="D736">
        <v>0.72299999999999998</v>
      </c>
    </row>
    <row r="737" spans="1:10">
      <c r="A737" t="s">
        <v>362</v>
      </c>
      <c r="B737">
        <v>168.27500000000001</v>
      </c>
      <c r="C737">
        <v>80.97</v>
      </c>
      <c r="D737">
        <v>0.69</v>
      </c>
    </row>
    <row r="738" spans="1:10">
      <c r="A738" t="s">
        <v>362</v>
      </c>
      <c r="B738">
        <v>188.173</v>
      </c>
      <c r="C738">
        <v>79.641999999999996</v>
      </c>
      <c r="D738">
        <v>0.72199999999999998</v>
      </c>
    </row>
    <row r="739" spans="1:10">
      <c r="A739" t="s">
        <v>362</v>
      </c>
      <c r="B739">
        <v>180.07599999999999</v>
      </c>
      <c r="C739">
        <v>79.659000000000006</v>
      </c>
      <c r="D739">
        <v>0.76300000000000001</v>
      </c>
    </row>
    <row r="740" spans="1:10">
      <c r="A740" t="s">
        <v>362</v>
      </c>
      <c r="B740">
        <v>173.17599999999999</v>
      </c>
      <c r="C740">
        <v>79.980999999999995</v>
      </c>
      <c r="D740">
        <v>0.56899999999999995</v>
      </c>
    </row>
    <row r="742" spans="1:10">
      <c r="B742">
        <f>AVERAGE(B733:B740)</f>
        <v>177.57012499999996</v>
      </c>
      <c r="C742">
        <f t="shared" ref="C742:D742" si="59">AVERAGE(C733:C740)</f>
        <v>81.759875000000008</v>
      </c>
      <c r="D742">
        <f t="shared" si="59"/>
        <v>0.68974999999999997</v>
      </c>
    </row>
    <row r="744" spans="1:10">
      <c r="A744" t="s">
        <v>363</v>
      </c>
      <c r="B744">
        <v>163.83000000000001</v>
      </c>
      <c r="C744">
        <v>74.83</v>
      </c>
      <c r="D744">
        <v>0.86599999999999999</v>
      </c>
      <c r="G744" t="s">
        <v>341</v>
      </c>
      <c r="H744" s="12">
        <v>1.37E-101</v>
      </c>
      <c r="I744" t="s">
        <v>111</v>
      </c>
      <c r="J744">
        <v>2.972</v>
      </c>
    </row>
    <row r="745" spans="1:10">
      <c r="A745" t="s">
        <v>363</v>
      </c>
      <c r="B745">
        <v>160.06399999999999</v>
      </c>
      <c r="C745">
        <v>75.62</v>
      </c>
      <c r="D745">
        <v>0.82799999999999996</v>
      </c>
    </row>
    <row r="746" spans="1:10">
      <c r="A746" t="s">
        <v>363</v>
      </c>
      <c r="B746">
        <v>164.59800000000001</v>
      </c>
      <c r="C746">
        <v>76.222999999999999</v>
      </c>
      <c r="D746">
        <v>0.77100000000000002</v>
      </c>
    </row>
    <row r="747" spans="1:10">
      <c r="A747" t="s">
        <v>363</v>
      </c>
      <c r="B747">
        <v>162.86799999999999</v>
      </c>
      <c r="C747">
        <v>72.322000000000003</v>
      </c>
      <c r="D747">
        <v>0.84199999999999997</v>
      </c>
    </row>
    <row r="748" spans="1:10">
      <c r="A748" t="s">
        <v>363</v>
      </c>
      <c r="B748">
        <v>166.09800000000001</v>
      </c>
      <c r="C748">
        <v>71.822000000000003</v>
      </c>
      <c r="D748">
        <v>0.80400000000000005</v>
      </c>
    </row>
    <row r="749" spans="1:10">
      <c r="A749" t="s">
        <v>363</v>
      </c>
      <c r="B749">
        <v>171.37100000000001</v>
      </c>
      <c r="C749">
        <v>76.662999999999997</v>
      </c>
      <c r="D749">
        <v>0.88200000000000001</v>
      </c>
    </row>
    <row r="750" spans="1:10">
      <c r="A750" t="s">
        <v>363</v>
      </c>
      <c r="B750">
        <v>164.48400000000001</v>
      </c>
      <c r="C750">
        <v>73.366</v>
      </c>
      <c r="D750">
        <v>0.79800000000000004</v>
      </c>
    </row>
    <row r="751" spans="1:10">
      <c r="A751" t="s">
        <v>363</v>
      </c>
      <c r="B751">
        <v>161.39500000000001</v>
      </c>
      <c r="C751">
        <v>78.856999999999999</v>
      </c>
      <c r="D751">
        <v>0.84899999999999998</v>
      </c>
    </row>
    <row r="753" spans="1:10">
      <c r="B753">
        <f>AVERAGE(B744:B751)</f>
        <v>164.33850000000001</v>
      </c>
      <c r="C753">
        <f t="shared" ref="C753:D753" si="60">AVERAGE(C744:C751)</f>
        <v>74.962874999999997</v>
      </c>
      <c r="D753">
        <f t="shared" si="60"/>
        <v>0.83</v>
      </c>
    </row>
    <row r="756" spans="1:10">
      <c r="A756" t="s">
        <v>365</v>
      </c>
      <c r="B756">
        <v>151.72499999999999</v>
      </c>
      <c r="C756">
        <v>74.509</v>
      </c>
      <c r="D756">
        <v>3.1059999999999999</v>
      </c>
      <c r="G756" t="s">
        <v>365</v>
      </c>
      <c r="H756">
        <v>2553.366</v>
      </c>
      <c r="I756">
        <v>914.35299999999995</v>
      </c>
      <c r="J756">
        <v>5.57</v>
      </c>
    </row>
    <row r="757" spans="1:10">
      <c r="A757" t="s">
        <v>365</v>
      </c>
      <c r="B757">
        <v>153.30500000000001</v>
      </c>
      <c r="C757">
        <v>78.600999999999999</v>
      </c>
      <c r="D757">
        <v>3.2629999999999999</v>
      </c>
    </row>
    <row r="758" spans="1:10">
      <c r="A758" t="s">
        <v>365</v>
      </c>
      <c r="B758">
        <v>155.21199999999999</v>
      </c>
      <c r="C758">
        <v>82.334999999999994</v>
      </c>
      <c r="D758">
        <v>3.282</v>
      </c>
    </row>
    <row r="759" spans="1:10">
      <c r="A759" t="s">
        <v>365</v>
      </c>
      <c r="B759">
        <v>154.279</v>
      </c>
      <c r="C759">
        <v>82.918999999999997</v>
      </c>
      <c r="D759">
        <v>3.2949999999999999</v>
      </c>
    </row>
    <row r="760" spans="1:10">
      <c r="A760" t="s">
        <v>365</v>
      </c>
      <c r="B760">
        <v>151.65799999999999</v>
      </c>
      <c r="C760">
        <v>76.825999999999993</v>
      </c>
      <c r="D760">
        <v>3.294</v>
      </c>
    </row>
    <row r="761" spans="1:10">
      <c r="A761" t="s">
        <v>365</v>
      </c>
      <c r="B761">
        <v>154.881</v>
      </c>
      <c r="C761">
        <v>80.944999999999993</v>
      </c>
      <c r="D761">
        <v>3.3969999999999998</v>
      </c>
    </row>
    <row r="762" spans="1:10">
      <c r="A762" t="s">
        <v>365</v>
      </c>
      <c r="B762">
        <v>150.57900000000001</v>
      </c>
      <c r="C762">
        <v>76.483999999999995</v>
      </c>
      <c r="D762">
        <v>3.2909999999999999</v>
      </c>
    </row>
    <row r="763" spans="1:10">
      <c r="A763" t="s">
        <v>365</v>
      </c>
      <c r="B763">
        <v>150.77600000000001</v>
      </c>
      <c r="C763">
        <v>77.525000000000006</v>
      </c>
      <c r="D763">
        <v>3.3730000000000002</v>
      </c>
    </row>
    <row r="764" spans="1:10">
      <c r="A764" t="s">
        <v>365</v>
      </c>
      <c r="B764">
        <v>151.90100000000001</v>
      </c>
      <c r="C764">
        <v>80.164000000000001</v>
      </c>
      <c r="D764">
        <v>3.4860000000000002</v>
      </c>
    </row>
    <row r="766" spans="1:10">
      <c r="B766">
        <f>AVERAGE(B756:B764)</f>
        <v>152.70177777777778</v>
      </c>
      <c r="C766">
        <f t="shared" ref="C766:D766" si="61">AVERAGE(C756:C764)</f>
        <v>78.923111111111098</v>
      </c>
      <c r="D766">
        <f t="shared" si="61"/>
        <v>3.3096666666666668</v>
      </c>
    </row>
    <row r="769" spans="1:10">
      <c r="A769" t="s">
        <v>367</v>
      </c>
      <c r="B769">
        <v>88.006</v>
      </c>
      <c r="C769">
        <v>48.801000000000002</v>
      </c>
      <c r="D769">
        <v>5.8929999999999998</v>
      </c>
      <c r="G769" t="s">
        <v>368</v>
      </c>
      <c r="H769">
        <v>1295.229</v>
      </c>
      <c r="I769">
        <v>492.94</v>
      </c>
      <c r="J769">
        <v>2.9489999999999998</v>
      </c>
    </row>
    <row r="770" spans="1:10">
      <c r="A770" t="s">
        <v>367</v>
      </c>
      <c r="B770">
        <v>88.367999999999995</v>
      </c>
      <c r="C770">
        <v>51.031999999999996</v>
      </c>
      <c r="D770">
        <v>5.774</v>
      </c>
    </row>
    <row r="771" spans="1:10">
      <c r="A771" t="s">
        <v>367</v>
      </c>
      <c r="B771">
        <v>88.471000000000004</v>
      </c>
      <c r="C771">
        <v>48.125</v>
      </c>
      <c r="D771">
        <v>5.798</v>
      </c>
    </row>
    <row r="772" spans="1:10">
      <c r="A772" t="s">
        <v>367</v>
      </c>
      <c r="B772">
        <v>87.656000000000006</v>
      </c>
      <c r="C772">
        <v>48.476999999999997</v>
      </c>
      <c r="D772">
        <v>5.8650000000000002</v>
      </c>
    </row>
    <row r="773" spans="1:10">
      <c r="A773" t="s">
        <v>367</v>
      </c>
      <c r="B773">
        <v>86.486999999999995</v>
      </c>
      <c r="C773">
        <v>48.960999999999999</v>
      </c>
      <c r="D773">
        <v>5.9420000000000002</v>
      </c>
    </row>
    <row r="774" spans="1:10">
      <c r="A774" t="s">
        <v>367</v>
      </c>
      <c r="B774">
        <v>84.900999999999996</v>
      </c>
      <c r="C774">
        <v>47.112000000000002</v>
      </c>
      <c r="D774">
        <v>5.8520000000000003</v>
      </c>
    </row>
    <row r="775" spans="1:10">
      <c r="A775" t="s">
        <v>367</v>
      </c>
      <c r="B775">
        <v>84.707999999999998</v>
      </c>
      <c r="C775">
        <v>48.095999999999997</v>
      </c>
      <c r="D775">
        <v>5.8019999999999996</v>
      </c>
    </row>
    <row r="776" spans="1:10">
      <c r="A776" t="s">
        <v>367</v>
      </c>
      <c r="B776">
        <v>81.822999999999993</v>
      </c>
      <c r="C776">
        <v>45.618000000000002</v>
      </c>
      <c r="D776">
        <v>5.5910000000000002</v>
      </c>
    </row>
    <row r="777" spans="1:10">
      <c r="A777" t="s">
        <v>367</v>
      </c>
      <c r="B777">
        <v>82.667000000000002</v>
      </c>
      <c r="C777">
        <v>45.811</v>
      </c>
      <c r="D777">
        <v>5.97</v>
      </c>
    </row>
    <row r="779" spans="1:10">
      <c r="B779">
        <f>AVERAGE(B769:B777)</f>
        <v>85.898555555555561</v>
      </c>
      <c r="C779">
        <f t="shared" ref="C779:D779" si="62">AVERAGE(C769:C777)</f>
        <v>48.003666666666668</v>
      </c>
      <c r="D779">
        <f t="shared" si="62"/>
        <v>5.831888888888888</v>
      </c>
    </row>
    <row r="782" spans="1:10">
      <c r="A782" t="s">
        <v>371</v>
      </c>
      <c r="B782">
        <v>198.16900000000001</v>
      </c>
      <c r="C782">
        <v>94.451999999999998</v>
      </c>
      <c r="D782">
        <v>3.706</v>
      </c>
      <c r="G782" t="s">
        <v>372</v>
      </c>
      <c r="H782">
        <v>2942.05</v>
      </c>
      <c r="I782">
        <v>745.28599999999994</v>
      </c>
      <c r="J782">
        <v>5.0659999999999998</v>
      </c>
    </row>
    <row r="783" spans="1:10">
      <c r="A783" t="s">
        <v>371</v>
      </c>
      <c r="B783">
        <v>202.953</v>
      </c>
      <c r="C783">
        <v>93.385999999999996</v>
      </c>
      <c r="D783">
        <v>3.8170000000000002</v>
      </c>
    </row>
    <row r="784" spans="1:10">
      <c r="A784" t="s">
        <v>371</v>
      </c>
      <c r="B784">
        <v>199.262</v>
      </c>
      <c r="C784">
        <v>94.483000000000004</v>
      </c>
      <c r="D784">
        <v>3.7669999999999999</v>
      </c>
    </row>
    <row r="785" spans="1:10">
      <c r="A785" t="s">
        <v>371</v>
      </c>
      <c r="B785">
        <v>195.88300000000001</v>
      </c>
      <c r="C785">
        <v>95.965999999999994</v>
      </c>
      <c r="D785">
        <v>3.8220000000000001</v>
      </c>
    </row>
    <row r="786" spans="1:10">
      <c r="A786" t="s">
        <v>371</v>
      </c>
      <c r="B786">
        <v>199.3</v>
      </c>
      <c r="C786">
        <v>96.001000000000005</v>
      </c>
      <c r="D786">
        <v>3.8109999999999999</v>
      </c>
    </row>
    <row r="787" spans="1:10">
      <c r="A787" t="s">
        <v>371</v>
      </c>
      <c r="B787">
        <v>204.06700000000001</v>
      </c>
      <c r="C787">
        <v>100.801</v>
      </c>
      <c r="D787">
        <v>3.89</v>
      </c>
    </row>
    <row r="788" spans="1:10">
      <c r="A788" t="s">
        <v>371</v>
      </c>
      <c r="B788">
        <v>195.32499999999999</v>
      </c>
      <c r="C788">
        <v>91.263999999999996</v>
      </c>
      <c r="D788">
        <v>3.7970000000000002</v>
      </c>
    </row>
    <row r="789" spans="1:10">
      <c r="A789" t="s">
        <v>371</v>
      </c>
      <c r="B789">
        <v>205.78899999999999</v>
      </c>
      <c r="C789">
        <v>99.238</v>
      </c>
      <c r="D789">
        <v>3.827</v>
      </c>
    </row>
    <row r="790" spans="1:10">
      <c r="A790" t="s">
        <v>371</v>
      </c>
      <c r="B790">
        <v>197.761</v>
      </c>
      <c r="C790">
        <v>97.11</v>
      </c>
      <c r="D790">
        <v>3.8959999999999999</v>
      </c>
    </row>
    <row r="792" spans="1:10">
      <c r="B792">
        <f>AVERAGE(B782:B790)</f>
        <v>199.83433333333335</v>
      </c>
      <c r="C792">
        <f t="shared" ref="C792:D792" si="63">AVERAGE(C782:C790)</f>
        <v>95.855666666666679</v>
      </c>
      <c r="D792">
        <f t="shared" si="63"/>
        <v>3.8147777777777776</v>
      </c>
    </row>
    <row r="794" spans="1:10">
      <c r="A794" t="s">
        <v>373</v>
      </c>
      <c r="B794">
        <v>85.341999999999999</v>
      </c>
      <c r="C794">
        <v>44.002000000000002</v>
      </c>
      <c r="D794">
        <v>7.0220000000000002</v>
      </c>
      <c r="G794" t="s">
        <v>374</v>
      </c>
      <c r="H794">
        <v>0</v>
      </c>
      <c r="I794">
        <v>0</v>
      </c>
      <c r="J794">
        <v>6.9471850000000002</v>
      </c>
    </row>
    <row r="795" spans="1:10">
      <c r="A795" t="s">
        <v>373</v>
      </c>
      <c r="B795">
        <v>91.29</v>
      </c>
      <c r="C795">
        <v>48.476999999999997</v>
      </c>
      <c r="D795">
        <v>7.1660000000000004</v>
      </c>
      <c r="G795" t="s">
        <v>375</v>
      </c>
    </row>
    <row r="796" spans="1:10">
      <c r="A796" t="s">
        <v>373</v>
      </c>
      <c r="B796">
        <v>87.796000000000006</v>
      </c>
      <c r="C796">
        <v>46.573</v>
      </c>
      <c r="D796">
        <v>7.0739999999999998</v>
      </c>
    </row>
    <row r="797" spans="1:10">
      <c r="A797" t="s">
        <v>373</v>
      </c>
      <c r="B797">
        <v>83.096000000000004</v>
      </c>
      <c r="C797">
        <v>43.703000000000003</v>
      </c>
      <c r="D797">
        <v>6.992</v>
      </c>
    </row>
    <row r="799" spans="1:10">
      <c r="B799">
        <f>AVERAGE(B794:B797)</f>
        <v>86.881</v>
      </c>
      <c r="C799">
        <f t="shared" ref="C799:D799" si="64">AVERAGE(C794:C797)</f>
        <v>45.688749999999999</v>
      </c>
      <c r="D799">
        <f t="shared" si="64"/>
        <v>7.0635000000000003</v>
      </c>
    </row>
    <row r="802" spans="1:10">
      <c r="A802" t="s">
        <v>377</v>
      </c>
      <c r="B802">
        <v>126.17700000000001</v>
      </c>
      <c r="C802">
        <v>66.456999999999994</v>
      </c>
      <c r="D802">
        <v>2.7930000000000001</v>
      </c>
      <c r="G802" t="s">
        <v>346</v>
      </c>
      <c r="H802">
        <v>4391.63</v>
      </c>
      <c r="I802">
        <v>1148.0989999999999</v>
      </c>
      <c r="J802">
        <v>4.5049999999999999</v>
      </c>
    </row>
    <row r="803" spans="1:10">
      <c r="A803" t="s">
        <v>377</v>
      </c>
      <c r="B803">
        <v>124.884</v>
      </c>
      <c r="C803">
        <v>68.576999999999998</v>
      </c>
      <c r="D803">
        <v>2.9249999999999998</v>
      </c>
    </row>
    <row r="804" spans="1:10">
      <c r="A804" t="s">
        <v>377</v>
      </c>
      <c r="B804">
        <v>121.47</v>
      </c>
      <c r="C804">
        <v>67.600999999999999</v>
      </c>
      <c r="D804">
        <v>3.0190000000000001</v>
      </c>
    </row>
    <row r="805" spans="1:10">
      <c r="A805" t="s">
        <v>377</v>
      </c>
      <c r="B805">
        <v>123.184</v>
      </c>
      <c r="C805">
        <v>67.156000000000006</v>
      </c>
      <c r="D805">
        <v>3.0459999999999998</v>
      </c>
    </row>
    <row r="806" spans="1:10">
      <c r="A806" t="s">
        <v>377</v>
      </c>
      <c r="B806">
        <v>123.25</v>
      </c>
      <c r="C806">
        <v>67.643000000000001</v>
      </c>
      <c r="D806">
        <v>3.0169999999999999</v>
      </c>
    </row>
    <row r="807" spans="1:10">
      <c r="A807" t="s">
        <v>377</v>
      </c>
      <c r="B807">
        <v>123.42700000000001</v>
      </c>
      <c r="C807">
        <v>66.384</v>
      </c>
      <c r="D807">
        <v>3.0150000000000001</v>
      </c>
    </row>
    <row r="808" spans="1:10">
      <c r="A808" t="s">
        <v>377</v>
      </c>
      <c r="B808">
        <v>123.77800000000001</v>
      </c>
      <c r="C808">
        <v>66.668999999999997</v>
      </c>
      <c r="D808">
        <v>3.03</v>
      </c>
    </row>
    <row r="810" spans="1:10">
      <c r="B810">
        <f>AVERAGE(B802:B808)</f>
        <v>123.73857142857143</v>
      </c>
      <c r="C810">
        <f t="shared" ref="C810:D810" si="65">AVERAGE(C802:C808)</f>
        <v>67.212428571428561</v>
      </c>
      <c r="D810">
        <f t="shared" si="65"/>
        <v>2.9778571428571428</v>
      </c>
    </row>
    <row r="813" spans="1:10">
      <c r="A813" t="s">
        <v>380</v>
      </c>
      <c r="B813">
        <v>75.665999999999997</v>
      </c>
      <c r="C813">
        <v>43.759</v>
      </c>
      <c r="D813">
        <v>5.5869999999999997</v>
      </c>
      <c r="G813" t="s">
        <v>381</v>
      </c>
      <c r="H813">
        <v>2489.9290000000001</v>
      </c>
      <c r="I813">
        <v>954.06100000000004</v>
      </c>
      <c r="J813">
        <v>6.4820000000000002</v>
      </c>
    </row>
    <row r="814" spans="1:10">
      <c r="A814" t="s">
        <v>380</v>
      </c>
      <c r="B814">
        <v>76.899000000000001</v>
      </c>
      <c r="C814">
        <v>43.859000000000002</v>
      </c>
      <c r="D814">
        <v>5.5830000000000002</v>
      </c>
    </row>
    <row r="815" spans="1:10">
      <c r="A815" t="s">
        <v>380</v>
      </c>
      <c r="B815">
        <v>83.343000000000004</v>
      </c>
      <c r="C815">
        <v>50.194000000000003</v>
      </c>
      <c r="D815">
        <v>5.6589999999999998</v>
      </c>
    </row>
    <row r="816" spans="1:10">
      <c r="A816" t="s">
        <v>380</v>
      </c>
      <c r="B816">
        <v>79.668999999999997</v>
      </c>
      <c r="C816">
        <v>47.276000000000003</v>
      </c>
      <c r="D816">
        <v>5.8</v>
      </c>
    </row>
    <row r="817" spans="1:10">
      <c r="A817" t="s">
        <v>380</v>
      </c>
      <c r="B817">
        <v>77.551000000000002</v>
      </c>
      <c r="C817">
        <v>45.643000000000001</v>
      </c>
      <c r="D817">
        <v>5.6479999999999997</v>
      </c>
    </row>
    <row r="818" spans="1:10">
      <c r="A818" t="s">
        <v>380</v>
      </c>
      <c r="B818">
        <v>77.944000000000003</v>
      </c>
      <c r="C818">
        <v>46.063000000000002</v>
      </c>
      <c r="D818">
        <v>5.78</v>
      </c>
    </row>
    <row r="820" spans="1:10">
      <c r="B820">
        <f>AVERAGE(B813:B818)</f>
        <v>78.512</v>
      </c>
      <c r="C820">
        <f t="shared" ref="C820:D820" si="66">AVERAGE(C813:C818)</f>
        <v>46.132333333333342</v>
      </c>
      <c r="D820">
        <f t="shared" si="66"/>
        <v>5.676166666666667</v>
      </c>
    </row>
    <row r="822" spans="1:10">
      <c r="A822" t="s">
        <v>382</v>
      </c>
      <c r="B822">
        <v>121.798</v>
      </c>
      <c r="C822">
        <v>67.977000000000004</v>
      </c>
      <c r="D822">
        <v>2.589</v>
      </c>
      <c r="G822" t="s">
        <v>383</v>
      </c>
      <c r="H822">
        <v>30637.496999999999</v>
      </c>
      <c r="I822">
        <v>1105.923</v>
      </c>
      <c r="J822">
        <v>3.8980000000000001</v>
      </c>
    </row>
    <row r="823" spans="1:10">
      <c r="A823" t="s">
        <v>382</v>
      </c>
      <c r="B823">
        <v>123.214</v>
      </c>
      <c r="C823">
        <v>70.445999999999998</v>
      </c>
      <c r="D823">
        <v>2.6179999999999999</v>
      </c>
    </row>
    <row r="824" spans="1:10">
      <c r="A824" t="s">
        <v>382</v>
      </c>
      <c r="B824">
        <v>121.16500000000001</v>
      </c>
      <c r="C824">
        <v>69.116</v>
      </c>
      <c r="D824">
        <v>2.6970000000000001</v>
      </c>
    </row>
    <row r="825" spans="1:10">
      <c r="A825" t="s">
        <v>382</v>
      </c>
      <c r="B825">
        <v>118.44799999999999</v>
      </c>
      <c r="C825">
        <v>66.087999999999994</v>
      </c>
      <c r="D825">
        <v>2.7629999999999999</v>
      </c>
    </row>
    <row r="826" spans="1:10">
      <c r="A826" t="s">
        <v>382</v>
      </c>
      <c r="B826">
        <v>118.116</v>
      </c>
      <c r="C826">
        <v>63.893999999999998</v>
      </c>
      <c r="D826">
        <v>2.7240000000000002</v>
      </c>
    </row>
    <row r="827" spans="1:10">
      <c r="A827" t="s">
        <v>382</v>
      </c>
      <c r="B827">
        <v>117.92100000000001</v>
      </c>
      <c r="C827">
        <v>63.680999999999997</v>
      </c>
      <c r="D827">
        <v>2.6720000000000002</v>
      </c>
    </row>
    <row r="828" spans="1:10">
      <c r="A828" t="s">
        <v>382</v>
      </c>
      <c r="B828">
        <v>118.53700000000001</v>
      </c>
      <c r="C828">
        <v>63.98</v>
      </c>
      <c r="D828">
        <v>2.7879999999999998</v>
      </c>
    </row>
    <row r="829" spans="1:10">
      <c r="A829" t="s">
        <v>382</v>
      </c>
      <c r="B829">
        <v>108.82299999999999</v>
      </c>
      <c r="C829">
        <v>59.112000000000002</v>
      </c>
      <c r="D829">
        <v>2.7719999999999998</v>
      </c>
    </row>
    <row r="831" spans="1:10">
      <c r="B831">
        <f>AVERAGE(B822:B829)</f>
        <v>118.50275000000001</v>
      </c>
      <c r="C831">
        <f t="shared" ref="C831:D831" si="67">AVERAGE(C822:C829)</f>
        <v>65.536749999999998</v>
      </c>
      <c r="D831">
        <f t="shared" si="67"/>
        <v>2.7028749999999997</v>
      </c>
    </row>
    <row r="833" spans="1:10">
      <c r="A833" t="s">
        <v>384</v>
      </c>
      <c r="B833">
        <v>65.558000000000007</v>
      </c>
      <c r="C833">
        <v>32.234000000000002</v>
      </c>
      <c r="D833">
        <v>4.899</v>
      </c>
      <c r="G833" t="s">
        <v>384</v>
      </c>
      <c r="H833">
        <v>0</v>
      </c>
      <c r="I833">
        <v>0</v>
      </c>
      <c r="J833">
        <v>4.1475569999999999</v>
      </c>
    </row>
    <row r="834" spans="1:10">
      <c r="A834" t="s">
        <v>384</v>
      </c>
      <c r="B834">
        <v>63.819000000000003</v>
      </c>
      <c r="C834">
        <v>35.457000000000001</v>
      </c>
      <c r="D834">
        <v>3.657</v>
      </c>
      <c r="G834" t="s">
        <v>375</v>
      </c>
    </row>
    <row r="835" spans="1:10">
      <c r="A835" t="s">
        <v>384</v>
      </c>
      <c r="B835">
        <v>57.506</v>
      </c>
      <c r="C835">
        <v>32.33</v>
      </c>
      <c r="D835">
        <v>3.3969999999999998</v>
      </c>
    </row>
    <row r="836" spans="1:10">
      <c r="A836" t="s">
        <v>384</v>
      </c>
      <c r="B836">
        <v>60.128999999999998</v>
      </c>
      <c r="C836">
        <v>33.021999999999998</v>
      </c>
      <c r="D836">
        <v>4.0510000000000002</v>
      </c>
    </row>
    <row r="837" spans="1:10">
      <c r="A837" t="s">
        <v>384</v>
      </c>
      <c r="B837">
        <v>56.945</v>
      </c>
      <c r="C837">
        <v>31.667999999999999</v>
      </c>
      <c r="D837">
        <v>4.109</v>
      </c>
    </row>
    <row r="838" spans="1:10">
      <c r="A838" t="s">
        <v>384</v>
      </c>
      <c r="B838">
        <v>61.497999999999998</v>
      </c>
      <c r="C838">
        <v>33.734999999999999</v>
      </c>
      <c r="D838">
        <v>4.085</v>
      </c>
    </row>
    <row r="840" spans="1:10">
      <c r="B840">
        <f>AVERAGE(B833:B838)</f>
        <v>60.909166666666664</v>
      </c>
      <c r="C840">
        <f t="shared" ref="C840:D840" si="68">AVERAGE(C833:C838)</f>
        <v>33.074333333333335</v>
      </c>
      <c r="D840">
        <f t="shared" si="68"/>
        <v>4.0330000000000004</v>
      </c>
    </row>
    <row r="843" spans="1:10">
      <c r="A843" t="s">
        <v>385</v>
      </c>
      <c r="B843">
        <v>153.74600000000001</v>
      </c>
      <c r="C843">
        <v>80.634</v>
      </c>
      <c r="D843">
        <v>3.2160000000000002</v>
      </c>
      <c r="G843" t="s">
        <v>386</v>
      </c>
      <c r="H843">
        <v>15838.3</v>
      </c>
      <c r="I843">
        <v>1551.664</v>
      </c>
      <c r="J843">
        <v>4.8529999999999998</v>
      </c>
    </row>
    <row r="844" spans="1:10">
      <c r="A844" t="s">
        <v>385</v>
      </c>
      <c r="B844">
        <v>150.34</v>
      </c>
      <c r="C844">
        <v>79.638000000000005</v>
      </c>
      <c r="D844">
        <v>3.1709999999999998</v>
      </c>
    </row>
    <row r="845" spans="1:10">
      <c r="A845" t="s">
        <v>385</v>
      </c>
      <c r="B845">
        <v>157.67599999999999</v>
      </c>
      <c r="C845">
        <v>80.488</v>
      </c>
      <c r="D845">
        <v>3.2229999999999999</v>
      </c>
    </row>
    <row r="846" spans="1:10">
      <c r="A846" t="s">
        <v>385</v>
      </c>
      <c r="B846">
        <v>153.958</v>
      </c>
      <c r="C846">
        <v>80.397000000000006</v>
      </c>
      <c r="D846">
        <v>3.2189999999999999</v>
      </c>
    </row>
    <row r="847" spans="1:10">
      <c r="A847" t="s">
        <v>385</v>
      </c>
      <c r="B847">
        <v>150.94300000000001</v>
      </c>
      <c r="C847">
        <v>78.957999999999998</v>
      </c>
      <c r="D847">
        <v>3.218</v>
      </c>
    </row>
    <row r="848" spans="1:10">
      <c r="A848" t="s">
        <v>385</v>
      </c>
      <c r="B848">
        <v>146.167</v>
      </c>
      <c r="C848">
        <v>76.156000000000006</v>
      </c>
      <c r="D848">
        <v>3.3079999999999998</v>
      </c>
    </row>
    <row r="849" spans="1:10">
      <c r="A849" t="s">
        <v>385</v>
      </c>
      <c r="B849">
        <v>150.958</v>
      </c>
      <c r="C849">
        <v>78.775000000000006</v>
      </c>
      <c r="D849">
        <v>3.3519999999999999</v>
      </c>
    </row>
    <row r="850" spans="1:10">
      <c r="A850" t="s">
        <v>385</v>
      </c>
      <c r="B850">
        <v>138.31299999999999</v>
      </c>
      <c r="C850">
        <v>71.701999999999998</v>
      </c>
      <c r="D850">
        <v>3.2269999999999999</v>
      </c>
    </row>
    <row r="852" spans="1:10">
      <c r="B852">
        <f>AVERAGE(B843:B850)</f>
        <v>150.26262500000001</v>
      </c>
      <c r="C852">
        <f t="shared" ref="C852:D852" si="69">AVERAGE(C843:C850)</f>
        <v>78.343500000000006</v>
      </c>
      <c r="D852">
        <f t="shared" si="69"/>
        <v>3.2417499999999997</v>
      </c>
    </row>
    <row r="855" spans="1:10">
      <c r="A855" t="s">
        <v>387</v>
      </c>
      <c r="B855">
        <v>77.701999999999998</v>
      </c>
      <c r="C855">
        <v>45.097000000000001</v>
      </c>
      <c r="D855">
        <v>5.7569999999999997</v>
      </c>
      <c r="G855" t="s">
        <v>388</v>
      </c>
      <c r="H855">
        <v>3555.7849999999999</v>
      </c>
      <c r="I855">
        <v>1134.933</v>
      </c>
      <c r="J855">
        <v>6.4710000000000001</v>
      </c>
    </row>
    <row r="856" spans="1:10">
      <c r="A856" t="s">
        <v>387</v>
      </c>
      <c r="B856">
        <v>67.332999999999998</v>
      </c>
      <c r="C856">
        <v>36.944000000000003</v>
      </c>
      <c r="D856">
        <v>5.0019999999999998</v>
      </c>
    </row>
    <row r="857" spans="1:10">
      <c r="A857" t="s">
        <v>387</v>
      </c>
      <c r="B857">
        <v>74.891000000000005</v>
      </c>
      <c r="C857">
        <v>43.819000000000003</v>
      </c>
      <c r="D857">
        <v>5.5410000000000004</v>
      </c>
    </row>
    <row r="858" spans="1:10">
      <c r="A858" t="s">
        <v>387</v>
      </c>
      <c r="B858">
        <v>70.016999999999996</v>
      </c>
      <c r="C858">
        <v>41.063000000000002</v>
      </c>
      <c r="D858">
        <v>6.5789999999999997</v>
      </c>
    </row>
    <row r="859" spans="1:10">
      <c r="A859" t="s">
        <v>387</v>
      </c>
      <c r="B859">
        <v>72.819000000000003</v>
      </c>
      <c r="C859">
        <v>41.558999999999997</v>
      </c>
      <c r="D859">
        <v>6.7389999999999999</v>
      </c>
    </row>
    <row r="861" spans="1:10">
      <c r="B861">
        <f>AVERAGE(B855:B859)</f>
        <v>72.552400000000006</v>
      </c>
      <c r="C861">
        <f t="shared" ref="C861:D861" si="70">AVERAGE(C855:C859)</f>
        <v>41.696399999999997</v>
      </c>
      <c r="D861">
        <f t="shared" si="70"/>
        <v>5.9236000000000004</v>
      </c>
    </row>
    <row r="864" spans="1:10">
      <c r="A864" s="10" t="s">
        <v>389</v>
      </c>
      <c r="B864" s="10">
        <v>114.027</v>
      </c>
      <c r="C864" s="10">
        <v>63.113999999999997</v>
      </c>
      <c r="D864" s="10">
        <v>1.7210000000000001</v>
      </c>
      <c r="G864" t="s">
        <v>390</v>
      </c>
      <c r="H864">
        <v>1749.9880000000001</v>
      </c>
      <c r="I864">
        <v>708.09799999999996</v>
      </c>
      <c r="J864">
        <v>3.105</v>
      </c>
    </row>
    <row r="865" spans="1:10">
      <c r="A865" s="10" t="s">
        <v>389</v>
      </c>
      <c r="B865" s="10">
        <v>103.845</v>
      </c>
      <c r="C865" s="10">
        <v>53.415999999999997</v>
      </c>
      <c r="D865" s="10">
        <v>1.87</v>
      </c>
    </row>
    <row r="866" spans="1:10">
      <c r="A866" t="s">
        <v>389</v>
      </c>
      <c r="B866">
        <v>110.387</v>
      </c>
      <c r="C866">
        <v>58.390999999999998</v>
      </c>
      <c r="D866">
        <v>2.0419999999999998</v>
      </c>
    </row>
    <row r="867" spans="1:10">
      <c r="A867" t="s">
        <v>389</v>
      </c>
      <c r="B867">
        <v>109.31399999999999</v>
      </c>
      <c r="C867">
        <v>57.265000000000001</v>
      </c>
      <c r="D867">
        <v>2.1059999999999999</v>
      </c>
    </row>
    <row r="868" spans="1:10">
      <c r="A868" t="s">
        <v>389</v>
      </c>
      <c r="B868">
        <v>107.831</v>
      </c>
      <c r="C868">
        <v>56.12</v>
      </c>
      <c r="D868">
        <v>2.048</v>
      </c>
    </row>
    <row r="869" spans="1:10">
      <c r="A869" t="s">
        <v>389</v>
      </c>
      <c r="B869">
        <v>112.67400000000001</v>
      </c>
      <c r="C869">
        <v>61.508000000000003</v>
      </c>
      <c r="D869">
        <v>2.1800000000000002</v>
      </c>
    </row>
    <row r="870" spans="1:10">
      <c r="A870" t="s">
        <v>389</v>
      </c>
      <c r="B870">
        <v>109.134</v>
      </c>
      <c r="C870">
        <v>57.365000000000002</v>
      </c>
      <c r="D870">
        <v>2.1539999999999999</v>
      </c>
    </row>
    <row r="871" spans="1:10">
      <c r="A871" t="s">
        <v>389</v>
      </c>
      <c r="B871">
        <v>105.45399999999999</v>
      </c>
      <c r="C871">
        <v>54.692999999999998</v>
      </c>
      <c r="D871">
        <v>2.1869999999999998</v>
      </c>
    </row>
    <row r="872" spans="1:10">
      <c r="A872" t="s">
        <v>389</v>
      </c>
      <c r="B872">
        <v>109.999</v>
      </c>
      <c r="C872">
        <v>57.436</v>
      </c>
      <c r="D872">
        <v>2.1749999999999998</v>
      </c>
    </row>
    <row r="874" spans="1:10">
      <c r="B874">
        <f>AVERAGE(B866:B872)</f>
        <v>109.25614285714286</v>
      </c>
      <c r="C874">
        <f t="shared" ref="C874:D874" si="71">AVERAGE(C866:C872)</f>
        <v>57.539714285714282</v>
      </c>
      <c r="D874">
        <f t="shared" si="71"/>
        <v>2.1274285714285712</v>
      </c>
    </row>
    <row r="876" spans="1:10">
      <c r="A876" t="s">
        <v>391</v>
      </c>
      <c r="B876">
        <v>76.421000000000006</v>
      </c>
      <c r="C876">
        <v>44.405999999999999</v>
      </c>
      <c r="D876">
        <v>3.4950000000000001</v>
      </c>
      <c r="G876" t="s">
        <v>392</v>
      </c>
      <c r="H876">
        <v>1323.0889999999999</v>
      </c>
      <c r="I876">
        <v>650.66</v>
      </c>
      <c r="J876">
        <v>3.0009999999999999</v>
      </c>
    </row>
    <row r="877" spans="1:10">
      <c r="A877" t="s">
        <v>391</v>
      </c>
      <c r="B877">
        <v>71.802000000000007</v>
      </c>
      <c r="C877">
        <v>39.408000000000001</v>
      </c>
      <c r="D877">
        <v>3.5339999999999998</v>
      </c>
    </row>
    <row r="878" spans="1:10">
      <c r="A878" t="s">
        <v>391</v>
      </c>
      <c r="B878">
        <v>69.36</v>
      </c>
      <c r="C878">
        <v>38.887</v>
      </c>
      <c r="D878">
        <v>3.4380000000000002</v>
      </c>
    </row>
    <row r="880" spans="1:10">
      <c r="B880">
        <f>AVERAGE(B876:B878)</f>
        <v>72.527666666666676</v>
      </c>
      <c r="C880">
        <f t="shared" ref="C880:D880" si="72">AVERAGE(C876:C878)</f>
        <v>40.900333333333329</v>
      </c>
      <c r="D880">
        <f t="shared" si="72"/>
        <v>3.4890000000000003</v>
      </c>
    </row>
    <row r="883" spans="1:10">
      <c r="A883" t="s">
        <v>415</v>
      </c>
      <c r="B883">
        <v>109.887</v>
      </c>
      <c r="C883">
        <v>61.215000000000003</v>
      </c>
      <c r="D883">
        <v>1.53</v>
      </c>
      <c r="G883" t="s">
        <v>416</v>
      </c>
      <c r="H883">
        <v>2640.5749999999998</v>
      </c>
      <c r="I883">
        <v>1187.0340000000001</v>
      </c>
      <c r="J883">
        <v>2.298</v>
      </c>
    </row>
    <row r="884" spans="1:10">
      <c r="A884" t="s">
        <v>415</v>
      </c>
      <c r="B884">
        <v>103.42100000000001</v>
      </c>
      <c r="C884">
        <v>60.095999999999997</v>
      </c>
      <c r="D884">
        <v>1.532</v>
      </c>
    </row>
    <row r="885" spans="1:10">
      <c r="A885" t="s">
        <v>415</v>
      </c>
      <c r="B885">
        <v>104.836</v>
      </c>
      <c r="C885">
        <v>58.436</v>
      </c>
      <c r="D885">
        <v>1.554</v>
      </c>
    </row>
    <row r="886" spans="1:10">
      <c r="A886" t="s">
        <v>415</v>
      </c>
      <c r="B886">
        <v>105.26600000000001</v>
      </c>
      <c r="C886">
        <v>59.908999999999999</v>
      </c>
      <c r="D886">
        <v>1.526</v>
      </c>
    </row>
    <row r="887" spans="1:10">
      <c r="A887" t="s">
        <v>415</v>
      </c>
      <c r="B887">
        <v>102.657</v>
      </c>
      <c r="C887">
        <v>56.622999999999998</v>
      </c>
      <c r="D887">
        <v>1.49</v>
      </c>
    </row>
    <row r="888" spans="1:10">
      <c r="A888" t="s">
        <v>415</v>
      </c>
      <c r="B888">
        <v>99.988</v>
      </c>
      <c r="C888">
        <v>55.625</v>
      </c>
      <c r="D888">
        <v>1.6</v>
      </c>
    </row>
    <row r="889" spans="1:10">
      <c r="A889" t="s">
        <v>415</v>
      </c>
      <c r="B889">
        <v>93.733999999999995</v>
      </c>
      <c r="C889">
        <v>51.406999999999996</v>
      </c>
      <c r="D889">
        <v>1.423</v>
      </c>
    </row>
    <row r="890" spans="1:10">
      <c r="A890" t="s">
        <v>415</v>
      </c>
      <c r="B890">
        <v>101.01600000000001</v>
      </c>
      <c r="C890">
        <v>55.877000000000002</v>
      </c>
      <c r="D890">
        <v>1.554</v>
      </c>
    </row>
    <row r="892" spans="1:10">
      <c r="B892">
        <f>AVERAGE(B883:B890)</f>
        <v>102.60062500000001</v>
      </c>
      <c r="C892">
        <f t="shared" ref="C892:D892" si="73">AVERAGE(C883:C890)</f>
        <v>57.398499999999999</v>
      </c>
      <c r="D892">
        <f t="shared" si="73"/>
        <v>1.5261250000000002</v>
      </c>
    </row>
    <row r="894" spans="1:10">
      <c r="A894" t="s">
        <v>417</v>
      </c>
      <c r="B894">
        <v>73.989000000000004</v>
      </c>
      <c r="C894">
        <v>40.978000000000002</v>
      </c>
      <c r="D894">
        <v>2.4540000000000002</v>
      </c>
      <c r="G894" t="s">
        <v>418</v>
      </c>
      <c r="H894">
        <v>5326.1779999999999</v>
      </c>
      <c r="I894">
        <v>1291.9010000000001</v>
      </c>
      <c r="J894">
        <v>2.3919999999999999</v>
      </c>
    </row>
    <row r="895" spans="1:10">
      <c r="A895" t="s">
        <v>417</v>
      </c>
      <c r="B895">
        <v>76.113</v>
      </c>
      <c r="C895">
        <v>41.085000000000001</v>
      </c>
      <c r="D895">
        <v>2.4590000000000001</v>
      </c>
    </row>
    <row r="896" spans="1:10">
      <c r="A896" t="s">
        <v>417</v>
      </c>
      <c r="B896">
        <v>72.244</v>
      </c>
      <c r="C896">
        <v>38.75</v>
      </c>
      <c r="D896">
        <v>2.4700000000000002</v>
      </c>
    </row>
    <row r="897" spans="1:10">
      <c r="A897" t="s">
        <v>417</v>
      </c>
      <c r="B897">
        <v>71.551000000000002</v>
      </c>
      <c r="C897">
        <v>37.655000000000001</v>
      </c>
      <c r="D897">
        <v>2.4780000000000002</v>
      </c>
    </row>
    <row r="898" spans="1:10">
      <c r="A898" t="s">
        <v>417</v>
      </c>
      <c r="B898">
        <v>72.704999999999998</v>
      </c>
      <c r="C898">
        <v>39.506999999999998</v>
      </c>
      <c r="D898">
        <v>2.5790000000000002</v>
      </c>
    </row>
    <row r="899" spans="1:10">
      <c r="A899" t="s">
        <v>417</v>
      </c>
      <c r="B899">
        <v>69.542000000000002</v>
      </c>
      <c r="C899">
        <v>36.110999999999997</v>
      </c>
      <c r="D899">
        <v>2.488</v>
      </c>
    </row>
    <row r="900" spans="1:10">
      <c r="A900" t="s">
        <v>417</v>
      </c>
      <c r="B900">
        <v>67.653999999999996</v>
      </c>
      <c r="C900">
        <v>35.89</v>
      </c>
      <c r="D900">
        <v>2.4630000000000001</v>
      </c>
    </row>
    <row r="901" spans="1:10">
      <c r="A901" t="s">
        <v>417</v>
      </c>
      <c r="B901">
        <v>69.965000000000003</v>
      </c>
      <c r="C901">
        <v>36.643000000000001</v>
      </c>
      <c r="D901">
        <v>2.3690000000000002</v>
      </c>
    </row>
    <row r="902" spans="1:10">
      <c r="A902" t="s">
        <v>417</v>
      </c>
      <c r="B902">
        <v>71.545000000000002</v>
      </c>
      <c r="C902">
        <v>40.838000000000001</v>
      </c>
      <c r="D902">
        <v>2.472</v>
      </c>
    </row>
    <row r="904" spans="1:10">
      <c r="B904">
        <f>AVERAGE(B894:B902)</f>
        <v>71.700888888888883</v>
      </c>
      <c r="C904">
        <f t="shared" ref="C904:D904" si="74">AVERAGE(C894:C902)</f>
        <v>38.606333333333339</v>
      </c>
      <c r="D904">
        <f t="shared" si="74"/>
        <v>2.4702222222222225</v>
      </c>
    </row>
    <row r="907" spans="1:10">
      <c r="A907" t="s">
        <v>419</v>
      </c>
      <c r="B907">
        <v>145.68299999999999</v>
      </c>
      <c r="C907">
        <v>71.033000000000001</v>
      </c>
      <c r="D907">
        <v>1.718</v>
      </c>
      <c r="G907" t="s">
        <v>420</v>
      </c>
      <c r="H907">
        <v>1946.575</v>
      </c>
      <c r="I907">
        <v>1204.3150000000001</v>
      </c>
      <c r="J907">
        <v>3.637</v>
      </c>
    </row>
    <row r="908" spans="1:10">
      <c r="A908" t="s">
        <v>419</v>
      </c>
      <c r="B908">
        <v>150.749</v>
      </c>
      <c r="C908">
        <v>73.632000000000005</v>
      </c>
      <c r="D908">
        <v>1.6579999999999999</v>
      </c>
    </row>
    <row r="909" spans="1:10">
      <c r="A909" t="s">
        <v>419</v>
      </c>
      <c r="B909">
        <v>153.44</v>
      </c>
      <c r="C909">
        <v>73.492999999999995</v>
      </c>
      <c r="D909">
        <v>1.8540000000000001</v>
      </c>
    </row>
    <row r="910" spans="1:10">
      <c r="A910" t="s">
        <v>419</v>
      </c>
      <c r="B910">
        <v>150.50399999999999</v>
      </c>
      <c r="C910">
        <v>69.552999999999997</v>
      </c>
      <c r="D910">
        <v>1.8089999999999999</v>
      </c>
    </row>
    <row r="911" spans="1:10">
      <c r="A911" t="s">
        <v>419</v>
      </c>
      <c r="B911">
        <v>148.09</v>
      </c>
      <c r="C911">
        <v>65.664000000000001</v>
      </c>
      <c r="D911">
        <v>1.792</v>
      </c>
    </row>
    <row r="912" spans="1:10">
      <c r="A912" t="s">
        <v>419</v>
      </c>
      <c r="B912">
        <v>151.78200000000001</v>
      </c>
      <c r="C912">
        <v>75.349000000000004</v>
      </c>
      <c r="D912">
        <v>1.829</v>
      </c>
    </row>
    <row r="913" spans="1:10">
      <c r="A913" t="s">
        <v>419</v>
      </c>
      <c r="B913">
        <v>148.58500000000001</v>
      </c>
      <c r="C913">
        <v>72.171999999999997</v>
      </c>
      <c r="D913">
        <v>1.837</v>
      </c>
    </row>
    <row r="914" spans="1:10">
      <c r="A914" t="s">
        <v>419</v>
      </c>
      <c r="B914">
        <v>150.173</v>
      </c>
      <c r="C914">
        <v>72.126000000000005</v>
      </c>
      <c r="D914">
        <v>1.7090000000000001</v>
      </c>
    </row>
    <row r="915" spans="1:10">
      <c r="A915" t="s">
        <v>419</v>
      </c>
      <c r="B915">
        <v>143.06800000000001</v>
      </c>
      <c r="C915">
        <v>72.75</v>
      </c>
      <c r="D915">
        <v>1.8979999999999999</v>
      </c>
    </row>
    <row r="917" spans="1:10">
      <c r="B917">
        <f>AVERAGE(B907:B915)</f>
        <v>149.11933333333334</v>
      </c>
      <c r="C917">
        <f t="shared" ref="C917:D917" si="75">AVERAGE(C907:C915)</f>
        <v>71.752444444444436</v>
      </c>
      <c r="D917">
        <f t="shared" si="75"/>
        <v>1.7893333333333337</v>
      </c>
    </row>
    <row r="920" spans="1:10">
      <c r="A920" t="s">
        <v>422</v>
      </c>
      <c r="B920">
        <v>72.480999999999995</v>
      </c>
      <c r="C920">
        <v>40.697000000000003</v>
      </c>
      <c r="D920">
        <v>3.8380000000000001</v>
      </c>
      <c r="G920" t="s">
        <v>422</v>
      </c>
      <c r="H920">
        <v>18357.933000000001</v>
      </c>
      <c r="I920">
        <v>1510.7850000000001</v>
      </c>
      <c r="J920">
        <v>4.6180000000000003</v>
      </c>
    </row>
    <row r="921" spans="1:10">
      <c r="A921" t="s">
        <v>422</v>
      </c>
      <c r="B921">
        <v>72.787000000000006</v>
      </c>
      <c r="C921">
        <v>39.664000000000001</v>
      </c>
      <c r="D921">
        <v>3.9249999999999998</v>
      </c>
    </row>
    <row r="922" spans="1:10">
      <c r="A922" t="s">
        <v>422</v>
      </c>
      <c r="B922">
        <v>70.899000000000001</v>
      </c>
      <c r="C922">
        <v>38.966000000000001</v>
      </c>
      <c r="D922">
        <v>3.7989999999999999</v>
      </c>
    </row>
    <row r="923" spans="1:10">
      <c r="A923" t="s">
        <v>422</v>
      </c>
      <c r="B923">
        <v>71.545000000000002</v>
      </c>
      <c r="C923">
        <v>39.786000000000001</v>
      </c>
      <c r="D923">
        <v>3.8820000000000001</v>
      </c>
    </row>
    <row r="924" spans="1:10">
      <c r="A924" t="s">
        <v>422</v>
      </c>
      <c r="B924">
        <v>72.048000000000002</v>
      </c>
      <c r="C924">
        <v>39.767000000000003</v>
      </c>
      <c r="D924">
        <v>3.944</v>
      </c>
    </row>
    <row r="925" spans="1:10">
      <c r="A925" t="s">
        <v>422</v>
      </c>
      <c r="B925">
        <v>73.16</v>
      </c>
      <c r="C925">
        <v>40.256999999999998</v>
      </c>
      <c r="D925">
        <v>3.9750000000000001</v>
      </c>
    </row>
    <row r="926" spans="1:10">
      <c r="A926" t="s">
        <v>422</v>
      </c>
      <c r="B926">
        <v>70.129000000000005</v>
      </c>
      <c r="C926">
        <v>37.622</v>
      </c>
      <c r="D926">
        <v>3.952</v>
      </c>
    </row>
    <row r="927" spans="1:10">
      <c r="A927" t="s">
        <v>422</v>
      </c>
      <c r="B927">
        <v>72.915999999999997</v>
      </c>
      <c r="C927">
        <v>40.585000000000001</v>
      </c>
      <c r="D927">
        <v>3.9940000000000002</v>
      </c>
    </row>
    <row r="928" spans="1:10">
      <c r="A928" t="s">
        <v>422</v>
      </c>
      <c r="B928">
        <v>70.408000000000001</v>
      </c>
      <c r="C928">
        <v>39.353000000000002</v>
      </c>
      <c r="D928">
        <v>3.9129999999999998</v>
      </c>
    </row>
    <row r="930" spans="1:10">
      <c r="B930">
        <f>AVERAGE(B920:B928)</f>
        <v>71.819222222222209</v>
      </c>
      <c r="C930">
        <f t="shared" ref="C930:D930" si="76">AVERAGE(C920:C928)</f>
        <v>39.633000000000003</v>
      </c>
      <c r="D930">
        <f t="shared" si="76"/>
        <v>3.913555555555555</v>
      </c>
    </row>
    <row r="935" spans="1:10">
      <c r="A935" t="s">
        <v>426</v>
      </c>
      <c r="B935">
        <v>156.155</v>
      </c>
      <c r="C935">
        <v>81.731999999999999</v>
      </c>
      <c r="D935">
        <v>4.0339999999999998</v>
      </c>
      <c r="G935" t="s">
        <v>426</v>
      </c>
      <c r="H935">
        <v>-2743.4459999999999</v>
      </c>
      <c r="I935">
        <v>1165.9169999999999</v>
      </c>
      <c r="J935">
        <v>6.0549999999999997</v>
      </c>
    </row>
    <row r="936" spans="1:10">
      <c r="A936" t="s">
        <v>426</v>
      </c>
      <c r="B936">
        <v>156.846</v>
      </c>
      <c r="C936">
        <v>81.837999999999994</v>
      </c>
      <c r="D936">
        <v>4.048</v>
      </c>
    </row>
    <row r="937" spans="1:10">
      <c r="A937" t="s">
        <v>426</v>
      </c>
      <c r="B937">
        <v>150.90100000000001</v>
      </c>
      <c r="C937">
        <v>77.221000000000004</v>
      </c>
      <c r="D937">
        <v>4.1360000000000001</v>
      </c>
    </row>
    <row r="938" spans="1:10">
      <c r="A938" t="s">
        <v>426</v>
      </c>
      <c r="B938">
        <v>148.404</v>
      </c>
      <c r="C938">
        <v>77.944000000000003</v>
      </c>
      <c r="D938">
        <v>4.1929999999999996</v>
      </c>
    </row>
    <row r="939" spans="1:10">
      <c r="A939" t="s">
        <v>426</v>
      </c>
      <c r="B939">
        <v>153.37</v>
      </c>
      <c r="C939">
        <v>79.849000000000004</v>
      </c>
      <c r="D939">
        <v>4.1150000000000002</v>
      </c>
    </row>
    <row r="940" spans="1:10">
      <c r="A940" t="s">
        <v>426</v>
      </c>
      <c r="B940">
        <v>154.20099999999999</v>
      </c>
      <c r="C940">
        <v>80.064999999999998</v>
      </c>
      <c r="D940">
        <v>4.2460000000000004</v>
      </c>
    </row>
    <row r="941" spans="1:10">
      <c r="A941" t="s">
        <v>426</v>
      </c>
      <c r="B941">
        <v>155.04400000000001</v>
      </c>
      <c r="C941">
        <v>81.789000000000001</v>
      </c>
      <c r="D941">
        <v>4.2370000000000001</v>
      </c>
    </row>
    <row r="942" spans="1:10">
      <c r="A942" t="s">
        <v>426</v>
      </c>
      <c r="B942">
        <v>148.791</v>
      </c>
      <c r="C942">
        <v>78.876999999999995</v>
      </c>
      <c r="D942">
        <v>4.1230000000000002</v>
      </c>
    </row>
    <row r="943" spans="1:10">
      <c r="A943" t="s">
        <v>426</v>
      </c>
      <c r="B943">
        <v>149.69900000000001</v>
      </c>
      <c r="C943">
        <v>78.965000000000003</v>
      </c>
      <c r="D943">
        <v>4.3310000000000004</v>
      </c>
    </row>
    <row r="945" spans="1:10">
      <c r="B945">
        <f>AVERAGE(B935:B943)</f>
        <v>152.60122222222222</v>
      </c>
      <c r="C945">
        <f t="shared" ref="C945:D945" si="77">AVERAGE(C935:C943)</f>
        <v>79.808888888888887</v>
      </c>
      <c r="D945">
        <f t="shared" si="77"/>
        <v>4.1625555555555565</v>
      </c>
    </row>
    <row r="949" spans="1:10">
      <c r="A949" t="s">
        <v>430</v>
      </c>
      <c r="G949" t="s">
        <v>430</v>
      </c>
      <c r="H949">
        <v>-1195.96</v>
      </c>
      <c r="I949">
        <v>1961.92</v>
      </c>
      <c r="J949">
        <v>2.3959999999999999</v>
      </c>
    </row>
    <row r="950" spans="1:10">
      <c r="A950" t="s">
        <v>433</v>
      </c>
    </row>
    <row r="953" spans="1:10">
      <c r="A953" t="s">
        <v>432</v>
      </c>
      <c r="B953">
        <v>137.69499999999999</v>
      </c>
      <c r="C953">
        <v>67.363</v>
      </c>
      <c r="D953">
        <v>1.77</v>
      </c>
      <c r="G953" t="s">
        <v>400</v>
      </c>
      <c r="H953">
        <v>2390.5410000000002</v>
      </c>
      <c r="I953">
        <v>491.47199999999998</v>
      </c>
      <c r="J953">
        <v>4.4390000000000001</v>
      </c>
    </row>
    <row r="954" spans="1:10">
      <c r="A954" t="s">
        <v>432</v>
      </c>
      <c r="B954">
        <v>135.68799999999999</v>
      </c>
      <c r="C954">
        <v>61.917999999999999</v>
      </c>
      <c r="D954">
        <v>1.8240000000000001</v>
      </c>
    </row>
    <row r="955" spans="1:10">
      <c r="A955" t="s">
        <v>432</v>
      </c>
      <c r="B955">
        <v>132.60900000000001</v>
      </c>
      <c r="C955">
        <v>61.561999999999998</v>
      </c>
      <c r="D955">
        <v>1.919</v>
      </c>
    </row>
    <row r="956" spans="1:10">
      <c r="A956" t="s">
        <v>432</v>
      </c>
      <c r="B956">
        <v>139.554</v>
      </c>
      <c r="C956">
        <v>67.617000000000004</v>
      </c>
      <c r="D956">
        <v>1.8460000000000001</v>
      </c>
    </row>
    <row r="957" spans="1:10">
      <c r="A957" t="s">
        <v>432</v>
      </c>
      <c r="B957">
        <v>131.672</v>
      </c>
      <c r="C957">
        <v>62.241999999999997</v>
      </c>
      <c r="D957">
        <v>1.675</v>
      </c>
    </row>
    <row r="958" spans="1:10">
      <c r="A958" t="s">
        <v>432</v>
      </c>
      <c r="B958">
        <v>139.17500000000001</v>
      </c>
      <c r="C958">
        <v>69.262</v>
      </c>
      <c r="D958">
        <v>1.958</v>
      </c>
    </row>
    <row r="959" spans="1:10">
      <c r="A959" t="s">
        <v>432</v>
      </c>
      <c r="B959">
        <v>135.804</v>
      </c>
      <c r="C959">
        <v>64.266999999999996</v>
      </c>
      <c r="D959">
        <v>1.752</v>
      </c>
    </row>
    <row r="960" spans="1:10">
      <c r="A960" t="s">
        <v>432</v>
      </c>
      <c r="B960">
        <v>141.09700000000001</v>
      </c>
      <c r="C960">
        <v>63.966000000000001</v>
      </c>
      <c r="D960">
        <v>1.9159999999999999</v>
      </c>
    </row>
    <row r="961" spans="1:10">
      <c r="B961">
        <f>AVERAGE(B953:B960)</f>
        <v>136.66175000000001</v>
      </c>
      <c r="C961">
        <f t="shared" ref="C961:D961" si="78">AVERAGE(C953:C960)</f>
        <v>64.774625</v>
      </c>
      <c r="D961">
        <f t="shared" si="78"/>
        <v>1.8325000000000002</v>
      </c>
    </row>
    <row r="964" spans="1:10">
      <c r="A964" t="s">
        <v>434</v>
      </c>
      <c r="B964">
        <v>71.016999999999996</v>
      </c>
      <c r="C964">
        <v>38.159999999999997</v>
      </c>
      <c r="D964">
        <v>3.9279999999999999</v>
      </c>
      <c r="G964" t="s">
        <v>435</v>
      </c>
      <c r="H964">
        <v>2561.8000000000002</v>
      </c>
      <c r="I964">
        <v>542.87400000000002</v>
      </c>
      <c r="J964">
        <v>4.9169999999999998</v>
      </c>
    </row>
    <row r="965" spans="1:10">
      <c r="A965" t="s">
        <v>434</v>
      </c>
      <c r="B965">
        <v>69.629000000000005</v>
      </c>
      <c r="C965">
        <v>37.936999999999998</v>
      </c>
      <c r="D965">
        <v>4.0250000000000004</v>
      </c>
    </row>
    <row r="966" spans="1:10">
      <c r="A966" t="s">
        <v>434</v>
      </c>
      <c r="B966">
        <v>67.566999999999993</v>
      </c>
      <c r="C966">
        <v>38.182000000000002</v>
      </c>
      <c r="D966">
        <v>4.0060000000000002</v>
      </c>
    </row>
    <row r="967" spans="1:10">
      <c r="A967" t="s">
        <v>434</v>
      </c>
      <c r="B967">
        <v>65.549000000000007</v>
      </c>
      <c r="C967">
        <v>35.325000000000003</v>
      </c>
      <c r="D967">
        <v>4.0069999999999997</v>
      </c>
    </row>
    <row r="968" spans="1:10">
      <c r="A968" t="s">
        <v>434</v>
      </c>
      <c r="B968">
        <v>66.290999999999997</v>
      </c>
      <c r="C968">
        <v>36.795999999999999</v>
      </c>
      <c r="D968">
        <v>4.0229999999999997</v>
      </c>
    </row>
    <row r="969" spans="1:10">
      <c r="A969" t="s">
        <v>434</v>
      </c>
      <c r="B969">
        <v>66.569999999999993</v>
      </c>
      <c r="C969">
        <v>37.472000000000001</v>
      </c>
      <c r="D969">
        <v>4.077</v>
      </c>
    </row>
    <row r="970" spans="1:10">
      <c r="A970" t="s">
        <v>434</v>
      </c>
      <c r="B970">
        <v>67.629000000000005</v>
      </c>
      <c r="C970">
        <v>37.631</v>
      </c>
      <c r="D970">
        <v>4.0510000000000002</v>
      </c>
    </row>
    <row r="971" spans="1:10">
      <c r="A971" t="s">
        <v>434</v>
      </c>
      <c r="B971">
        <v>65.902000000000001</v>
      </c>
      <c r="C971">
        <v>36.636000000000003</v>
      </c>
      <c r="D971">
        <v>4.0510000000000002</v>
      </c>
    </row>
    <row r="973" spans="1:10">
      <c r="B973">
        <f>AVERAGE(B964:B971)</f>
        <v>67.519250000000014</v>
      </c>
      <c r="C973">
        <f t="shared" ref="C973:D973" si="79">AVERAGE(C964:C971)</f>
        <v>37.267375000000001</v>
      </c>
      <c r="D973">
        <f t="shared" si="79"/>
        <v>4.0209999999999999</v>
      </c>
    </row>
    <row r="976" spans="1:10">
      <c r="A976" s="10" t="s">
        <v>436</v>
      </c>
      <c r="B976" s="10">
        <v>165.01</v>
      </c>
      <c r="C976" s="10">
        <v>77.137</v>
      </c>
      <c r="D976" s="10">
        <v>2.262</v>
      </c>
      <c r="G976" t="s">
        <v>436</v>
      </c>
      <c r="H976">
        <v>14.372</v>
      </c>
      <c r="I976">
        <v>8.08</v>
      </c>
      <c r="J976">
        <v>5.8449999999999998</v>
      </c>
    </row>
    <row r="977" spans="1:10">
      <c r="A977" s="10" t="s">
        <v>436</v>
      </c>
      <c r="B977" s="10">
        <v>160.78299999999999</v>
      </c>
      <c r="C977" s="10">
        <v>74.016999999999996</v>
      </c>
      <c r="D977" s="10">
        <v>2.39</v>
      </c>
    </row>
    <row r="978" spans="1:10">
      <c r="A978" t="s">
        <v>436</v>
      </c>
      <c r="B978">
        <v>164.303</v>
      </c>
      <c r="C978">
        <v>79.986000000000004</v>
      </c>
      <c r="D978">
        <v>2.5979999999999999</v>
      </c>
    </row>
    <row r="979" spans="1:10">
      <c r="A979" t="s">
        <v>436</v>
      </c>
      <c r="B979">
        <v>165.821</v>
      </c>
      <c r="C979">
        <v>73.304000000000002</v>
      </c>
      <c r="D979">
        <v>2.677</v>
      </c>
    </row>
    <row r="980" spans="1:10">
      <c r="A980" t="s">
        <v>436</v>
      </c>
      <c r="B980">
        <v>164.756</v>
      </c>
      <c r="C980">
        <v>75.216999999999999</v>
      </c>
      <c r="D980">
        <v>2.508</v>
      </c>
    </row>
    <row r="981" spans="1:10">
      <c r="A981" t="s">
        <v>436</v>
      </c>
      <c r="B981">
        <v>160.02500000000001</v>
      </c>
      <c r="C981">
        <v>77.808999999999997</v>
      </c>
      <c r="D981">
        <v>2.722</v>
      </c>
    </row>
    <row r="982" spans="1:10">
      <c r="A982" t="s">
        <v>436</v>
      </c>
      <c r="B982">
        <v>148.87299999999999</v>
      </c>
      <c r="C982">
        <v>70.513999999999996</v>
      </c>
      <c r="D982">
        <v>2.6360000000000001</v>
      </c>
    </row>
    <row r="983" spans="1:10">
      <c r="A983" t="s">
        <v>436</v>
      </c>
      <c r="B983">
        <v>155.626</v>
      </c>
      <c r="C983">
        <v>70.152000000000001</v>
      </c>
      <c r="D983">
        <v>2.649</v>
      </c>
    </row>
    <row r="984" spans="1:10">
      <c r="A984" t="s">
        <v>436</v>
      </c>
      <c r="B984">
        <v>157.505</v>
      </c>
      <c r="C984">
        <v>73.771000000000001</v>
      </c>
      <c r="D984">
        <v>2.61</v>
      </c>
    </row>
    <row r="985" spans="1:10">
      <c r="A985" t="s">
        <v>436</v>
      </c>
      <c r="B985">
        <v>159.13999999999999</v>
      </c>
      <c r="C985">
        <v>75.177000000000007</v>
      </c>
      <c r="D985">
        <v>2.7120000000000002</v>
      </c>
    </row>
    <row r="987" spans="1:10">
      <c r="B987">
        <f>AVERAGE(B978:B985)</f>
        <v>159.506125</v>
      </c>
      <c r="C987">
        <f t="shared" ref="C987:D987" si="80">AVERAGE(C978:C985)</f>
        <v>74.491250000000008</v>
      </c>
      <c r="D987">
        <f t="shared" si="80"/>
        <v>2.6390000000000002</v>
      </c>
    </row>
    <row r="990" spans="1:10">
      <c r="A990" t="s">
        <v>437</v>
      </c>
      <c r="B990">
        <v>110.70699999999999</v>
      </c>
      <c r="C990">
        <v>56.728999999999999</v>
      </c>
      <c r="D990">
        <v>4.2359999999999998</v>
      </c>
      <c r="G990" t="s">
        <v>437</v>
      </c>
      <c r="H990">
        <v>1542.704</v>
      </c>
      <c r="I990">
        <v>724.52499999999998</v>
      </c>
      <c r="J990">
        <v>7.1449999999999996</v>
      </c>
    </row>
    <row r="991" spans="1:10">
      <c r="A991" t="s">
        <v>437</v>
      </c>
      <c r="B991">
        <v>109.361</v>
      </c>
      <c r="C991">
        <v>55.347999999999999</v>
      </c>
      <c r="D991">
        <v>4.3680000000000003</v>
      </c>
    </row>
    <row r="992" spans="1:10">
      <c r="A992" t="s">
        <v>437</v>
      </c>
      <c r="B992">
        <v>108.161</v>
      </c>
      <c r="C992">
        <v>54.975999999999999</v>
      </c>
      <c r="D992">
        <v>4.3979999999999997</v>
      </c>
    </row>
    <row r="993" spans="1:10">
      <c r="A993" t="s">
        <v>437</v>
      </c>
      <c r="B993">
        <v>107.221</v>
      </c>
      <c r="C993">
        <v>55.502000000000002</v>
      </c>
      <c r="D993">
        <v>4.3890000000000002</v>
      </c>
    </row>
    <row r="994" spans="1:10">
      <c r="A994" t="s">
        <v>437</v>
      </c>
      <c r="B994">
        <v>107.236</v>
      </c>
      <c r="C994">
        <v>56.552999999999997</v>
      </c>
      <c r="D994">
        <v>4.4850000000000003</v>
      </c>
    </row>
    <row r="995" spans="1:10">
      <c r="A995" t="s">
        <v>437</v>
      </c>
      <c r="B995">
        <v>105.244</v>
      </c>
      <c r="C995">
        <v>55.893000000000001</v>
      </c>
      <c r="D995">
        <v>4.5039999999999996</v>
      </c>
    </row>
    <row r="996" spans="1:10">
      <c r="A996" t="s">
        <v>437</v>
      </c>
      <c r="B996">
        <v>101.968</v>
      </c>
      <c r="C996">
        <v>52.857999999999997</v>
      </c>
      <c r="D996">
        <v>4.6269999999999998</v>
      </c>
    </row>
    <row r="997" spans="1:10">
      <c r="A997" t="s">
        <v>437</v>
      </c>
      <c r="B997">
        <v>100.054</v>
      </c>
      <c r="C997">
        <v>51.756999999999998</v>
      </c>
      <c r="D997">
        <v>4.67</v>
      </c>
    </row>
    <row r="998" spans="1:10">
      <c r="A998" t="s">
        <v>437</v>
      </c>
      <c r="B998">
        <v>101.66200000000001</v>
      </c>
      <c r="C998">
        <v>53.390999999999998</v>
      </c>
      <c r="D998">
        <v>4.7910000000000004</v>
      </c>
    </row>
    <row r="1000" spans="1:10">
      <c r="B1000">
        <f>AVERAGE(B990:B998)</f>
        <v>105.73488888888889</v>
      </c>
      <c r="C1000">
        <f t="shared" ref="C1000:D1000" si="81">AVERAGE(C990:C998)</f>
        <v>54.778555555555556</v>
      </c>
      <c r="D1000">
        <f t="shared" si="81"/>
        <v>4.4964444444444434</v>
      </c>
    </row>
    <row r="1003" spans="1:10">
      <c r="A1003" t="s">
        <v>438</v>
      </c>
      <c r="B1003">
        <v>174.20699999999999</v>
      </c>
      <c r="C1003">
        <v>82.173000000000002</v>
      </c>
      <c r="D1003">
        <v>1.552</v>
      </c>
      <c r="G1003" t="s">
        <v>439</v>
      </c>
      <c r="H1003">
        <v>2077.1550000000002</v>
      </c>
      <c r="I1003">
        <v>772.90800000000002</v>
      </c>
      <c r="J1003">
        <v>2.1989999999999998</v>
      </c>
    </row>
    <row r="1004" spans="1:10">
      <c r="A1004" t="s">
        <v>438</v>
      </c>
      <c r="B1004">
        <v>180.154</v>
      </c>
      <c r="C1004">
        <v>78.647999999999996</v>
      </c>
      <c r="D1004">
        <v>1.4510000000000001</v>
      </c>
    </row>
    <row r="1005" spans="1:10">
      <c r="A1005" t="s">
        <v>438</v>
      </c>
      <c r="B1005">
        <v>173.667</v>
      </c>
      <c r="C1005">
        <v>83.576999999999998</v>
      </c>
      <c r="D1005">
        <v>1.5880000000000001</v>
      </c>
    </row>
    <row r="1006" spans="1:10">
      <c r="A1006" t="s">
        <v>438</v>
      </c>
      <c r="B1006">
        <v>176.292</v>
      </c>
      <c r="C1006">
        <v>84.558999999999997</v>
      </c>
      <c r="D1006">
        <v>1.51</v>
      </c>
    </row>
    <row r="1007" spans="1:10">
      <c r="A1007" t="s">
        <v>438</v>
      </c>
      <c r="B1007">
        <v>166.33199999999999</v>
      </c>
      <c r="C1007">
        <v>80.388000000000005</v>
      </c>
      <c r="D1007">
        <v>1.68</v>
      </c>
    </row>
    <row r="1008" spans="1:10">
      <c r="A1008" t="s">
        <v>438</v>
      </c>
      <c r="B1008">
        <v>166.322</v>
      </c>
      <c r="C1008">
        <v>84.308999999999997</v>
      </c>
      <c r="D1008">
        <v>1.671</v>
      </c>
    </row>
    <row r="1009" spans="1:10">
      <c r="A1009" t="s">
        <v>438</v>
      </c>
      <c r="B1009">
        <v>171.23500000000001</v>
      </c>
      <c r="C1009">
        <v>86.799000000000007</v>
      </c>
      <c r="D1009">
        <v>1.5469999999999999</v>
      </c>
    </row>
    <row r="1010" spans="1:10">
      <c r="A1010" t="s">
        <v>438</v>
      </c>
      <c r="B1010">
        <v>167.21600000000001</v>
      </c>
      <c r="C1010">
        <v>82.412000000000006</v>
      </c>
      <c r="D1010">
        <v>1.6259999999999999</v>
      </c>
    </row>
    <row r="1012" spans="1:10">
      <c r="B1012">
        <f>AVERAGE(B1003:B1010)</f>
        <v>171.92812500000002</v>
      </c>
      <c r="C1012">
        <f t="shared" ref="C1012:D1012" si="82">AVERAGE(C1003:C1010)</f>
        <v>82.858125000000001</v>
      </c>
      <c r="D1012">
        <f t="shared" si="82"/>
        <v>1.578125</v>
      </c>
    </row>
    <row r="1015" spans="1:10">
      <c r="A1015" t="s">
        <v>440</v>
      </c>
      <c r="B1015">
        <v>85.453000000000003</v>
      </c>
      <c r="C1015">
        <v>46.835999999999999</v>
      </c>
      <c r="D1015">
        <v>3.7949999999999999</v>
      </c>
      <c r="G1015" t="s">
        <v>441</v>
      </c>
      <c r="H1015">
        <v>3475.3270000000002</v>
      </c>
      <c r="I1015">
        <v>1104.2159999999999</v>
      </c>
      <c r="J1015">
        <v>5.3650000000000002</v>
      </c>
    </row>
    <row r="1016" spans="1:10">
      <c r="A1016" t="s">
        <v>440</v>
      </c>
      <c r="B1016">
        <v>83.168000000000006</v>
      </c>
      <c r="C1016">
        <v>45.588999999999999</v>
      </c>
      <c r="D1016">
        <v>3.7269999999999999</v>
      </c>
    </row>
    <row r="1017" spans="1:10">
      <c r="A1017" t="s">
        <v>440</v>
      </c>
      <c r="B1017">
        <v>82.448999999999998</v>
      </c>
      <c r="C1017">
        <v>43.32</v>
      </c>
      <c r="D1017">
        <v>3.8279999999999998</v>
      </c>
    </row>
    <row r="1018" spans="1:10">
      <c r="A1018" t="s">
        <v>440</v>
      </c>
      <c r="B1018">
        <v>82.536000000000001</v>
      </c>
      <c r="C1018">
        <v>45.165999999999997</v>
      </c>
      <c r="D1018">
        <v>3.8290000000000002</v>
      </c>
    </row>
    <row r="1019" spans="1:10">
      <c r="A1019" t="s">
        <v>440</v>
      </c>
      <c r="B1019">
        <v>80.061999999999998</v>
      </c>
      <c r="C1019">
        <v>42.134999999999998</v>
      </c>
      <c r="D1019">
        <v>3.8239999999999998</v>
      </c>
    </row>
    <row r="1020" spans="1:10">
      <c r="A1020" t="s">
        <v>440</v>
      </c>
      <c r="B1020">
        <v>79.369</v>
      </c>
      <c r="C1020">
        <v>43.834000000000003</v>
      </c>
      <c r="D1020">
        <v>3.879</v>
      </c>
    </row>
    <row r="1021" spans="1:10">
      <c r="A1021" t="s">
        <v>440</v>
      </c>
      <c r="B1021">
        <v>81.926000000000002</v>
      </c>
      <c r="C1021">
        <v>46.924999999999997</v>
      </c>
      <c r="D1021">
        <v>3.9089999999999998</v>
      </c>
    </row>
    <row r="1022" spans="1:10">
      <c r="A1022" t="s">
        <v>440</v>
      </c>
      <c r="B1022">
        <v>78.766999999999996</v>
      </c>
      <c r="C1022">
        <v>43.384999999999998</v>
      </c>
      <c r="D1022">
        <v>4.1219999999999999</v>
      </c>
    </row>
    <row r="1023" spans="1:10">
      <c r="A1023" t="s">
        <v>440</v>
      </c>
      <c r="B1023">
        <v>82.173000000000002</v>
      </c>
      <c r="C1023">
        <v>44.692999999999998</v>
      </c>
      <c r="D1023">
        <v>4.1269999999999998</v>
      </c>
    </row>
    <row r="1025" spans="1:10">
      <c r="B1025">
        <f>AVERAGE(B1015:B1023)</f>
        <v>81.766999999999996</v>
      </c>
      <c r="C1025">
        <f t="shared" ref="C1025:D1025" si="83">AVERAGE(C1015:C1023)</f>
        <v>44.653666666666666</v>
      </c>
      <c r="D1025">
        <f t="shared" si="83"/>
        <v>3.8933333333333331</v>
      </c>
    </row>
    <row r="1027" spans="1:10">
      <c r="A1027" t="s">
        <v>443</v>
      </c>
      <c r="B1027">
        <v>175.23599999999999</v>
      </c>
      <c r="C1027">
        <v>88.894000000000005</v>
      </c>
      <c r="D1027">
        <v>2.3730000000000002</v>
      </c>
      <c r="G1027" t="s">
        <v>444</v>
      </c>
      <c r="H1027">
        <v>3493.3449999999998</v>
      </c>
      <c r="I1027">
        <v>901.755</v>
      </c>
      <c r="J1027">
        <v>5.9660000000000002</v>
      </c>
    </row>
    <row r="1028" spans="1:10">
      <c r="A1028" t="s">
        <v>443</v>
      </c>
      <c r="B1028">
        <v>173.54900000000001</v>
      </c>
      <c r="C1028">
        <v>84.781000000000006</v>
      </c>
      <c r="D1028">
        <v>2.589</v>
      </c>
    </row>
    <row r="1029" spans="1:10">
      <c r="A1029" t="s">
        <v>443</v>
      </c>
      <c r="B1029">
        <v>175.84</v>
      </c>
      <c r="C1029">
        <v>81.971999999999994</v>
      </c>
      <c r="D1029">
        <v>2.8149999999999999</v>
      </c>
    </row>
    <row r="1030" spans="1:10">
      <c r="A1030" t="s">
        <v>443</v>
      </c>
      <c r="B1030">
        <v>173.18799999999999</v>
      </c>
      <c r="C1030">
        <v>79.012</v>
      </c>
      <c r="D1030">
        <v>2.8980000000000001</v>
      </c>
    </row>
    <row r="1031" spans="1:10">
      <c r="A1031" t="s">
        <v>443</v>
      </c>
      <c r="B1031">
        <v>171.739</v>
      </c>
      <c r="C1031">
        <v>85.308999999999997</v>
      </c>
      <c r="D1031">
        <v>2.9510000000000001</v>
      </c>
    </row>
    <row r="1032" spans="1:10">
      <c r="A1032" t="s">
        <v>443</v>
      </c>
      <c r="B1032">
        <v>175.11799999999999</v>
      </c>
      <c r="C1032">
        <v>87.927000000000007</v>
      </c>
      <c r="D1032">
        <v>2.8759999999999999</v>
      </c>
    </row>
    <row r="1033" spans="1:10">
      <c r="A1033" t="s">
        <v>443</v>
      </c>
      <c r="B1033">
        <v>166.863</v>
      </c>
      <c r="C1033">
        <v>82.379000000000005</v>
      </c>
      <c r="D1033">
        <v>2.992</v>
      </c>
    </row>
    <row r="1034" spans="1:10">
      <c r="A1034" t="s">
        <v>443</v>
      </c>
      <c r="B1034">
        <v>160.39500000000001</v>
      </c>
      <c r="C1034">
        <v>74.575000000000003</v>
      </c>
      <c r="D1034">
        <v>3.2069999999999999</v>
      </c>
    </row>
    <row r="1036" spans="1:10">
      <c r="B1036">
        <f>AVERAGE(B1027:B1034)</f>
        <v>171.49100000000001</v>
      </c>
      <c r="C1036">
        <f t="shared" ref="C1036:D1036" si="84">AVERAGE(C1027:C1034)</f>
        <v>83.106125000000006</v>
      </c>
      <c r="D1036">
        <f t="shared" si="84"/>
        <v>2.8376250000000001</v>
      </c>
    </row>
    <row r="1039" spans="1:10">
      <c r="A1039" t="s">
        <v>445</v>
      </c>
      <c r="B1039">
        <v>103.98</v>
      </c>
      <c r="C1039">
        <v>56.298000000000002</v>
      </c>
      <c r="D1039">
        <v>4.431</v>
      </c>
      <c r="G1039" t="s">
        <v>445</v>
      </c>
      <c r="H1039">
        <v>1806.0920000000001</v>
      </c>
      <c r="I1039">
        <v>614.34699999999998</v>
      </c>
      <c r="J1039">
        <v>5.9249999999999998</v>
      </c>
    </row>
    <row r="1040" spans="1:10">
      <c r="A1040" t="s">
        <v>445</v>
      </c>
      <c r="B1040">
        <v>105.01900000000001</v>
      </c>
      <c r="C1040">
        <v>58.363</v>
      </c>
      <c r="D1040">
        <v>4.6289999999999996</v>
      </c>
    </row>
    <row r="1041" spans="1:10">
      <c r="A1041" t="s">
        <v>445</v>
      </c>
      <c r="B1041">
        <v>104.23699999999999</v>
      </c>
      <c r="C1041">
        <v>54.192999999999998</v>
      </c>
      <c r="D1041">
        <v>4.6909999999999998</v>
      </c>
    </row>
    <row r="1042" spans="1:10">
      <c r="A1042" t="s">
        <v>445</v>
      </c>
      <c r="B1042">
        <v>102.73</v>
      </c>
      <c r="C1042">
        <v>55.33</v>
      </c>
      <c r="D1042">
        <v>4.5599999999999996</v>
      </c>
    </row>
    <row r="1043" spans="1:10">
      <c r="A1043" t="s">
        <v>445</v>
      </c>
      <c r="B1043">
        <v>101.164</v>
      </c>
      <c r="C1043">
        <v>55.871000000000002</v>
      </c>
      <c r="D1043">
        <v>4.6459999999999999</v>
      </c>
    </row>
    <row r="1044" spans="1:10">
      <c r="A1044" t="s">
        <v>445</v>
      </c>
      <c r="B1044">
        <v>103.84099999999999</v>
      </c>
      <c r="C1044">
        <v>58.573</v>
      </c>
      <c r="D1044">
        <v>4.6589999999999998</v>
      </c>
    </row>
    <row r="1045" spans="1:10">
      <c r="A1045" t="s">
        <v>445</v>
      </c>
      <c r="B1045">
        <v>101.988</v>
      </c>
      <c r="C1045">
        <v>55.332999999999998</v>
      </c>
      <c r="D1045">
        <v>4.7759999999999998</v>
      </c>
    </row>
    <row r="1046" spans="1:10">
      <c r="A1046" t="s">
        <v>445</v>
      </c>
      <c r="B1046">
        <v>102.015</v>
      </c>
      <c r="C1046">
        <v>59.286999999999999</v>
      </c>
      <c r="D1046">
        <v>4.91</v>
      </c>
    </row>
    <row r="1048" spans="1:10">
      <c r="B1048">
        <f>AVERAGE(B1039:B1046)</f>
        <v>103.12175000000001</v>
      </c>
      <c r="C1048">
        <f t="shared" ref="C1048:D1048" si="85">AVERAGE(C1039:C1046)</f>
        <v>56.655999999999985</v>
      </c>
      <c r="D1048">
        <f t="shared" si="85"/>
        <v>4.6627499999999991</v>
      </c>
    </row>
    <row r="1051" spans="1:10">
      <c r="A1051" t="s">
        <v>424</v>
      </c>
      <c r="B1051">
        <v>118.08199999999999</v>
      </c>
      <c r="C1051">
        <v>62.91</v>
      </c>
      <c r="D1051">
        <v>1.528</v>
      </c>
      <c r="G1051" t="s">
        <v>448</v>
      </c>
      <c r="H1051">
        <v>134.29300000000001</v>
      </c>
      <c r="I1051">
        <v>78.947000000000003</v>
      </c>
      <c r="J1051">
        <v>3.012</v>
      </c>
    </row>
    <row r="1052" spans="1:10">
      <c r="A1052" t="s">
        <v>424</v>
      </c>
      <c r="B1052">
        <v>123.87</v>
      </c>
      <c r="C1052">
        <v>63.27</v>
      </c>
      <c r="D1052">
        <v>1.5489999999999999</v>
      </c>
    </row>
    <row r="1053" spans="1:10">
      <c r="A1053" t="s">
        <v>424</v>
      </c>
      <c r="B1053">
        <v>119.003</v>
      </c>
      <c r="C1053">
        <v>59.843000000000004</v>
      </c>
      <c r="D1053">
        <v>1.5780000000000001</v>
      </c>
    </row>
    <row r="1054" spans="1:10">
      <c r="A1054" t="s">
        <v>424</v>
      </c>
      <c r="B1054">
        <v>124.535</v>
      </c>
      <c r="C1054">
        <v>66.846000000000004</v>
      </c>
      <c r="D1054">
        <v>1.66</v>
      </c>
    </row>
    <row r="1055" spans="1:10">
      <c r="A1055" t="s">
        <v>424</v>
      </c>
      <c r="B1055">
        <v>131.16800000000001</v>
      </c>
      <c r="C1055">
        <v>67.346000000000004</v>
      </c>
      <c r="D1055">
        <v>1.7290000000000001</v>
      </c>
    </row>
    <row r="1056" spans="1:10">
      <c r="A1056" t="s">
        <v>424</v>
      </c>
      <c r="B1056">
        <v>124.42400000000001</v>
      </c>
      <c r="C1056">
        <v>66.120999999999995</v>
      </c>
      <c r="D1056">
        <v>1.7509999999999999</v>
      </c>
    </row>
    <row r="1057" spans="1:10">
      <c r="A1057" t="s">
        <v>424</v>
      </c>
      <c r="B1057">
        <v>122.15600000000001</v>
      </c>
      <c r="C1057">
        <v>61.677</v>
      </c>
      <c r="D1057">
        <v>1.746</v>
      </c>
    </row>
    <row r="1058" spans="1:10">
      <c r="A1058" t="s">
        <v>424</v>
      </c>
      <c r="B1058">
        <v>122.476</v>
      </c>
      <c r="C1058">
        <v>67.442999999999998</v>
      </c>
      <c r="D1058">
        <v>1.8149999999999999</v>
      </c>
    </row>
    <row r="1059" spans="1:10">
      <c r="A1059" t="s">
        <v>424</v>
      </c>
      <c r="B1059">
        <v>118.61499999999999</v>
      </c>
      <c r="C1059">
        <v>62.621000000000002</v>
      </c>
      <c r="D1059">
        <v>1.8260000000000001</v>
      </c>
    </row>
    <row r="1061" spans="1:10">
      <c r="B1061">
        <f>AVERAGE(B1051:B1059)</f>
        <v>122.70322222222222</v>
      </c>
      <c r="C1061">
        <f t="shared" ref="C1061:D1061" si="86">AVERAGE(C1051:C1059)</f>
        <v>64.230777777777774</v>
      </c>
      <c r="D1061">
        <f t="shared" si="86"/>
        <v>1.6868888888888889</v>
      </c>
    </row>
    <row r="1064" spans="1:10">
      <c r="A1064" t="s">
        <v>449</v>
      </c>
      <c r="B1064">
        <v>90.712000000000003</v>
      </c>
      <c r="C1064">
        <v>40.875</v>
      </c>
      <c r="D1064">
        <v>3.165</v>
      </c>
      <c r="G1064" t="s">
        <v>449</v>
      </c>
      <c r="H1064">
        <v>0</v>
      </c>
      <c r="I1064">
        <v>0</v>
      </c>
      <c r="J1064">
        <v>3.24153</v>
      </c>
    </row>
    <row r="1065" spans="1:10">
      <c r="A1065" t="s">
        <v>449</v>
      </c>
      <c r="B1065">
        <v>50.037999999999997</v>
      </c>
      <c r="C1065">
        <v>33.606999999999999</v>
      </c>
      <c r="D1065">
        <v>3.2629999999999999</v>
      </c>
    </row>
    <row r="1067" spans="1:10">
      <c r="B1067">
        <f>AVERAGE(B1064:B1065)</f>
        <v>70.375</v>
      </c>
      <c r="C1067">
        <f t="shared" ref="C1067:D1067" si="87">AVERAGE(C1064:C1065)</f>
        <v>37.241</v>
      </c>
      <c r="D1067">
        <f t="shared" si="87"/>
        <v>3.214</v>
      </c>
    </row>
    <row r="1069" spans="1:10">
      <c r="A1069" t="s">
        <v>453</v>
      </c>
      <c r="B1069">
        <v>191.22200000000001</v>
      </c>
      <c r="C1069">
        <v>90.510999999999996</v>
      </c>
      <c r="D1069">
        <v>2.02</v>
      </c>
      <c r="G1069" t="s">
        <v>451</v>
      </c>
      <c r="H1069">
        <v>2937.8690000000001</v>
      </c>
      <c r="I1069">
        <v>906.18299999999999</v>
      </c>
      <c r="J1069">
        <v>4.7069999999999999</v>
      </c>
    </row>
    <row r="1070" spans="1:10">
      <c r="A1070" t="s">
        <v>453</v>
      </c>
      <c r="B1070">
        <v>193.11199999999999</v>
      </c>
      <c r="C1070">
        <v>87.403000000000006</v>
      </c>
      <c r="D1070">
        <v>1.9159999999999999</v>
      </c>
    </row>
    <row r="1071" spans="1:10">
      <c r="A1071" t="s">
        <v>453</v>
      </c>
      <c r="B1071">
        <v>197.50700000000001</v>
      </c>
      <c r="C1071">
        <v>91.311999999999998</v>
      </c>
      <c r="D1071">
        <v>2.1829999999999998</v>
      </c>
    </row>
    <row r="1072" spans="1:10">
      <c r="A1072" t="s">
        <v>453</v>
      </c>
      <c r="B1072">
        <v>194.73500000000001</v>
      </c>
      <c r="C1072">
        <v>89.625</v>
      </c>
      <c r="D1072">
        <v>2.0920000000000001</v>
      </c>
    </row>
    <row r="1073" spans="1:10">
      <c r="A1073" t="s">
        <v>453</v>
      </c>
      <c r="B1073">
        <v>197.95599999999999</v>
      </c>
      <c r="C1073">
        <v>90.95</v>
      </c>
      <c r="D1073">
        <v>2.0950000000000002</v>
      </c>
    </row>
    <row r="1074" spans="1:10">
      <c r="A1074" t="s">
        <v>453</v>
      </c>
      <c r="B1074">
        <v>191.029</v>
      </c>
      <c r="C1074">
        <v>88.412000000000006</v>
      </c>
      <c r="D1074">
        <v>1.994</v>
      </c>
    </row>
    <row r="1075" spans="1:10">
      <c r="A1075" t="s">
        <v>453</v>
      </c>
      <c r="B1075">
        <v>186.81100000000001</v>
      </c>
      <c r="C1075">
        <v>88.382999999999996</v>
      </c>
      <c r="D1075">
        <v>2.0539999999999998</v>
      </c>
    </row>
    <row r="1076" spans="1:10">
      <c r="A1076" t="s">
        <v>453</v>
      </c>
      <c r="B1076">
        <v>192.047</v>
      </c>
      <c r="C1076">
        <v>87.965999999999994</v>
      </c>
      <c r="D1076">
        <v>2.2349999999999999</v>
      </c>
    </row>
    <row r="1077" spans="1:10">
      <c r="A1077" t="s">
        <v>453</v>
      </c>
      <c r="B1077">
        <v>189.47</v>
      </c>
      <c r="C1077">
        <v>86.397000000000006</v>
      </c>
      <c r="D1077">
        <v>2.2669999999999999</v>
      </c>
    </row>
    <row r="1079" spans="1:10">
      <c r="B1079">
        <f>AVERAGE(B1069:B1077)</f>
        <v>192.65433333333334</v>
      </c>
      <c r="C1079">
        <f t="shared" ref="C1079:D1079" si="88">AVERAGE(C1069:C1077)</f>
        <v>88.995444444444445</v>
      </c>
      <c r="D1079">
        <f t="shared" si="88"/>
        <v>2.0951111111111111</v>
      </c>
    </row>
    <row r="1082" spans="1:10">
      <c r="A1082" t="s">
        <v>455</v>
      </c>
      <c r="B1082">
        <v>81.251000000000005</v>
      </c>
      <c r="C1082">
        <v>45.895000000000003</v>
      </c>
      <c r="D1082">
        <v>6.625</v>
      </c>
      <c r="G1082" t="s">
        <v>454</v>
      </c>
      <c r="J1082">
        <v>6.7812029999999996</v>
      </c>
    </row>
    <row r="1083" spans="1:10">
      <c r="A1083" t="s">
        <v>455</v>
      </c>
      <c r="B1083">
        <v>79.277000000000001</v>
      </c>
      <c r="C1083">
        <v>44.563000000000002</v>
      </c>
      <c r="D1083">
        <v>6.7190000000000003</v>
      </c>
      <c r="H1083" t="s">
        <v>103</v>
      </c>
    </row>
    <row r="1084" spans="1:10">
      <c r="A1084" t="s">
        <v>455</v>
      </c>
      <c r="B1084">
        <v>78.36</v>
      </c>
      <c r="C1084">
        <v>43.564</v>
      </c>
      <c r="D1084">
        <v>6.6630000000000003</v>
      </c>
    </row>
    <row r="1085" spans="1:10">
      <c r="A1085" t="s">
        <v>455</v>
      </c>
      <c r="B1085">
        <v>79.468999999999994</v>
      </c>
      <c r="C1085">
        <v>43.634</v>
      </c>
      <c r="D1085">
        <v>6.5529999999999999</v>
      </c>
    </row>
    <row r="1086" spans="1:10">
      <c r="A1086" t="s">
        <v>455</v>
      </c>
      <c r="B1086">
        <v>77.748000000000005</v>
      </c>
      <c r="C1086">
        <v>42.691000000000003</v>
      </c>
      <c r="D1086">
        <v>6.609</v>
      </c>
    </row>
    <row r="1087" spans="1:10">
      <c r="A1087" t="s">
        <v>455</v>
      </c>
      <c r="B1087">
        <v>80.844999999999999</v>
      </c>
      <c r="C1087">
        <v>45.808999999999997</v>
      </c>
      <c r="D1087">
        <v>6.6059999999999999</v>
      </c>
    </row>
    <row r="1088" spans="1:10">
      <c r="A1088" t="s">
        <v>455</v>
      </c>
      <c r="B1088">
        <v>78.971999999999994</v>
      </c>
      <c r="C1088">
        <v>43.728999999999999</v>
      </c>
      <c r="D1088">
        <v>6.7089999999999996</v>
      </c>
    </row>
    <row r="1090" spans="1:10">
      <c r="B1090">
        <f>AVERAGE(B1082:B1088)</f>
        <v>79.417428571428573</v>
      </c>
      <c r="C1090">
        <f t="shared" ref="C1090:D1090" si="89">AVERAGE(C1082:C1088)</f>
        <v>44.269285714285715</v>
      </c>
      <c r="D1090">
        <f t="shared" si="89"/>
        <v>6.6405714285714295</v>
      </c>
    </row>
    <row r="1092" spans="1:10">
      <c r="A1092" t="s">
        <v>458</v>
      </c>
      <c r="B1092">
        <v>118.203</v>
      </c>
      <c r="C1092">
        <v>68.554000000000002</v>
      </c>
      <c r="D1092">
        <v>2.7160000000000002</v>
      </c>
      <c r="G1092" t="s">
        <v>456</v>
      </c>
      <c r="H1092">
        <v>151.63</v>
      </c>
      <c r="I1092">
        <v>90.09</v>
      </c>
      <c r="J1092">
        <v>4.6150000000000002</v>
      </c>
    </row>
    <row r="1093" spans="1:10">
      <c r="A1093" t="s">
        <v>458</v>
      </c>
      <c r="B1093">
        <v>113.48099999999999</v>
      </c>
      <c r="C1093">
        <v>62.878</v>
      </c>
      <c r="D1093">
        <v>2.8050000000000002</v>
      </c>
    </row>
    <row r="1094" spans="1:10">
      <c r="A1094" t="s">
        <v>458</v>
      </c>
      <c r="B1094">
        <v>117.456</v>
      </c>
      <c r="C1094">
        <v>64.793000000000006</v>
      </c>
      <c r="D1094">
        <v>2.9620000000000002</v>
      </c>
    </row>
    <row r="1095" spans="1:10">
      <c r="A1095" t="s">
        <v>458</v>
      </c>
      <c r="B1095">
        <v>115.59099999999999</v>
      </c>
      <c r="C1095">
        <v>61.942999999999998</v>
      </c>
      <c r="D1095">
        <v>2.9169999999999998</v>
      </c>
    </row>
    <row r="1096" spans="1:10">
      <c r="A1096" t="s">
        <v>458</v>
      </c>
      <c r="B1096">
        <v>111.27200000000001</v>
      </c>
      <c r="C1096">
        <v>58.997</v>
      </c>
      <c r="D1096">
        <v>2.9329999999999998</v>
      </c>
    </row>
    <row r="1097" spans="1:10">
      <c r="A1097" t="s">
        <v>458</v>
      </c>
      <c r="B1097">
        <v>112.252</v>
      </c>
      <c r="C1097">
        <v>59.469000000000001</v>
      </c>
      <c r="D1097">
        <v>2.956</v>
      </c>
    </row>
    <row r="1098" spans="1:10">
      <c r="A1098" t="s">
        <v>458</v>
      </c>
      <c r="B1098">
        <v>112.578</v>
      </c>
      <c r="C1098">
        <v>59.674999999999997</v>
      </c>
      <c r="D1098">
        <v>3.0529999999999999</v>
      </c>
    </row>
    <row r="1099" spans="1:10">
      <c r="A1099" t="s">
        <v>458</v>
      </c>
      <c r="B1099">
        <v>112.152</v>
      </c>
      <c r="C1099">
        <v>59.301000000000002</v>
      </c>
      <c r="D1099">
        <v>3.077</v>
      </c>
    </row>
    <row r="1101" spans="1:10">
      <c r="B1101">
        <f>AVERAGE(B1092:B1099)</f>
        <v>114.123125</v>
      </c>
      <c r="C1101">
        <f t="shared" ref="C1101:D1101" si="90">AVERAGE(C1092:C1099)</f>
        <v>61.951250000000002</v>
      </c>
      <c r="D1101">
        <f t="shared" si="90"/>
        <v>2.9273750000000005</v>
      </c>
    </row>
    <row r="1104" spans="1:10">
      <c r="A1104" t="s">
        <v>462</v>
      </c>
      <c r="B1104">
        <v>81.662999999999997</v>
      </c>
      <c r="C1104">
        <v>45.036000000000001</v>
      </c>
      <c r="D1104">
        <v>4.4569999999999999</v>
      </c>
      <c r="G1104" t="s">
        <v>462</v>
      </c>
      <c r="H1104">
        <v>0</v>
      </c>
      <c r="I1104">
        <v>0</v>
      </c>
      <c r="J1104">
        <v>4.701956</v>
      </c>
    </row>
    <row r="1105" spans="1:10">
      <c r="A1105" t="s">
        <v>462</v>
      </c>
      <c r="B1105">
        <v>85.052000000000007</v>
      </c>
      <c r="C1105">
        <v>47.215000000000003</v>
      </c>
      <c r="D1105">
        <v>4.5039999999999996</v>
      </c>
      <c r="G1105" t="s">
        <v>375</v>
      </c>
    </row>
    <row r="1106" spans="1:10">
      <c r="A1106" t="s">
        <v>462</v>
      </c>
      <c r="B1106">
        <v>84.88</v>
      </c>
      <c r="C1106">
        <v>48.887999999999998</v>
      </c>
      <c r="D1106">
        <v>4.5949999999999998</v>
      </c>
    </row>
    <row r="1107" spans="1:10">
      <c r="A1107" t="s">
        <v>462</v>
      </c>
      <c r="B1107">
        <v>82.948999999999998</v>
      </c>
      <c r="C1107">
        <v>46.505000000000003</v>
      </c>
      <c r="D1107">
        <v>4.649</v>
      </c>
    </row>
    <row r="1108" spans="1:10">
      <c r="A1108" t="s">
        <v>462</v>
      </c>
      <c r="B1108">
        <v>81.900000000000006</v>
      </c>
      <c r="C1108">
        <v>46.576000000000001</v>
      </c>
      <c r="D1108">
        <v>4.5919999999999996</v>
      </c>
    </row>
    <row r="1109" spans="1:10">
      <c r="A1109" t="s">
        <v>462</v>
      </c>
      <c r="B1109">
        <v>81.700999999999993</v>
      </c>
      <c r="C1109">
        <v>46.844999999999999</v>
      </c>
      <c r="D1109">
        <v>4.6059999999999999</v>
      </c>
    </row>
    <row r="1110" spans="1:10">
      <c r="A1110" t="s">
        <v>462</v>
      </c>
      <c r="B1110">
        <v>81.072000000000003</v>
      </c>
      <c r="C1110">
        <v>46.18</v>
      </c>
      <c r="D1110">
        <v>4.6769999999999996</v>
      </c>
    </row>
    <row r="1111" spans="1:10">
      <c r="A1111" t="s">
        <v>462</v>
      </c>
      <c r="B1111">
        <v>79.921000000000006</v>
      </c>
      <c r="C1111">
        <v>45.965000000000003</v>
      </c>
      <c r="D1111">
        <v>4.6660000000000004</v>
      </c>
    </row>
    <row r="1112" spans="1:10">
      <c r="A1112" t="s">
        <v>462</v>
      </c>
      <c r="B1112">
        <v>76.393000000000001</v>
      </c>
      <c r="C1112">
        <v>43.319000000000003</v>
      </c>
      <c r="D1112">
        <v>4.4180000000000001</v>
      </c>
    </row>
    <row r="1114" spans="1:10">
      <c r="B1114">
        <f>AVERAGE(B1104:B1112)</f>
        <v>81.725666666666669</v>
      </c>
      <c r="C1114">
        <f t="shared" ref="C1114:D1114" si="91">AVERAGE(C1104:C1112)</f>
        <v>46.281000000000006</v>
      </c>
      <c r="D1114">
        <f t="shared" si="91"/>
        <v>4.5737777777777771</v>
      </c>
    </row>
    <row r="1116" spans="1:10">
      <c r="A1116" t="s">
        <v>465</v>
      </c>
      <c r="B1116">
        <v>118.788</v>
      </c>
      <c r="C1116">
        <v>59.44</v>
      </c>
      <c r="D1116">
        <v>1.46</v>
      </c>
      <c r="G1116" t="s">
        <v>463</v>
      </c>
      <c r="H1116">
        <v>2199.373</v>
      </c>
      <c r="I1116">
        <v>642.42999999999995</v>
      </c>
      <c r="J1116">
        <v>3.2029999999999998</v>
      </c>
    </row>
    <row r="1117" spans="1:10">
      <c r="A1117" t="s">
        <v>465</v>
      </c>
      <c r="B1117">
        <v>120.157</v>
      </c>
      <c r="C1117">
        <v>61.177999999999997</v>
      </c>
      <c r="D1117">
        <v>1.583</v>
      </c>
    </row>
    <row r="1118" spans="1:10">
      <c r="A1118" t="s">
        <v>465</v>
      </c>
      <c r="B1118">
        <v>127.825</v>
      </c>
      <c r="C1118">
        <v>65.715000000000003</v>
      </c>
      <c r="D1118">
        <v>1.6140000000000001</v>
      </c>
    </row>
    <row r="1119" spans="1:10">
      <c r="A1119" t="s">
        <v>465</v>
      </c>
      <c r="B1119">
        <v>129.03200000000001</v>
      </c>
      <c r="C1119">
        <v>65.524000000000001</v>
      </c>
      <c r="D1119">
        <v>1.7270000000000001</v>
      </c>
    </row>
    <row r="1120" spans="1:10">
      <c r="A1120" t="s">
        <v>465</v>
      </c>
      <c r="B1120">
        <v>127.533</v>
      </c>
      <c r="C1120">
        <v>64.465999999999994</v>
      </c>
      <c r="D1120">
        <v>1.4339999999999999</v>
      </c>
    </row>
    <row r="1121" spans="1:10">
      <c r="A1121" t="s">
        <v>465</v>
      </c>
      <c r="B1121">
        <v>126.648</v>
      </c>
      <c r="C1121">
        <v>62.587000000000003</v>
      </c>
      <c r="D1121">
        <v>1.6830000000000001</v>
      </c>
    </row>
    <row r="1122" spans="1:10">
      <c r="A1122" t="s">
        <v>465</v>
      </c>
      <c r="B1122">
        <v>126.608</v>
      </c>
      <c r="C1122">
        <v>66.242999999999995</v>
      </c>
      <c r="D1122">
        <v>1.6419999999999999</v>
      </c>
    </row>
    <row r="1124" spans="1:10">
      <c r="B1124">
        <f>AVERAGE(B1116:B1122)</f>
        <v>125.22728571428573</v>
      </c>
      <c r="C1124">
        <f t="shared" ref="C1124:D1124" si="92">AVERAGE(C1116:C1122)</f>
        <v>63.593285714285706</v>
      </c>
      <c r="D1124">
        <f t="shared" si="92"/>
        <v>1.5918571428571429</v>
      </c>
    </row>
    <row r="1126" spans="1:10">
      <c r="A1126" t="s">
        <v>467</v>
      </c>
      <c r="B1126">
        <v>59.012999999999998</v>
      </c>
      <c r="C1126">
        <v>33.835999999999999</v>
      </c>
      <c r="D1126">
        <v>3.286</v>
      </c>
      <c r="G1126" t="s">
        <v>466</v>
      </c>
      <c r="H1126">
        <v>1845.384</v>
      </c>
      <c r="I1126">
        <v>710.327</v>
      </c>
      <c r="J1126">
        <v>3.5310000000000001</v>
      </c>
    </row>
    <row r="1127" spans="1:10">
      <c r="A1127" t="s">
        <v>467</v>
      </c>
      <c r="B1127">
        <v>57.825000000000003</v>
      </c>
      <c r="C1127">
        <v>33.234000000000002</v>
      </c>
      <c r="D1127">
        <v>3.2869999999999999</v>
      </c>
    </row>
    <row r="1128" spans="1:10">
      <c r="A1128" t="s">
        <v>467</v>
      </c>
      <c r="B1128">
        <v>56.331000000000003</v>
      </c>
      <c r="C1128">
        <v>30.734000000000002</v>
      </c>
      <c r="D1128">
        <v>3.2650000000000001</v>
      </c>
    </row>
    <row r="1129" spans="1:10">
      <c r="A1129" t="s">
        <v>467</v>
      </c>
      <c r="B1129">
        <v>58.518000000000001</v>
      </c>
      <c r="C1129">
        <v>33.637999999999998</v>
      </c>
      <c r="D1129">
        <v>3.4289999999999998</v>
      </c>
    </row>
    <row r="1131" spans="1:10">
      <c r="B1131">
        <f>AVERAGE(B1126:B1129)</f>
        <v>57.921749999999996</v>
      </c>
      <c r="C1131">
        <f t="shared" ref="C1131:D1131" si="93">AVERAGE(C1126:C1129)</f>
        <v>32.860500000000002</v>
      </c>
      <c r="D1131">
        <f t="shared" si="93"/>
        <v>3.3167500000000003</v>
      </c>
    </row>
    <row r="1134" spans="1:10">
      <c r="A1134" t="s">
        <v>468</v>
      </c>
      <c r="B1134">
        <v>168.18199999999999</v>
      </c>
      <c r="C1134">
        <v>78.83</v>
      </c>
      <c r="D1134">
        <v>2.7959999999999998</v>
      </c>
      <c r="G1134" t="s">
        <v>468</v>
      </c>
      <c r="H1134">
        <v>3805.5970000000002</v>
      </c>
      <c r="I1134">
        <v>838.86</v>
      </c>
      <c r="J1134">
        <v>6.5750000000000002</v>
      </c>
    </row>
    <row r="1135" spans="1:10">
      <c r="A1135" t="s">
        <v>468</v>
      </c>
      <c r="B1135">
        <v>173.93600000000001</v>
      </c>
      <c r="C1135">
        <v>80.844999999999999</v>
      </c>
      <c r="D1135">
        <v>2.9089999999999998</v>
      </c>
    </row>
    <row r="1136" spans="1:10">
      <c r="A1136" t="s">
        <v>468</v>
      </c>
      <c r="B1136">
        <v>173.77500000000001</v>
      </c>
      <c r="C1136">
        <v>82.561000000000007</v>
      </c>
      <c r="D1136">
        <v>2.9870000000000001</v>
      </c>
    </row>
    <row r="1137" spans="1:10">
      <c r="A1137" t="s">
        <v>468</v>
      </c>
      <c r="B1137">
        <v>174.90100000000001</v>
      </c>
      <c r="C1137">
        <v>85.066000000000003</v>
      </c>
      <c r="D1137">
        <v>2.9470000000000001</v>
      </c>
    </row>
    <row r="1138" spans="1:10">
      <c r="A1138" t="s">
        <v>468</v>
      </c>
      <c r="B1138">
        <v>173.17500000000001</v>
      </c>
      <c r="C1138">
        <v>81.747</v>
      </c>
      <c r="D1138">
        <v>2.97</v>
      </c>
    </row>
    <row r="1139" spans="1:10">
      <c r="A1139" t="s">
        <v>468</v>
      </c>
      <c r="B1139">
        <v>178.64699999999999</v>
      </c>
      <c r="C1139">
        <v>86.692999999999998</v>
      </c>
      <c r="D1139">
        <v>2.8809999999999998</v>
      </c>
    </row>
    <row r="1140" spans="1:10">
      <c r="A1140" t="s">
        <v>468</v>
      </c>
      <c r="B1140">
        <v>179.523</v>
      </c>
      <c r="C1140">
        <v>85.534999999999997</v>
      </c>
      <c r="D1140">
        <v>3.08</v>
      </c>
    </row>
    <row r="1141" spans="1:10">
      <c r="A1141" t="s">
        <v>468</v>
      </c>
      <c r="B1141">
        <v>170.79599999999999</v>
      </c>
      <c r="C1141">
        <v>81.543999999999997</v>
      </c>
      <c r="D1141">
        <v>2.8969999999999998</v>
      </c>
    </row>
    <row r="1142" spans="1:10">
      <c r="A1142" t="s">
        <v>468</v>
      </c>
      <c r="B1142">
        <v>173.43700000000001</v>
      </c>
      <c r="C1142">
        <v>84.623000000000005</v>
      </c>
      <c r="D1142">
        <v>3.0270000000000001</v>
      </c>
    </row>
    <row r="1144" spans="1:10">
      <c r="B1144">
        <f>AVERAGE(B1134:B1142)</f>
        <v>174.04133333333331</v>
      </c>
      <c r="C1144">
        <f t="shared" ref="C1144:D1144" si="94">AVERAGE(C1134:C1142)</f>
        <v>83.049333333333337</v>
      </c>
      <c r="D1144">
        <f t="shared" si="94"/>
        <v>2.9437777777777776</v>
      </c>
    </row>
    <row r="1147" spans="1:10">
      <c r="A1147" t="s">
        <v>478</v>
      </c>
      <c r="B1147">
        <v>122.47</v>
      </c>
      <c r="C1147">
        <v>60.424999999999997</v>
      </c>
      <c r="D1147">
        <v>1.147</v>
      </c>
      <c r="G1147" t="s">
        <v>478</v>
      </c>
      <c r="H1147">
        <v>1905.8130000000001</v>
      </c>
      <c r="I1147">
        <v>748.14400000000001</v>
      </c>
      <c r="J1147">
        <v>2.8010000000000002</v>
      </c>
    </row>
    <row r="1148" spans="1:10">
      <c r="A1148" t="s">
        <v>478</v>
      </c>
      <c r="B1148">
        <v>125.07599999999999</v>
      </c>
      <c r="C1148">
        <v>63.476999999999997</v>
      </c>
      <c r="D1148">
        <v>1.2030000000000001</v>
      </c>
    </row>
    <row r="1149" spans="1:10">
      <c r="A1149" t="s">
        <v>478</v>
      </c>
      <c r="B1149">
        <v>141.46600000000001</v>
      </c>
      <c r="C1149">
        <v>76.804000000000002</v>
      </c>
      <c r="D1149">
        <v>1.224</v>
      </c>
    </row>
    <row r="1150" spans="1:10">
      <c r="A1150" t="s">
        <v>478</v>
      </c>
      <c r="B1150">
        <v>123.395</v>
      </c>
      <c r="C1150">
        <v>62.844000000000001</v>
      </c>
      <c r="D1150">
        <v>1.2</v>
      </c>
    </row>
    <row r="1151" spans="1:10">
      <c r="A1151" t="s">
        <v>478</v>
      </c>
      <c r="B1151">
        <v>121.044</v>
      </c>
      <c r="C1151">
        <v>54.765999999999998</v>
      </c>
      <c r="D1151">
        <v>1.2929999999999999</v>
      </c>
    </row>
    <row r="1152" spans="1:10">
      <c r="A1152" t="s">
        <v>478</v>
      </c>
      <c r="B1152">
        <v>114.84399999999999</v>
      </c>
      <c r="C1152">
        <v>58.627000000000002</v>
      </c>
      <c r="D1152">
        <v>1.2330000000000001</v>
      </c>
    </row>
    <row r="1153" spans="1:10">
      <c r="A1153" t="s">
        <v>478</v>
      </c>
      <c r="B1153">
        <v>124.797</v>
      </c>
      <c r="C1153">
        <v>64.468000000000004</v>
      </c>
      <c r="D1153">
        <v>1.2829999999999999</v>
      </c>
    </row>
    <row r="1154" spans="1:10">
      <c r="A1154" t="s">
        <v>478</v>
      </c>
      <c r="B1154">
        <v>131.185</v>
      </c>
      <c r="C1154">
        <v>71.078000000000003</v>
      </c>
      <c r="D1154">
        <v>1.3149999999999999</v>
      </c>
    </row>
    <row r="1155" spans="1:10">
      <c r="A1155" t="s">
        <v>478</v>
      </c>
      <c r="B1155">
        <v>120.837</v>
      </c>
      <c r="C1155">
        <v>62.956000000000003</v>
      </c>
      <c r="D1155">
        <v>1.3129999999999999</v>
      </c>
    </row>
    <row r="1157" spans="1:10">
      <c r="B1157">
        <f>AVERAGE(B1147:B1155)</f>
        <v>125.01266666666668</v>
      </c>
      <c r="C1157">
        <f t="shared" ref="C1157:D1157" si="95">AVERAGE(C1147:C1155)</f>
        <v>63.93833333333334</v>
      </c>
      <c r="D1157">
        <f t="shared" si="95"/>
        <v>1.2456666666666667</v>
      </c>
    </row>
    <row r="1160" spans="1:10">
      <c r="A1160" t="s">
        <v>480</v>
      </c>
      <c r="B1160">
        <v>81.111000000000004</v>
      </c>
      <c r="C1160">
        <v>46.453000000000003</v>
      </c>
      <c r="D1160">
        <v>2.4049999999999998</v>
      </c>
      <c r="G1160" t="s">
        <v>480</v>
      </c>
      <c r="J1160">
        <v>2.8964159999999999</v>
      </c>
    </row>
    <row r="1161" spans="1:10">
      <c r="A1161" t="s">
        <v>480</v>
      </c>
      <c r="B1161">
        <v>81.906999999999996</v>
      </c>
      <c r="C1161">
        <v>47.148000000000003</v>
      </c>
      <c r="D1161">
        <v>2.3359999999999999</v>
      </c>
    </row>
    <row r="1162" spans="1:10">
      <c r="A1162" t="s">
        <v>480</v>
      </c>
      <c r="B1162">
        <v>73.881</v>
      </c>
      <c r="C1162">
        <v>40.954000000000001</v>
      </c>
      <c r="D1162">
        <v>2.3650000000000002</v>
      </c>
    </row>
    <row r="1163" spans="1:10">
      <c r="A1163" t="s">
        <v>480</v>
      </c>
      <c r="B1163">
        <v>80.775999999999996</v>
      </c>
      <c r="C1163">
        <v>45.212000000000003</v>
      </c>
      <c r="D1163">
        <v>2.4279999999999999</v>
      </c>
    </row>
    <row r="1164" spans="1:10">
      <c r="A1164" t="s">
        <v>480</v>
      </c>
      <c r="B1164">
        <v>72.894999999999996</v>
      </c>
      <c r="C1164">
        <v>40.466000000000001</v>
      </c>
      <c r="D1164">
        <v>2.3879999999999999</v>
      </c>
    </row>
    <row r="1165" spans="1:10">
      <c r="A1165" t="s">
        <v>480</v>
      </c>
      <c r="B1165">
        <v>72.527000000000001</v>
      </c>
      <c r="C1165">
        <v>42.293999999999997</v>
      </c>
      <c r="D1165">
        <v>2.431</v>
      </c>
    </row>
    <row r="1166" spans="1:10">
      <c r="A1166" t="s">
        <v>480</v>
      </c>
      <c r="B1166">
        <v>73.613</v>
      </c>
      <c r="C1166">
        <v>42.4</v>
      </c>
      <c r="D1166">
        <v>2.4529999999999998</v>
      </c>
    </row>
    <row r="1167" spans="1:10">
      <c r="A1167" t="s">
        <v>480</v>
      </c>
      <c r="B1167">
        <v>71.879000000000005</v>
      </c>
      <c r="C1167">
        <v>40.426000000000002</v>
      </c>
      <c r="D1167">
        <v>2.5739999999999998</v>
      </c>
    </row>
    <row r="1168" spans="1:10">
      <c r="A1168" t="s">
        <v>480</v>
      </c>
      <c r="B1168">
        <v>68.141999999999996</v>
      </c>
      <c r="C1168">
        <v>37.953000000000003</v>
      </c>
      <c r="D1168">
        <v>2.4900000000000002</v>
      </c>
    </row>
    <row r="1170" spans="1:10">
      <c r="B1170">
        <f>AVERAGE(B1160:B1168)</f>
        <v>75.192333333333337</v>
      </c>
      <c r="C1170">
        <f t="shared" ref="C1170:D1170" si="96">AVERAGE(C1160:C1168)</f>
        <v>42.589555555555549</v>
      </c>
      <c r="D1170">
        <f t="shared" si="96"/>
        <v>2.4299999999999997</v>
      </c>
    </row>
    <row r="1173" spans="1:10">
      <c r="A1173" t="s">
        <v>483</v>
      </c>
      <c r="B1173">
        <v>124.274</v>
      </c>
      <c r="C1173">
        <v>62.78</v>
      </c>
      <c r="D1173">
        <v>2.68</v>
      </c>
      <c r="G1173" t="s">
        <v>482</v>
      </c>
      <c r="H1173">
        <v>1941.4680000000001</v>
      </c>
      <c r="I1173">
        <v>806.173</v>
      </c>
      <c r="J1173">
        <v>4.8029999999999999</v>
      </c>
    </row>
    <row r="1174" spans="1:10">
      <c r="A1174" t="s">
        <v>483</v>
      </c>
      <c r="B1174">
        <v>126.426</v>
      </c>
      <c r="C1174">
        <v>66.765000000000001</v>
      </c>
      <c r="D1174">
        <v>2.6909999999999998</v>
      </c>
    </row>
    <row r="1175" spans="1:10">
      <c r="A1175" t="s">
        <v>483</v>
      </c>
      <c r="B1175">
        <v>126.47799999999999</v>
      </c>
      <c r="C1175">
        <v>65.593000000000004</v>
      </c>
      <c r="D1175">
        <v>2.8959999999999999</v>
      </c>
    </row>
    <row r="1176" spans="1:10">
      <c r="A1176" t="s">
        <v>483</v>
      </c>
      <c r="B1176">
        <v>124.91500000000001</v>
      </c>
      <c r="C1176">
        <v>65.641000000000005</v>
      </c>
      <c r="D1176">
        <v>2.823</v>
      </c>
    </row>
    <row r="1177" spans="1:10">
      <c r="A1177" t="s">
        <v>483</v>
      </c>
      <c r="B1177">
        <v>123.66500000000001</v>
      </c>
      <c r="C1177">
        <v>64.849000000000004</v>
      </c>
      <c r="D1177">
        <v>2.8039999999999998</v>
      </c>
    </row>
    <row r="1178" spans="1:10">
      <c r="A1178" t="s">
        <v>483</v>
      </c>
      <c r="B1178">
        <v>125.34399999999999</v>
      </c>
      <c r="C1178">
        <v>64.486000000000004</v>
      </c>
      <c r="D1178">
        <v>2.9529999999999998</v>
      </c>
    </row>
    <row r="1179" spans="1:10">
      <c r="A1179" t="s">
        <v>483</v>
      </c>
      <c r="B1179">
        <v>121.15600000000001</v>
      </c>
      <c r="C1179">
        <v>64.793000000000006</v>
      </c>
      <c r="D1179">
        <v>2.9329999999999998</v>
      </c>
    </row>
    <row r="1180" spans="1:10">
      <c r="A1180" t="s">
        <v>483</v>
      </c>
      <c r="B1180">
        <v>127.649</v>
      </c>
      <c r="C1180">
        <v>66.418000000000006</v>
      </c>
      <c r="D1180">
        <v>2.9769999999999999</v>
      </c>
    </row>
    <row r="1181" spans="1:10">
      <c r="A1181" t="s">
        <v>483</v>
      </c>
      <c r="B1181">
        <v>128.49199999999999</v>
      </c>
      <c r="C1181">
        <v>67.826999999999998</v>
      </c>
      <c r="D1181">
        <v>2.883</v>
      </c>
    </row>
    <row r="1183" spans="1:10">
      <c r="B1183">
        <f>AVERAGE(B1173:B1181)</f>
        <v>125.37766666666668</v>
      </c>
      <c r="C1183">
        <f t="shared" ref="C1183:D1183" si="97">AVERAGE(C1173:C1181)</f>
        <v>65.461333333333343</v>
      </c>
      <c r="D1183">
        <f t="shared" si="97"/>
        <v>2.8488888888888888</v>
      </c>
    </row>
    <row r="1186" spans="1:10">
      <c r="A1186" t="s">
        <v>485</v>
      </c>
      <c r="B1186">
        <v>104.157</v>
      </c>
      <c r="C1186">
        <v>57.420999999999999</v>
      </c>
      <c r="D1186">
        <v>3.53</v>
      </c>
      <c r="G1186" t="s">
        <v>485</v>
      </c>
      <c r="H1186">
        <v>19072.404999999999</v>
      </c>
      <c r="I1186">
        <v>1742.07</v>
      </c>
      <c r="J1186">
        <v>4.0339999999999998</v>
      </c>
    </row>
    <row r="1187" spans="1:10">
      <c r="A1187" t="s">
        <v>485</v>
      </c>
      <c r="B1187">
        <v>95.53</v>
      </c>
      <c r="C1187">
        <v>52.21</v>
      </c>
      <c r="D1187">
        <v>3.5630000000000002</v>
      </c>
    </row>
    <row r="1188" spans="1:10">
      <c r="A1188" t="s">
        <v>485</v>
      </c>
      <c r="B1188">
        <v>95.421999999999997</v>
      </c>
      <c r="C1188">
        <v>51.095999999999997</v>
      </c>
      <c r="D1188">
        <v>3.625</v>
      </c>
    </row>
    <row r="1189" spans="1:10">
      <c r="A1189" t="s">
        <v>485</v>
      </c>
      <c r="B1189">
        <v>95.174999999999997</v>
      </c>
      <c r="C1189">
        <v>53.572000000000003</v>
      </c>
      <c r="D1189">
        <v>3.7090000000000001</v>
      </c>
    </row>
    <row r="1190" spans="1:10">
      <c r="A1190" t="s">
        <v>485</v>
      </c>
      <c r="B1190">
        <v>90.978999999999999</v>
      </c>
      <c r="C1190">
        <v>49.293999999999997</v>
      </c>
      <c r="D1190">
        <v>3.665</v>
      </c>
    </row>
    <row r="1191" spans="1:10">
      <c r="A1191" t="s">
        <v>485</v>
      </c>
      <c r="B1191">
        <v>99.426000000000002</v>
      </c>
      <c r="C1191">
        <v>56.994</v>
      </c>
      <c r="D1191">
        <v>3.714</v>
      </c>
    </row>
    <row r="1192" spans="1:10">
      <c r="A1192" t="s">
        <v>485</v>
      </c>
      <c r="B1192">
        <v>101.34099999999999</v>
      </c>
      <c r="C1192">
        <v>55.991999999999997</v>
      </c>
      <c r="D1192">
        <v>3.61</v>
      </c>
    </row>
    <row r="1193" spans="1:10">
      <c r="A1193" t="s">
        <v>485</v>
      </c>
      <c r="B1193">
        <v>96.153000000000006</v>
      </c>
      <c r="C1193">
        <v>53.917000000000002</v>
      </c>
      <c r="D1193">
        <v>3.8740000000000001</v>
      </c>
    </row>
    <row r="1194" spans="1:10">
      <c r="A1194" t="s">
        <v>485</v>
      </c>
      <c r="B1194">
        <v>89.679000000000002</v>
      </c>
      <c r="C1194">
        <v>49.280999999999999</v>
      </c>
      <c r="D1194">
        <v>3.7759999999999998</v>
      </c>
    </row>
    <row r="1196" spans="1:10">
      <c r="B1196">
        <f>AVERAGE(B1186:B1194)</f>
        <v>96.429111111111126</v>
      </c>
      <c r="C1196">
        <f t="shared" ref="C1196:D1196" si="98">AVERAGE(C1186:C1194)</f>
        <v>53.308555555555557</v>
      </c>
      <c r="D1196">
        <f t="shared" si="98"/>
        <v>3.6739999999999995</v>
      </c>
    </row>
    <row r="1199" spans="1:10">
      <c r="A1199" t="s">
        <v>486</v>
      </c>
      <c r="B1199">
        <v>179.32900000000001</v>
      </c>
      <c r="C1199">
        <v>95.293999999999997</v>
      </c>
      <c r="D1199">
        <v>1.706</v>
      </c>
      <c r="G1199" t="s">
        <v>487</v>
      </c>
      <c r="H1199">
        <v>4810.0079999999998</v>
      </c>
      <c r="I1199">
        <v>1455.7539999999999</v>
      </c>
      <c r="J1199">
        <v>3.6680000000000001</v>
      </c>
    </row>
    <row r="1200" spans="1:10">
      <c r="A1200" t="s">
        <v>486</v>
      </c>
      <c r="B1200">
        <v>162.43600000000001</v>
      </c>
      <c r="C1200">
        <v>80.159000000000006</v>
      </c>
      <c r="D1200">
        <v>1.6919999999999999</v>
      </c>
    </row>
    <row r="1201" spans="1:10">
      <c r="A1201" t="s">
        <v>486</v>
      </c>
      <c r="B1201">
        <v>177.428</v>
      </c>
      <c r="C1201">
        <v>86.805999999999997</v>
      </c>
      <c r="D1201">
        <v>1.619</v>
      </c>
    </row>
    <row r="1202" spans="1:10">
      <c r="A1202" t="s">
        <v>486</v>
      </c>
      <c r="B1202">
        <v>170.797</v>
      </c>
      <c r="C1202">
        <v>79.593000000000004</v>
      </c>
      <c r="D1202">
        <v>1.8140000000000001</v>
      </c>
    </row>
    <row r="1203" spans="1:10">
      <c r="A1203" t="s">
        <v>486</v>
      </c>
      <c r="B1203">
        <v>164.32400000000001</v>
      </c>
      <c r="C1203">
        <v>83.802999999999997</v>
      </c>
      <c r="D1203">
        <v>1.8779999999999999</v>
      </c>
    </row>
    <row r="1204" spans="1:10">
      <c r="A1204" t="s">
        <v>486</v>
      </c>
      <c r="B1204">
        <v>170.83600000000001</v>
      </c>
      <c r="C1204">
        <v>83.313999999999993</v>
      </c>
      <c r="D1204">
        <v>1.7090000000000001</v>
      </c>
    </row>
    <row r="1205" spans="1:10">
      <c r="A1205" t="s">
        <v>486</v>
      </c>
      <c r="B1205">
        <v>163.798</v>
      </c>
      <c r="C1205">
        <v>83.852000000000004</v>
      </c>
      <c r="D1205">
        <v>1.8240000000000001</v>
      </c>
    </row>
    <row r="1206" spans="1:10">
      <c r="A1206" t="s">
        <v>486</v>
      </c>
      <c r="B1206">
        <v>159.00899999999999</v>
      </c>
      <c r="C1206">
        <v>84.242000000000004</v>
      </c>
      <c r="D1206">
        <v>1.986</v>
      </c>
    </row>
    <row r="1207" spans="1:10">
      <c r="A1207" t="s">
        <v>486</v>
      </c>
      <c r="B1207">
        <v>160.20599999999999</v>
      </c>
      <c r="C1207">
        <v>85.338999999999999</v>
      </c>
      <c r="D1207">
        <v>2.09</v>
      </c>
    </row>
    <row r="1209" spans="1:10">
      <c r="B1209">
        <f>AVERAGE(B1199:B1207)</f>
        <v>167.57366666666667</v>
      </c>
      <c r="C1209">
        <f t="shared" ref="C1209:D1209" si="99">AVERAGE(C1199:C1207)</f>
        <v>84.711333333333343</v>
      </c>
      <c r="D1209">
        <f t="shared" si="99"/>
        <v>1.8131111111111109</v>
      </c>
    </row>
    <row r="1211" spans="1:10">
      <c r="A1211" t="s">
        <v>489</v>
      </c>
      <c r="B1211">
        <v>224.11199999999999</v>
      </c>
      <c r="C1211">
        <v>100.105</v>
      </c>
      <c r="D1211">
        <v>2.5329999999999999</v>
      </c>
      <c r="G1211" t="s">
        <v>490</v>
      </c>
      <c r="H1211">
        <v>14235.291999999999</v>
      </c>
      <c r="I1211">
        <v>1579.3219999999999</v>
      </c>
      <c r="J1211">
        <v>4.92</v>
      </c>
    </row>
    <row r="1212" spans="1:10">
      <c r="A1212" t="s">
        <v>489</v>
      </c>
      <c r="B1212">
        <v>224.41200000000001</v>
      </c>
      <c r="C1212">
        <v>101.078</v>
      </c>
      <c r="D1212">
        <v>2.5390000000000001</v>
      </c>
    </row>
    <row r="1213" spans="1:10">
      <c r="A1213" t="s">
        <v>489</v>
      </c>
      <c r="B1213">
        <v>221.095</v>
      </c>
      <c r="C1213">
        <v>100.58</v>
      </c>
      <c r="D1213">
        <v>2.5680000000000001</v>
      </c>
    </row>
    <row r="1214" spans="1:10">
      <c r="A1214" t="s">
        <v>489</v>
      </c>
      <c r="B1214">
        <v>218.64699999999999</v>
      </c>
      <c r="C1214">
        <v>99.156999999999996</v>
      </c>
      <c r="D1214">
        <v>2.5579999999999998</v>
      </c>
    </row>
    <row r="1215" spans="1:10">
      <c r="A1215" t="s">
        <v>489</v>
      </c>
      <c r="B1215">
        <v>217.655</v>
      </c>
      <c r="C1215">
        <v>97.203999999999994</v>
      </c>
      <c r="D1215">
        <v>2.3730000000000002</v>
      </c>
    </row>
    <row r="1216" spans="1:10">
      <c r="A1216" t="s">
        <v>489</v>
      </c>
      <c r="B1216">
        <v>220.52</v>
      </c>
      <c r="C1216">
        <v>96.834000000000003</v>
      </c>
      <c r="D1216">
        <v>2.5529999999999999</v>
      </c>
    </row>
    <row r="1217" spans="1:10">
      <c r="A1217" t="s">
        <v>489</v>
      </c>
      <c r="B1217">
        <v>215.21700000000001</v>
      </c>
      <c r="C1217">
        <v>89.873999999999995</v>
      </c>
      <c r="D1217">
        <v>2.5680000000000001</v>
      </c>
    </row>
    <row r="1218" spans="1:10">
      <c r="A1218" t="s">
        <v>489</v>
      </c>
      <c r="B1218">
        <v>217.55500000000001</v>
      </c>
      <c r="C1218">
        <v>100.01900000000001</v>
      </c>
      <c r="D1218">
        <v>2.5409999999999999</v>
      </c>
    </row>
    <row r="1219" spans="1:10">
      <c r="A1219" t="s">
        <v>489</v>
      </c>
      <c r="B1219">
        <v>224.86600000000001</v>
      </c>
      <c r="C1219">
        <v>104.285</v>
      </c>
      <c r="D1219">
        <v>2.5209999999999999</v>
      </c>
    </row>
    <row r="1221" spans="1:10">
      <c r="B1221">
        <f>AVERAGE(B1211:B1219)</f>
        <v>220.45322222222225</v>
      </c>
      <c r="C1221">
        <f t="shared" ref="C1221:D1221" si="100">AVERAGE(C1211:C1219)</f>
        <v>98.792888888888882</v>
      </c>
      <c r="D1221">
        <f t="shared" si="100"/>
        <v>2.5282222222222228</v>
      </c>
    </row>
    <row r="1223" spans="1:10">
      <c r="A1223" t="s">
        <v>492</v>
      </c>
      <c r="B1223">
        <v>213.79400000000001</v>
      </c>
      <c r="C1223">
        <v>88.433000000000007</v>
      </c>
      <c r="D1223">
        <v>2.4</v>
      </c>
      <c r="G1223" t="s">
        <v>493</v>
      </c>
      <c r="H1223">
        <v>-751.84</v>
      </c>
      <c r="I1223">
        <v>1259.9069999999999</v>
      </c>
      <c r="J1223">
        <v>6.8979999999999997</v>
      </c>
    </row>
    <row r="1224" spans="1:10">
      <c r="A1224" t="s">
        <v>492</v>
      </c>
      <c r="B1224">
        <v>216.65899999999999</v>
      </c>
      <c r="C1224">
        <v>90.847999999999999</v>
      </c>
      <c r="D1224">
        <v>2.52</v>
      </c>
    </row>
    <row r="1225" spans="1:10">
      <c r="A1225" t="s">
        <v>492</v>
      </c>
      <c r="B1225">
        <v>214.554</v>
      </c>
      <c r="C1225">
        <v>89.685000000000002</v>
      </c>
      <c r="D1225">
        <v>2.585</v>
      </c>
    </row>
    <row r="1226" spans="1:10">
      <c r="A1226" t="s">
        <v>492</v>
      </c>
      <c r="B1226">
        <v>211.44200000000001</v>
      </c>
      <c r="C1226">
        <v>96.736000000000004</v>
      </c>
      <c r="D1226">
        <v>2.58</v>
      </c>
    </row>
    <row r="1227" spans="1:10">
      <c r="A1227" t="s">
        <v>492</v>
      </c>
      <c r="B1227">
        <v>226.13900000000001</v>
      </c>
      <c r="C1227">
        <v>97.882999999999996</v>
      </c>
      <c r="D1227">
        <v>2.4049999999999998</v>
      </c>
    </row>
    <row r="1228" spans="1:10">
      <c r="A1228" t="s">
        <v>492</v>
      </c>
      <c r="B1228">
        <v>211.91300000000001</v>
      </c>
      <c r="C1228">
        <v>91.364000000000004</v>
      </c>
      <c r="D1228">
        <v>2.3620000000000001</v>
      </c>
    </row>
    <row r="1229" spans="1:10">
      <c r="A1229" t="s">
        <v>492</v>
      </c>
      <c r="B1229">
        <v>218.35300000000001</v>
      </c>
      <c r="C1229">
        <v>93.481999999999999</v>
      </c>
      <c r="D1229">
        <v>2.5659999999999998</v>
      </c>
    </row>
    <row r="1230" spans="1:10">
      <c r="A1230" t="s">
        <v>492</v>
      </c>
      <c r="B1230">
        <v>218.12</v>
      </c>
      <c r="C1230">
        <v>96.991</v>
      </c>
      <c r="D1230">
        <v>2.403</v>
      </c>
    </row>
    <row r="1231" spans="1:10">
      <c r="A1231" t="s">
        <v>492</v>
      </c>
      <c r="B1231">
        <v>206.60599999999999</v>
      </c>
      <c r="C1231">
        <v>92.83</v>
      </c>
      <c r="D1231">
        <v>2.4900000000000002</v>
      </c>
    </row>
    <row r="1233" spans="1:4">
      <c r="B1233">
        <f>AVERAGE(B1223:B1231)</f>
        <v>215.28666666666669</v>
      </c>
      <c r="C1233">
        <f t="shared" ref="C1233:D1233" si="101">AVERAGE(C1223:C1231)</f>
        <v>93.139111111111106</v>
      </c>
      <c r="D1233">
        <f t="shared" si="101"/>
        <v>2.4790000000000001</v>
      </c>
    </row>
    <row r="1237" spans="1:4">
      <c r="A1237" t="s">
        <v>497</v>
      </c>
      <c r="B1237">
        <v>265.327</v>
      </c>
      <c r="C1237">
        <v>117.673</v>
      </c>
      <c r="D1237">
        <v>1.649</v>
      </c>
    </row>
    <row r="1238" spans="1:4">
      <c r="A1238" t="s">
        <v>497</v>
      </c>
      <c r="B1238">
        <v>252.82300000000001</v>
      </c>
      <c r="C1238">
        <v>111.245</v>
      </c>
      <c r="D1238">
        <v>1.641</v>
      </c>
    </row>
    <row r="1239" spans="1:4">
      <c r="A1239" t="s">
        <v>497</v>
      </c>
      <c r="B1239">
        <v>255.142</v>
      </c>
      <c r="C1239">
        <v>111.27500000000001</v>
      </c>
      <c r="D1239">
        <v>1.5760000000000001</v>
      </c>
    </row>
    <row r="1240" spans="1:4">
      <c r="A1240" t="s">
        <v>497</v>
      </c>
      <c r="B1240">
        <v>253.93899999999999</v>
      </c>
      <c r="C1240">
        <v>113.09399999999999</v>
      </c>
      <c r="D1240">
        <v>1.615</v>
      </c>
    </row>
    <row r="1241" spans="1:4">
      <c r="A1241" t="s">
        <v>497</v>
      </c>
      <c r="B1241">
        <v>254.41499999999999</v>
      </c>
      <c r="C1241">
        <v>106.46</v>
      </c>
      <c r="D1241">
        <v>1.7789999999999999</v>
      </c>
    </row>
    <row r="1242" spans="1:4">
      <c r="A1242" t="s">
        <v>497</v>
      </c>
      <c r="B1242">
        <v>248.15</v>
      </c>
      <c r="C1242">
        <v>103.899</v>
      </c>
      <c r="D1242">
        <v>1.736</v>
      </c>
    </row>
    <row r="1247" spans="1:4">
      <c r="A1247" t="s">
        <v>498</v>
      </c>
      <c r="B1247">
        <v>272.572</v>
      </c>
      <c r="C1247">
        <v>117.953</v>
      </c>
      <c r="D1247">
        <v>1.3360000000000001</v>
      </c>
    </row>
    <row r="1248" spans="1:4">
      <c r="A1248" t="s">
        <v>498</v>
      </c>
      <c r="B1248">
        <v>271.346</v>
      </c>
      <c r="C1248">
        <v>112.7</v>
      </c>
      <c r="D1248">
        <v>1.3109999999999999</v>
      </c>
    </row>
    <row r="1249" spans="1:4">
      <c r="A1249" t="s">
        <v>498</v>
      </c>
      <c r="B1249">
        <v>258.673</v>
      </c>
      <c r="C1249">
        <v>107.748</v>
      </c>
      <c r="D1249">
        <v>1.2809999999999999</v>
      </c>
    </row>
    <row r="1250" spans="1:4">
      <c r="A1250" t="s">
        <v>498</v>
      </c>
      <c r="B1250">
        <v>275.60500000000002</v>
      </c>
      <c r="C1250">
        <v>115.752</v>
      </c>
      <c r="D1250">
        <v>1.359</v>
      </c>
    </row>
    <row r="1251" spans="1:4">
      <c r="A1251" t="s">
        <v>498</v>
      </c>
      <c r="B1251">
        <v>272.57100000000003</v>
      </c>
      <c r="C1251">
        <v>119.511</v>
      </c>
      <c r="D1251">
        <v>1.3049999999999999</v>
      </c>
    </row>
    <row r="1252" spans="1:4">
      <c r="A1252" t="s">
        <v>498</v>
      </c>
      <c r="B1252">
        <v>263.01</v>
      </c>
      <c r="C1252">
        <v>101.642</v>
      </c>
      <c r="D1252">
        <v>1.3149999999999999</v>
      </c>
    </row>
    <row r="1257" spans="1:4">
      <c r="A1257" t="s">
        <v>499</v>
      </c>
      <c r="B1257">
        <v>183.16900000000001</v>
      </c>
      <c r="C1257">
        <v>88.751000000000005</v>
      </c>
      <c r="D1257">
        <v>2.3540000000000001</v>
      </c>
    </row>
    <row r="1258" spans="1:4">
      <c r="A1258" t="s">
        <v>499</v>
      </c>
      <c r="B1258">
        <v>188.42699999999999</v>
      </c>
      <c r="C1258">
        <v>90.070999999999998</v>
      </c>
      <c r="D1258">
        <v>2.6869999999999998</v>
      </c>
    </row>
    <row r="1259" spans="1:4">
      <c r="A1259" t="s">
        <v>499</v>
      </c>
      <c r="B1259">
        <v>178.154</v>
      </c>
      <c r="C1259">
        <v>87.106999999999999</v>
      </c>
      <c r="D1259">
        <v>2.673</v>
      </c>
    </row>
    <row r="1260" spans="1:4">
      <c r="A1260" t="s">
        <v>499</v>
      </c>
      <c r="B1260">
        <v>170.56399999999999</v>
      </c>
      <c r="C1260">
        <v>82.533000000000001</v>
      </c>
      <c r="D1260">
        <v>2.718</v>
      </c>
    </row>
    <row r="1261" spans="1:4">
      <c r="A1261" t="s">
        <v>499</v>
      </c>
      <c r="B1261">
        <v>181.374</v>
      </c>
      <c r="C1261">
        <v>88.221000000000004</v>
      </c>
      <c r="D1261">
        <v>2.5790000000000002</v>
      </c>
    </row>
    <row r="1262" spans="1:4">
      <c r="A1262" t="s">
        <v>499</v>
      </c>
      <c r="B1262">
        <v>160.79599999999999</v>
      </c>
      <c r="C1262">
        <v>75.106999999999999</v>
      </c>
      <c r="D1262">
        <v>2.839</v>
      </c>
    </row>
    <row r="1263" spans="1:4">
      <c r="A1263" t="s">
        <v>499</v>
      </c>
      <c r="B1263">
        <v>173.607</v>
      </c>
      <c r="C1263">
        <v>87.364000000000004</v>
      </c>
      <c r="D1263">
        <v>2.6779999999999999</v>
      </c>
    </row>
    <row r="1264" spans="1:4">
      <c r="A1264" t="s">
        <v>499</v>
      </c>
      <c r="B1264">
        <v>172.48500000000001</v>
      </c>
      <c r="C1264">
        <v>82.9</v>
      </c>
      <c r="D1264">
        <v>2.9289999999999998</v>
      </c>
    </row>
    <row r="1265" spans="1:4">
      <c r="A1265" t="s">
        <v>499</v>
      </c>
      <c r="B1265">
        <v>170.10599999999999</v>
      </c>
      <c r="C1265">
        <v>86.888000000000005</v>
      </c>
      <c r="D1265">
        <v>2.948</v>
      </c>
    </row>
    <row r="1267" spans="1:4">
      <c r="B1267">
        <f>AVERAGE(B1257:B1265)</f>
        <v>175.40911111111112</v>
      </c>
      <c r="C1267">
        <f t="shared" ref="C1267:D1267" si="102">AVERAGE(C1257:C1265)</f>
        <v>85.438000000000002</v>
      </c>
      <c r="D1267">
        <f t="shared" si="102"/>
        <v>2.7116666666666669</v>
      </c>
    </row>
    <row r="1269" spans="1:4">
      <c r="A1269" t="s">
        <v>500</v>
      </c>
      <c r="B1269">
        <v>174.62</v>
      </c>
      <c r="C1269">
        <v>53.704999999999998</v>
      </c>
      <c r="D1269">
        <v>3.9740000000000002</v>
      </c>
    </row>
    <row r="1270" spans="1:4">
      <c r="A1270" t="s">
        <v>500</v>
      </c>
      <c r="B1270">
        <v>175.05199999999999</v>
      </c>
      <c r="C1270">
        <v>63.704000000000001</v>
      </c>
      <c r="D1270">
        <v>3.8050000000000002</v>
      </c>
    </row>
    <row r="1271" spans="1:4">
      <c r="A1271" t="s">
        <v>500</v>
      </c>
      <c r="B1271">
        <v>171.494</v>
      </c>
      <c r="C1271">
        <v>59.868000000000002</v>
      </c>
      <c r="D1271">
        <v>4.0410000000000004</v>
      </c>
    </row>
    <row r="1272" spans="1:4">
      <c r="A1272" t="s">
        <v>500</v>
      </c>
      <c r="B1272">
        <v>176.34200000000001</v>
      </c>
      <c r="C1272">
        <v>59.564</v>
      </c>
      <c r="D1272">
        <v>3.9889999999999999</v>
      </c>
    </row>
    <row r="1273" spans="1:4">
      <c r="A1273" t="s">
        <v>500</v>
      </c>
      <c r="B1273">
        <v>177.19200000000001</v>
      </c>
      <c r="C1273">
        <v>56.89</v>
      </c>
      <c r="D1273">
        <v>3.9119999999999999</v>
      </c>
    </row>
    <row r="1274" spans="1:4">
      <c r="A1274" t="s">
        <v>500</v>
      </c>
      <c r="B1274">
        <v>184.15899999999999</v>
      </c>
      <c r="C1274">
        <v>55.143000000000001</v>
      </c>
      <c r="D1274">
        <v>3.8119999999999998</v>
      </c>
    </row>
    <row r="1275" spans="1:4">
      <c r="A1275" t="s">
        <v>500</v>
      </c>
      <c r="B1275">
        <v>166.149</v>
      </c>
      <c r="C1275">
        <v>58.167000000000002</v>
      </c>
      <c r="D1275">
        <v>4.125</v>
      </c>
    </row>
    <row r="1276" spans="1:4">
      <c r="A1276" t="s">
        <v>500</v>
      </c>
      <c r="B1276">
        <v>158.24199999999999</v>
      </c>
      <c r="C1276">
        <v>52.676000000000002</v>
      </c>
      <c r="D1276">
        <v>3.9940000000000002</v>
      </c>
    </row>
    <row r="1277" spans="1:4">
      <c r="A1277" t="s">
        <v>500</v>
      </c>
      <c r="B1277">
        <v>170.904</v>
      </c>
      <c r="C1277">
        <v>69.388000000000005</v>
      </c>
      <c r="D1277">
        <v>4.1589999999999998</v>
      </c>
    </row>
    <row r="1279" spans="1:4">
      <c r="B1279">
        <f>AVERAGE(B1269:B1277)</f>
        <v>172.68377777777775</v>
      </c>
      <c r="C1279">
        <f t="shared" ref="C1279:D1279" si="103">AVERAGE(C1269:C1277)</f>
        <v>58.789444444444449</v>
      </c>
      <c r="D1279">
        <f t="shared" si="103"/>
        <v>3.9790000000000001</v>
      </c>
    </row>
    <row r="1284" spans="1:4">
      <c r="A1284" t="s">
        <v>499</v>
      </c>
      <c r="B1284">
        <v>176.73</v>
      </c>
      <c r="C1284">
        <v>85.942999999999998</v>
      </c>
      <c r="D1284">
        <v>2.1030000000000002</v>
      </c>
    </row>
    <row r="1285" spans="1:4">
      <c r="A1285" t="s">
        <v>499</v>
      </c>
      <c r="B1285">
        <v>174.471</v>
      </c>
      <c r="C1285">
        <v>84.489000000000004</v>
      </c>
      <c r="D1285">
        <v>2.5310000000000001</v>
      </c>
    </row>
    <row r="1286" spans="1:4">
      <c r="A1286" t="s">
        <v>499</v>
      </c>
      <c r="B1286">
        <v>162.97200000000001</v>
      </c>
      <c r="C1286">
        <v>79.016000000000005</v>
      </c>
      <c r="D1286">
        <v>2.3780000000000001</v>
      </c>
    </row>
    <row r="1287" spans="1:4">
      <c r="A1287" t="s">
        <v>499</v>
      </c>
      <c r="B1287">
        <v>158.6</v>
      </c>
      <c r="C1287">
        <v>78.180000000000007</v>
      </c>
      <c r="D1287">
        <v>2.6070000000000002</v>
      </c>
    </row>
    <row r="1288" spans="1:4">
      <c r="A1288" t="s">
        <v>499</v>
      </c>
      <c r="B1288">
        <v>173.94200000000001</v>
      </c>
      <c r="C1288">
        <v>88.054000000000002</v>
      </c>
      <c r="D1288">
        <v>2.657</v>
      </c>
    </row>
    <row r="1289" spans="1:4">
      <c r="A1289" t="s">
        <v>499</v>
      </c>
      <c r="B1289">
        <v>154.214</v>
      </c>
      <c r="C1289">
        <v>74.888999999999996</v>
      </c>
      <c r="D1289">
        <v>2.56</v>
      </c>
    </row>
    <row r="1290" spans="1:4">
      <c r="A1290" t="s">
        <v>499</v>
      </c>
      <c r="B1290">
        <v>173.809</v>
      </c>
      <c r="C1290">
        <v>93.373000000000005</v>
      </c>
      <c r="D1290">
        <v>2.6</v>
      </c>
    </row>
    <row r="1291" spans="1:4">
      <c r="A1291" t="s">
        <v>499</v>
      </c>
      <c r="B1291">
        <v>170.11099999999999</v>
      </c>
      <c r="C1291">
        <v>85.378</v>
      </c>
      <c r="D1291">
        <v>2.71</v>
      </c>
    </row>
    <row r="1292" spans="1:4">
      <c r="A1292" t="s">
        <v>499</v>
      </c>
      <c r="B1292">
        <v>167.50200000000001</v>
      </c>
      <c r="C1292">
        <v>87.352000000000004</v>
      </c>
      <c r="D1292">
        <v>2.7360000000000002</v>
      </c>
    </row>
    <row r="1294" spans="1:4">
      <c r="B1294">
        <f>AVERAGE(B1284:B1292)</f>
        <v>168.03900000000002</v>
      </c>
      <c r="C1294">
        <f t="shared" ref="C1294:D1294" si="104">AVERAGE(C1284:C1292)</f>
        <v>84.074888888888893</v>
      </c>
      <c r="D1294">
        <f t="shared" si="104"/>
        <v>2.5424444444444445</v>
      </c>
    </row>
    <row r="1297" spans="1:4">
      <c r="A1297" t="s">
        <v>500</v>
      </c>
      <c r="B1297">
        <v>160.24299999999999</v>
      </c>
      <c r="C1297">
        <v>75.099000000000004</v>
      </c>
      <c r="D1297">
        <v>4.3650000000000002</v>
      </c>
    </row>
    <row r="1298" spans="1:4">
      <c r="A1298" t="s">
        <v>500</v>
      </c>
      <c r="B1298">
        <v>155.64599999999999</v>
      </c>
      <c r="C1298">
        <v>72.691999999999993</v>
      </c>
      <c r="D1298">
        <v>4.3769999999999998</v>
      </c>
    </row>
    <row r="1299" spans="1:4">
      <c r="A1299" t="s">
        <v>500</v>
      </c>
      <c r="B1299">
        <v>149.483</v>
      </c>
      <c r="C1299">
        <v>72.725999999999999</v>
      </c>
      <c r="D1299">
        <v>4.4029999999999996</v>
      </c>
    </row>
    <row r="1300" spans="1:4">
      <c r="A1300" t="s">
        <v>500</v>
      </c>
      <c r="B1300">
        <v>153.05799999999999</v>
      </c>
      <c r="C1300">
        <v>77.143000000000001</v>
      </c>
      <c r="D1300">
        <v>4.351</v>
      </c>
    </row>
    <row r="1301" spans="1:4">
      <c r="A1301" t="s">
        <v>500</v>
      </c>
      <c r="B1301">
        <v>153.52799999999999</v>
      </c>
      <c r="C1301">
        <v>80.147000000000006</v>
      </c>
      <c r="D1301">
        <v>3.899</v>
      </c>
    </row>
    <row r="1302" spans="1:4">
      <c r="A1302" t="s">
        <v>500</v>
      </c>
      <c r="B1302">
        <v>156.61500000000001</v>
      </c>
      <c r="C1302">
        <v>75.697000000000003</v>
      </c>
      <c r="D1302">
        <v>4.1909999999999998</v>
      </c>
    </row>
    <row r="1303" spans="1:4">
      <c r="A1303" t="s">
        <v>500</v>
      </c>
      <c r="B1303">
        <v>152.511</v>
      </c>
      <c r="C1303">
        <v>77.334999999999994</v>
      </c>
      <c r="D1303">
        <v>4.4610000000000003</v>
      </c>
    </row>
    <row r="1304" spans="1:4">
      <c r="A1304" t="s">
        <v>500</v>
      </c>
      <c r="B1304">
        <v>151.70699999999999</v>
      </c>
      <c r="C1304">
        <v>72.971999999999994</v>
      </c>
      <c r="D1304">
        <v>4.1879999999999997</v>
      </c>
    </row>
    <row r="1305" spans="1:4">
      <c r="A1305" t="s">
        <v>500</v>
      </c>
      <c r="B1305">
        <v>157.352</v>
      </c>
      <c r="C1305">
        <v>79.058999999999997</v>
      </c>
      <c r="D1305">
        <v>4.1070000000000002</v>
      </c>
    </row>
    <row r="1307" spans="1:4">
      <c r="B1307">
        <f>AVERAGE(B1297:B1305)</f>
        <v>154.46033333333335</v>
      </c>
      <c r="C1307">
        <f t="shared" ref="C1307:D1307" si="105">AVERAGE(C1297:C1305)</f>
        <v>75.874444444444435</v>
      </c>
      <c r="D1307">
        <f t="shared" si="105"/>
        <v>4.2602222222222217</v>
      </c>
    </row>
  </sheetData>
  <mergeCells count="2">
    <mergeCell ref="A1:D1"/>
    <mergeCell ref="G1:J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E6DB-8F3C-8346-977C-579841B12EAB}">
  <dimension ref="A1:G260"/>
  <sheetViews>
    <sheetView tabSelected="1" topLeftCell="A216" workbookViewId="0">
      <selection activeCell="A247" sqref="A247"/>
    </sheetView>
  </sheetViews>
  <sheetFormatPr baseColWidth="10" defaultRowHeight="16"/>
  <cols>
    <col min="1" max="1" width="31" bestFit="1" customWidth="1"/>
    <col min="7" max="7" width="17" bestFit="1" customWidth="1"/>
  </cols>
  <sheetData>
    <row r="1" spans="1:7">
      <c r="A1" s="14" t="s">
        <v>77</v>
      </c>
      <c r="B1" s="14"/>
      <c r="C1" s="14"/>
      <c r="D1" s="14"/>
      <c r="G1" t="s">
        <v>104</v>
      </c>
    </row>
    <row r="2" spans="1:7">
      <c r="A2" t="s">
        <v>78</v>
      </c>
      <c r="B2" t="s">
        <v>79</v>
      </c>
      <c r="C2" t="s">
        <v>38</v>
      </c>
      <c r="D2" t="s">
        <v>80</v>
      </c>
    </row>
    <row r="3" spans="1:7">
      <c r="A3" t="s">
        <v>81</v>
      </c>
      <c r="B3">
        <v>208.916</v>
      </c>
      <c r="C3">
        <v>66.643000000000001</v>
      </c>
      <c r="D3">
        <v>1.655</v>
      </c>
    </row>
    <row r="6" spans="1:7">
      <c r="A6" t="s">
        <v>82</v>
      </c>
      <c r="B6">
        <v>214.20699999999999</v>
      </c>
      <c r="C6">
        <v>105.75</v>
      </c>
      <c r="D6">
        <v>1.7649999999999999</v>
      </c>
    </row>
    <row r="8" spans="1:7">
      <c r="A8" t="s">
        <v>92</v>
      </c>
      <c r="B8">
        <v>95.459000000000003</v>
      </c>
      <c r="C8">
        <v>52.753</v>
      </c>
      <c r="D8">
        <v>2.0710000000000002</v>
      </c>
    </row>
    <row r="9" spans="1:7">
      <c r="A9" t="s">
        <v>92</v>
      </c>
      <c r="B9">
        <v>106.08799999999999</v>
      </c>
      <c r="C9">
        <v>56.418999999999997</v>
      </c>
      <c r="D9">
        <v>2.3319999999999999</v>
      </c>
    </row>
    <row r="10" spans="1:7">
      <c r="B10">
        <f>AVERAGE(B8:B9)</f>
        <v>100.7735</v>
      </c>
      <c r="C10">
        <f t="shared" ref="C10:D10" si="0">AVERAGE(C8:C9)</f>
        <v>54.585999999999999</v>
      </c>
      <c r="D10">
        <f t="shared" si="0"/>
        <v>2.2015000000000002</v>
      </c>
    </row>
    <row r="12" spans="1:7">
      <c r="A12" t="s">
        <v>69</v>
      </c>
      <c r="B12">
        <v>105.654</v>
      </c>
      <c r="C12">
        <v>57.917999999999999</v>
      </c>
      <c r="D12">
        <v>4.5309999999999997</v>
      </c>
      <c r="G12">
        <v>111.2319</v>
      </c>
    </row>
    <row r="13" spans="1:7">
      <c r="A13" t="s">
        <v>69</v>
      </c>
      <c r="B13">
        <v>120.267</v>
      </c>
      <c r="C13">
        <v>64.168999999999997</v>
      </c>
      <c r="D13">
        <v>4.4020000000000001</v>
      </c>
      <c r="G13">
        <v>102.8742</v>
      </c>
    </row>
    <row r="14" spans="1:7">
      <c r="B14">
        <f>AVERAGE(B12:B13)</f>
        <v>112.9605</v>
      </c>
      <c r="C14">
        <f t="shared" ref="C14:D14" si="1">AVERAGE(C12:C13)</f>
        <v>61.043499999999995</v>
      </c>
      <c r="D14">
        <f t="shared" si="1"/>
        <v>4.4664999999999999</v>
      </c>
      <c r="G14">
        <f t="shared" ref="G14" si="2">AVERAGE(G12:G13)</f>
        <v>107.05305</v>
      </c>
    </row>
    <row r="17" spans="1:7">
      <c r="A17" t="s">
        <v>120</v>
      </c>
      <c r="B17">
        <v>114.49</v>
      </c>
      <c r="C17">
        <v>60.578000000000003</v>
      </c>
      <c r="D17">
        <v>4.3150000000000004</v>
      </c>
      <c r="G17">
        <v>74.851500000000001</v>
      </c>
    </row>
    <row r="18" spans="1:7">
      <c r="A18" t="s">
        <v>120</v>
      </c>
      <c r="B18">
        <v>117.554</v>
      </c>
      <c r="C18">
        <v>60.198</v>
      </c>
      <c r="D18">
        <v>4.32</v>
      </c>
      <c r="G18">
        <v>66.900000000000006</v>
      </c>
    </row>
    <row r="19" spans="1:7">
      <c r="B19">
        <f>AVERAGE(B17:B18)</f>
        <v>116.02199999999999</v>
      </c>
      <c r="C19">
        <f t="shared" ref="C19:G19" si="3">AVERAGE(C17:C18)</f>
        <v>60.388000000000005</v>
      </c>
      <c r="D19">
        <f t="shared" si="3"/>
        <v>4.3175000000000008</v>
      </c>
      <c r="G19">
        <f t="shared" si="3"/>
        <v>70.875750000000011</v>
      </c>
    </row>
    <row r="22" spans="1:7">
      <c r="A22" t="s">
        <v>148</v>
      </c>
      <c r="B22">
        <v>144.53700000000001</v>
      </c>
      <c r="C22">
        <v>78.915000000000006</v>
      </c>
      <c r="D22">
        <v>2.6890000000000001</v>
      </c>
      <c r="G22">
        <v>83.558599999999998</v>
      </c>
    </row>
    <row r="23" spans="1:7">
      <c r="A23" t="s">
        <v>148</v>
      </c>
      <c r="B23">
        <v>182.91</v>
      </c>
      <c r="C23">
        <v>90.278999999999996</v>
      </c>
      <c r="D23">
        <v>2.4910000000000001</v>
      </c>
      <c r="G23">
        <v>72.266499999999994</v>
      </c>
    </row>
    <row r="24" spans="1:7">
      <c r="B24">
        <f t="shared" ref="B24:D24" si="4">AVERAGE(B22:B23)</f>
        <v>163.7235</v>
      </c>
      <c r="C24">
        <f t="shared" si="4"/>
        <v>84.597000000000008</v>
      </c>
      <c r="D24">
        <f t="shared" si="4"/>
        <v>2.59</v>
      </c>
      <c r="G24">
        <f>AVERAGE(G22:G23)</f>
        <v>77.912549999999996</v>
      </c>
    </row>
    <row r="27" spans="1:7">
      <c r="A27" t="s">
        <v>151</v>
      </c>
      <c r="B27">
        <v>68.858000000000004</v>
      </c>
      <c r="C27">
        <v>36.432000000000002</v>
      </c>
      <c r="D27">
        <v>3.157</v>
      </c>
      <c r="G27">
        <v>113.7723</v>
      </c>
    </row>
    <row r="28" spans="1:7">
      <c r="A28" t="s">
        <v>151</v>
      </c>
      <c r="B28">
        <v>82.397999999999996</v>
      </c>
      <c r="C28">
        <v>40.676000000000002</v>
      </c>
      <c r="D28">
        <v>3.1269999999999998</v>
      </c>
      <c r="G28">
        <v>108.8685</v>
      </c>
    </row>
    <row r="29" spans="1:7">
      <c r="B29">
        <f>AVERAGE(B27:B28)</f>
        <v>75.628</v>
      </c>
      <c r="C29">
        <f t="shared" ref="C29:G29" si="5">AVERAGE(C27:C28)</f>
        <v>38.554000000000002</v>
      </c>
      <c r="D29">
        <f t="shared" si="5"/>
        <v>3.1419999999999999</v>
      </c>
      <c r="G29">
        <f t="shared" si="5"/>
        <v>111.32040000000001</v>
      </c>
    </row>
    <row r="32" spans="1:7">
      <c r="A32" t="s">
        <v>155</v>
      </c>
      <c r="B32">
        <v>153.334</v>
      </c>
      <c r="C32">
        <v>75.525000000000006</v>
      </c>
      <c r="D32">
        <v>2.036</v>
      </c>
      <c r="G32">
        <v>85.258700000000005</v>
      </c>
    </row>
    <row r="35" spans="1:7">
      <c r="A35" t="s">
        <v>159</v>
      </c>
      <c r="B35">
        <v>96.456000000000003</v>
      </c>
      <c r="C35">
        <v>49.573999999999998</v>
      </c>
      <c r="D35">
        <v>2.3069999999999999</v>
      </c>
      <c r="G35">
        <v>89.609099999999998</v>
      </c>
    </row>
    <row r="36" spans="1:7">
      <c r="A36" t="s">
        <v>159</v>
      </c>
      <c r="B36">
        <v>86.885999999999996</v>
      </c>
      <c r="C36">
        <v>43.23</v>
      </c>
      <c r="D36">
        <v>2.3860000000000001</v>
      </c>
      <c r="G36">
        <v>89.713399999999993</v>
      </c>
    </row>
    <row r="37" spans="1:7">
      <c r="B37">
        <f>AVERAGE(B35:B36)</f>
        <v>91.670999999999992</v>
      </c>
      <c r="C37">
        <f t="shared" ref="C37:G37" si="6">AVERAGE(C35:C36)</f>
        <v>46.402000000000001</v>
      </c>
      <c r="D37">
        <f t="shared" si="6"/>
        <v>2.3464999999999998</v>
      </c>
      <c r="G37">
        <f t="shared" si="6"/>
        <v>89.661249999999995</v>
      </c>
    </row>
    <row r="39" spans="1:7">
      <c r="A39" t="s">
        <v>127</v>
      </c>
      <c r="B39">
        <v>119.68</v>
      </c>
      <c r="C39">
        <v>58.728999999999999</v>
      </c>
      <c r="D39">
        <v>4.3330000000000002</v>
      </c>
      <c r="G39">
        <v>77.805000000000007</v>
      </c>
    </row>
    <row r="41" spans="1:7">
      <c r="A41" t="s">
        <v>166</v>
      </c>
      <c r="B41">
        <v>136.48400000000001</v>
      </c>
      <c r="C41">
        <v>71.215999999999994</v>
      </c>
      <c r="D41">
        <v>2.234</v>
      </c>
      <c r="G41">
        <v>82.395600000000002</v>
      </c>
    </row>
    <row r="43" spans="1:7">
      <c r="A43" t="s">
        <v>169</v>
      </c>
      <c r="B43">
        <v>71.933999999999997</v>
      </c>
      <c r="C43">
        <v>37.488</v>
      </c>
      <c r="D43">
        <v>2.27</v>
      </c>
      <c r="G43">
        <v>103.0522</v>
      </c>
    </row>
    <row r="44" spans="1:7">
      <c r="A44" t="s">
        <v>169</v>
      </c>
      <c r="B44">
        <v>88.402000000000001</v>
      </c>
      <c r="C44">
        <v>47.539000000000001</v>
      </c>
      <c r="D44">
        <v>2.7429999999999999</v>
      </c>
      <c r="G44">
        <v>108.4406</v>
      </c>
    </row>
    <row r="45" spans="1:7">
      <c r="B45">
        <f>AVERAGE(B43:B44)</f>
        <v>80.168000000000006</v>
      </c>
      <c r="C45">
        <f t="shared" ref="C45:G45" si="7">AVERAGE(C43:C44)</f>
        <v>42.513500000000001</v>
      </c>
      <c r="D45">
        <f t="shared" si="7"/>
        <v>2.5065</v>
      </c>
      <c r="G45">
        <f t="shared" si="7"/>
        <v>105.74639999999999</v>
      </c>
    </row>
    <row r="48" spans="1:7">
      <c r="A48" t="s">
        <v>131</v>
      </c>
      <c r="B48">
        <v>99.024000000000001</v>
      </c>
      <c r="C48">
        <v>55.593000000000004</v>
      </c>
      <c r="D48">
        <v>3.4359999999999999</v>
      </c>
      <c r="G48">
        <v>114.9983</v>
      </c>
    </row>
    <row r="50" spans="1:7">
      <c r="A50" t="s">
        <v>132</v>
      </c>
      <c r="B50">
        <v>161.88800000000001</v>
      </c>
      <c r="C50">
        <v>86.863</v>
      </c>
      <c r="D50">
        <v>2.1419999999999999</v>
      </c>
      <c r="G50">
        <v>60.068800000000003</v>
      </c>
    </row>
    <row r="52" spans="1:7">
      <c r="A52" t="s">
        <v>133</v>
      </c>
      <c r="B52">
        <v>64.444999999999993</v>
      </c>
      <c r="C52">
        <v>33.545999999999999</v>
      </c>
      <c r="D52">
        <v>3.081</v>
      </c>
      <c r="G52">
        <v>94.861500000000007</v>
      </c>
    </row>
    <row r="54" spans="1:7">
      <c r="A54" t="s">
        <v>201</v>
      </c>
      <c r="B54">
        <v>165.64699999999999</v>
      </c>
      <c r="C54">
        <v>88.772999999999996</v>
      </c>
      <c r="D54">
        <v>4.9029999999999996</v>
      </c>
      <c r="G54">
        <v>96.958500000000001</v>
      </c>
    </row>
    <row r="56" spans="1:7">
      <c r="A56" t="s">
        <v>206</v>
      </c>
      <c r="B56">
        <v>62.957000000000001</v>
      </c>
      <c r="C56">
        <v>33.121000000000002</v>
      </c>
      <c r="D56">
        <v>3.359</v>
      </c>
      <c r="G56">
        <v>147.83619999999999</v>
      </c>
    </row>
    <row r="57" spans="1:7">
      <c r="A57" t="s">
        <v>206</v>
      </c>
      <c r="B57">
        <v>81.305000000000007</v>
      </c>
      <c r="C57">
        <v>41.509</v>
      </c>
      <c r="D57">
        <v>3.952</v>
      </c>
      <c r="G57">
        <v>143.6429</v>
      </c>
    </row>
    <row r="58" spans="1:7">
      <c r="B58">
        <f>AVERAGE(B56:B57)</f>
        <v>72.131</v>
      </c>
      <c r="C58">
        <f t="shared" ref="C58:D58" si="8">AVERAGE(C56:C57)</f>
        <v>37.314999999999998</v>
      </c>
      <c r="D58">
        <f t="shared" si="8"/>
        <v>3.6555</v>
      </c>
      <c r="G58">
        <f t="shared" ref="G58" si="9">AVERAGE(G56:G57)</f>
        <v>145.73955000000001</v>
      </c>
    </row>
    <row r="61" spans="1:7">
      <c r="A61" t="s">
        <v>210</v>
      </c>
      <c r="B61">
        <v>189.423</v>
      </c>
      <c r="C61">
        <v>103.649</v>
      </c>
      <c r="D61">
        <v>5.6529999999999996</v>
      </c>
      <c r="G61">
        <v>99.426100000000005</v>
      </c>
    </row>
    <row r="63" spans="1:7">
      <c r="A63" t="s">
        <v>214</v>
      </c>
      <c r="B63">
        <v>743.29300000000001</v>
      </c>
      <c r="C63">
        <v>-97.897999999999996</v>
      </c>
      <c r="D63">
        <v>9.4209999999999994</v>
      </c>
      <c r="G63">
        <v>110.715</v>
      </c>
    </row>
    <row r="65" spans="1:7">
      <c r="A65" t="s">
        <v>218</v>
      </c>
      <c r="B65">
        <v>132.483</v>
      </c>
      <c r="C65">
        <v>81.644999999999996</v>
      </c>
      <c r="D65">
        <v>3.8759999999999999</v>
      </c>
      <c r="G65">
        <v>117.0243</v>
      </c>
    </row>
    <row r="67" spans="1:7">
      <c r="A67" t="s">
        <v>221</v>
      </c>
      <c r="B67">
        <v>68.593999999999994</v>
      </c>
      <c r="C67">
        <v>38.951999999999998</v>
      </c>
      <c r="D67">
        <v>3.637</v>
      </c>
      <c r="G67">
        <v>120.996</v>
      </c>
    </row>
    <row r="69" spans="1:7">
      <c r="A69" t="s">
        <v>187</v>
      </c>
      <c r="B69">
        <v>72.801000000000002</v>
      </c>
      <c r="C69">
        <v>41.386000000000003</v>
      </c>
      <c r="D69">
        <v>4.5469999999999997</v>
      </c>
      <c r="G69">
        <v>121.345</v>
      </c>
    </row>
    <row r="70" spans="1:7">
      <c r="A70" t="s">
        <v>187</v>
      </c>
      <c r="B70">
        <v>67.614000000000004</v>
      </c>
      <c r="C70">
        <v>33.468000000000004</v>
      </c>
      <c r="D70">
        <v>3.4860000000000002</v>
      </c>
      <c r="G70">
        <v>97.091499999999996</v>
      </c>
    </row>
    <row r="71" spans="1:7">
      <c r="B71">
        <f>AVERAGE(B69:B70)</f>
        <v>70.20750000000001</v>
      </c>
      <c r="C71">
        <f t="shared" ref="C71:D71" si="10">AVERAGE(C69:C70)</f>
        <v>37.427000000000007</v>
      </c>
      <c r="D71">
        <f t="shared" si="10"/>
        <v>4.0164999999999997</v>
      </c>
      <c r="G71">
        <f t="shared" ref="G71" si="11">AVERAGE(G69:G70)</f>
        <v>109.21825</v>
      </c>
    </row>
    <row r="74" spans="1:7">
      <c r="A74" t="s">
        <v>229</v>
      </c>
      <c r="B74">
        <v>147.79599999999999</v>
      </c>
      <c r="C74">
        <v>85.197000000000003</v>
      </c>
      <c r="D74">
        <v>1.18</v>
      </c>
      <c r="G74">
        <v>209.9109</v>
      </c>
    </row>
    <row r="75" spans="1:7">
      <c r="A75" t="s">
        <v>188</v>
      </c>
      <c r="B75">
        <v>133.47200000000001</v>
      </c>
      <c r="C75">
        <v>86.63</v>
      </c>
      <c r="D75">
        <v>1.383</v>
      </c>
      <c r="G75">
        <v>135.83449999999999</v>
      </c>
    </row>
    <row r="76" spans="1:7">
      <c r="B76">
        <f>AVERAGE(B74:B75)</f>
        <v>140.63400000000001</v>
      </c>
      <c r="C76">
        <f t="shared" ref="C76:D76" si="12">AVERAGE(C74:C75)</f>
        <v>85.913499999999999</v>
      </c>
      <c r="D76">
        <f t="shared" si="12"/>
        <v>1.2814999999999999</v>
      </c>
      <c r="G76">
        <f t="shared" ref="G76" si="13">AVERAGE(G74:G75)</f>
        <v>172.87270000000001</v>
      </c>
    </row>
    <row r="79" spans="1:7">
      <c r="A79" t="s">
        <v>232</v>
      </c>
      <c r="B79">
        <v>70.980999999999995</v>
      </c>
      <c r="C79">
        <v>41.884</v>
      </c>
      <c r="D79">
        <v>1.6040000000000001</v>
      </c>
      <c r="G79">
        <v>128.29339999999999</v>
      </c>
    </row>
    <row r="80" spans="1:7">
      <c r="A80" t="s">
        <v>232</v>
      </c>
      <c r="B80">
        <v>72.462999999999994</v>
      </c>
      <c r="C80">
        <v>39.563000000000002</v>
      </c>
      <c r="D80">
        <v>2.0030000000000001</v>
      </c>
      <c r="G80">
        <v>133.00299999999999</v>
      </c>
    </row>
    <row r="81" spans="1:7">
      <c r="B81">
        <f>AVERAGE(B79:B80)</f>
        <v>71.721999999999994</v>
      </c>
      <c r="C81">
        <f t="shared" ref="C81:G81" si="14">AVERAGE(C79:C80)</f>
        <v>40.723500000000001</v>
      </c>
      <c r="D81">
        <f t="shared" si="14"/>
        <v>1.8035000000000001</v>
      </c>
      <c r="G81">
        <f t="shared" si="14"/>
        <v>130.64819999999997</v>
      </c>
    </row>
    <row r="84" spans="1:7">
      <c r="A84" t="s">
        <v>238</v>
      </c>
      <c r="B84">
        <v>59.713999999999999</v>
      </c>
      <c r="C84">
        <v>34.58</v>
      </c>
      <c r="D84">
        <v>4.726</v>
      </c>
      <c r="G84">
        <v>105.8112</v>
      </c>
    </row>
    <row r="85" spans="1:7">
      <c r="A85" t="s">
        <v>238</v>
      </c>
      <c r="B85">
        <v>72.116</v>
      </c>
      <c r="C85">
        <v>39.676000000000002</v>
      </c>
      <c r="D85">
        <v>5.1719999999999997</v>
      </c>
      <c r="G85">
        <v>97.916899999999998</v>
      </c>
    </row>
    <row r="86" spans="1:7">
      <c r="B86">
        <f>AVERAGE(B84:B85)</f>
        <v>65.914999999999992</v>
      </c>
      <c r="C86">
        <f t="shared" ref="C86:G86" si="15">AVERAGE(C84:C85)</f>
        <v>37.128</v>
      </c>
      <c r="D86">
        <f t="shared" si="15"/>
        <v>4.9489999999999998</v>
      </c>
      <c r="G86">
        <f t="shared" si="15"/>
        <v>101.86404999999999</v>
      </c>
    </row>
    <row r="88" spans="1:7">
      <c r="A88" t="s">
        <v>240</v>
      </c>
      <c r="B88">
        <v>102.604</v>
      </c>
      <c r="C88">
        <v>55.222999999999999</v>
      </c>
      <c r="D88">
        <v>4.0890000000000004</v>
      </c>
      <c r="G88">
        <v>94.965100000000007</v>
      </c>
    </row>
    <row r="90" spans="1:7">
      <c r="A90" t="s">
        <v>242</v>
      </c>
      <c r="B90">
        <v>72.113</v>
      </c>
      <c r="C90">
        <v>38.808999999999997</v>
      </c>
      <c r="D90">
        <v>2.8</v>
      </c>
      <c r="G90">
        <v>80.329099999999997</v>
      </c>
    </row>
    <row r="91" spans="1:7">
      <c r="A91" t="s">
        <v>242</v>
      </c>
      <c r="B91">
        <v>85.753</v>
      </c>
      <c r="C91">
        <v>45.697000000000003</v>
      </c>
      <c r="D91">
        <v>3.484</v>
      </c>
      <c r="G91">
        <v>94.848200000000006</v>
      </c>
    </row>
    <row r="92" spans="1:7">
      <c r="B92">
        <f>AVERAGE(B90:B91)</f>
        <v>78.932999999999993</v>
      </c>
      <c r="C92">
        <f t="shared" ref="C92:G92" si="16">AVERAGE(C90:C91)</f>
        <v>42.253</v>
      </c>
      <c r="D92">
        <f t="shared" si="16"/>
        <v>3.1419999999999999</v>
      </c>
      <c r="G92">
        <f t="shared" si="16"/>
        <v>87.588650000000001</v>
      </c>
    </row>
    <row r="94" spans="1:7">
      <c r="A94" t="s">
        <v>244</v>
      </c>
      <c r="B94">
        <v>80.685000000000002</v>
      </c>
      <c r="C94">
        <v>46.036999999999999</v>
      </c>
      <c r="D94">
        <v>2.6379999999999999</v>
      </c>
      <c r="G94">
        <v>99.871700000000004</v>
      </c>
    </row>
    <row r="97" spans="1:7">
      <c r="A97" t="s">
        <v>248</v>
      </c>
      <c r="B97">
        <v>78.206999999999994</v>
      </c>
      <c r="C97">
        <v>44.170999999999999</v>
      </c>
      <c r="D97">
        <v>3.3170000000000002</v>
      </c>
      <c r="G97">
        <v>111.0335</v>
      </c>
    </row>
    <row r="98" spans="1:7">
      <c r="A98" t="s">
        <v>248</v>
      </c>
      <c r="B98">
        <v>76.691999999999993</v>
      </c>
      <c r="C98">
        <v>43.567999999999998</v>
      </c>
      <c r="D98">
        <v>3.1509999999999998</v>
      </c>
      <c r="G98">
        <v>103.20189999999999</v>
      </c>
    </row>
    <row r="99" spans="1:7">
      <c r="B99">
        <f>AVERAGE(B97:B98)</f>
        <v>77.4495</v>
      </c>
      <c r="C99">
        <f t="shared" ref="C99:G99" si="17">AVERAGE(C97:C98)</f>
        <v>43.869500000000002</v>
      </c>
      <c r="D99">
        <f t="shared" si="17"/>
        <v>3.234</v>
      </c>
      <c r="G99">
        <f t="shared" si="17"/>
        <v>107.1177</v>
      </c>
    </row>
    <row r="101" spans="1:7">
      <c r="A101" t="s">
        <v>286</v>
      </c>
      <c r="B101">
        <v>173.92400000000001</v>
      </c>
      <c r="C101">
        <v>97.789000000000001</v>
      </c>
      <c r="D101">
        <v>4.7069999999999999</v>
      </c>
      <c r="G101">
        <v>145.815</v>
      </c>
    </row>
    <row r="102" spans="1:7">
      <c r="A102" t="s">
        <v>286</v>
      </c>
      <c r="B102">
        <v>159.721</v>
      </c>
      <c r="C102">
        <v>87.841999999999999</v>
      </c>
      <c r="D102">
        <v>4.4969999999999999</v>
      </c>
      <c r="G102">
        <v>150.45609999999999</v>
      </c>
    </row>
    <row r="103" spans="1:7">
      <c r="B103">
        <f>AVERAGE(B101:B102)</f>
        <v>166.82249999999999</v>
      </c>
      <c r="C103">
        <f t="shared" ref="C103:G103" si="18">AVERAGE(C101:C102)</f>
        <v>92.8155</v>
      </c>
      <c r="D103">
        <f t="shared" si="18"/>
        <v>4.6020000000000003</v>
      </c>
      <c r="G103">
        <f t="shared" si="18"/>
        <v>148.13554999999999</v>
      </c>
    </row>
    <row r="105" spans="1:7">
      <c r="A105" t="s">
        <v>316</v>
      </c>
      <c r="B105">
        <v>148.09200000000001</v>
      </c>
      <c r="C105">
        <v>86.087999999999994</v>
      </c>
      <c r="D105">
        <v>1.8720000000000001</v>
      </c>
      <c r="G105">
        <v>86.238799999999998</v>
      </c>
    </row>
    <row r="106" spans="1:7">
      <c r="A106" t="s">
        <v>316</v>
      </c>
      <c r="B106">
        <v>143.536</v>
      </c>
      <c r="C106">
        <v>80.293999999999997</v>
      </c>
      <c r="D106">
        <v>2.15</v>
      </c>
      <c r="G106">
        <v>85.501199999999997</v>
      </c>
    </row>
    <row r="107" spans="1:7">
      <c r="B107">
        <f>AVERAGE(B105:B106)</f>
        <v>145.81400000000002</v>
      </c>
      <c r="C107">
        <f t="shared" ref="C107:G107" si="19">AVERAGE(C105:C106)</f>
        <v>83.191000000000003</v>
      </c>
      <c r="D107">
        <f t="shared" si="19"/>
        <v>2.0110000000000001</v>
      </c>
      <c r="G107">
        <f t="shared" si="19"/>
        <v>85.87</v>
      </c>
    </row>
    <row r="110" spans="1:7">
      <c r="A110" t="s">
        <v>319</v>
      </c>
      <c r="B110">
        <v>102.944</v>
      </c>
      <c r="C110">
        <v>59.622999999999998</v>
      </c>
      <c r="D110">
        <v>2.7949999999999999</v>
      </c>
      <c r="G110">
        <v>105.79470000000001</v>
      </c>
    </row>
    <row r="111" spans="1:7">
      <c r="A111" t="s">
        <v>319</v>
      </c>
      <c r="B111">
        <v>80.043000000000006</v>
      </c>
      <c r="C111">
        <v>44.723999999999997</v>
      </c>
      <c r="D111">
        <v>2.6739999999999999</v>
      </c>
      <c r="G111">
        <v>99.134500000000003</v>
      </c>
    </row>
    <row r="112" spans="1:7">
      <c r="B112">
        <f>AVERAGE(B110:B111)</f>
        <v>91.493500000000012</v>
      </c>
      <c r="C112">
        <f t="shared" ref="C112:D112" si="20">AVERAGE(C110:C111)</f>
        <v>52.173499999999997</v>
      </c>
      <c r="D112">
        <f t="shared" si="20"/>
        <v>2.7344999999999997</v>
      </c>
      <c r="G112">
        <f t="shared" ref="G112" si="21">AVERAGE(G110:G111)</f>
        <v>102.4646</v>
      </c>
    </row>
    <row r="115" spans="1:7">
      <c r="A115" t="s">
        <v>290</v>
      </c>
      <c r="B115">
        <v>156.684</v>
      </c>
      <c r="C115">
        <v>87.611000000000004</v>
      </c>
      <c r="D115">
        <v>5.62</v>
      </c>
      <c r="G115">
        <v>90.528899999999993</v>
      </c>
    </row>
    <row r="117" spans="1:7">
      <c r="A117" t="s">
        <v>324</v>
      </c>
      <c r="B117">
        <v>73.834000000000003</v>
      </c>
      <c r="C117">
        <v>40.348999999999997</v>
      </c>
      <c r="D117">
        <v>6.3079999999999998</v>
      </c>
      <c r="G117">
        <v>95.981200000000001</v>
      </c>
    </row>
    <row r="118" spans="1:7">
      <c r="A118" t="s">
        <v>324</v>
      </c>
      <c r="B118">
        <v>82.096000000000004</v>
      </c>
      <c r="C118">
        <v>43.152999999999999</v>
      </c>
      <c r="D118">
        <v>6.2969999999999997</v>
      </c>
      <c r="G118">
        <v>87.229299999999995</v>
      </c>
    </row>
    <row r="119" spans="1:7">
      <c r="B119">
        <f>AVERAGE(B117:B118)</f>
        <v>77.965000000000003</v>
      </c>
      <c r="C119">
        <f t="shared" ref="C119:G119" si="22">AVERAGE(C117:C118)</f>
        <v>41.750999999999998</v>
      </c>
      <c r="D119">
        <f t="shared" si="22"/>
        <v>6.3025000000000002</v>
      </c>
      <c r="G119">
        <f t="shared" si="22"/>
        <v>91.605249999999998</v>
      </c>
    </row>
    <row r="122" spans="1:7">
      <c r="A122" t="s">
        <v>293</v>
      </c>
      <c r="B122">
        <v>88.507999999999996</v>
      </c>
      <c r="C122">
        <v>39.271000000000001</v>
      </c>
      <c r="D122">
        <v>6.1070000000000002</v>
      </c>
      <c r="G122">
        <v>118.08110000000001</v>
      </c>
    </row>
    <row r="123" spans="1:7">
      <c r="A123" t="s">
        <v>293</v>
      </c>
      <c r="B123">
        <v>96.55</v>
      </c>
      <c r="C123">
        <v>43.923000000000002</v>
      </c>
      <c r="D123">
        <v>6.9779999999999998</v>
      </c>
      <c r="G123">
        <v>116.20610000000001</v>
      </c>
    </row>
    <row r="124" spans="1:7">
      <c r="B124">
        <f>AVERAGE(B122:B123)</f>
        <v>92.528999999999996</v>
      </c>
      <c r="C124">
        <f t="shared" ref="C124:G124" si="23">AVERAGE(C122:C123)</f>
        <v>41.597000000000001</v>
      </c>
      <c r="D124">
        <f t="shared" si="23"/>
        <v>6.5425000000000004</v>
      </c>
      <c r="G124">
        <f t="shared" si="23"/>
        <v>117.14360000000001</v>
      </c>
    </row>
    <row r="126" spans="1:7">
      <c r="A126" t="s">
        <v>295</v>
      </c>
      <c r="B126">
        <v>84.745000000000005</v>
      </c>
      <c r="C126">
        <v>45.408999999999999</v>
      </c>
      <c r="D126">
        <v>7.9569999999999999</v>
      </c>
      <c r="G126">
        <v>108.70059999999999</v>
      </c>
    </row>
    <row r="127" spans="1:7">
      <c r="A127" t="s">
        <v>295</v>
      </c>
      <c r="B127">
        <v>89.620999999999995</v>
      </c>
      <c r="C127">
        <v>47.863</v>
      </c>
      <c r="D127">
        <v>8.2509999999999994</v>
      </c>
      <c r="G127">
        <v>99.755099999999999</v>
      </c>
    </row>
    <row r="128" spans="1:7">
      <c r="B128">
        <f>AVERAGE(B126:B127)</f>
        <v>87.182999999999993</v>
      </c>
      <c r="C128">
        <f t="shared" ref="C128:G128" si="24">AVERAGE(C126:C127)</f>
        <v>46.635999999999996</v>
      </c>
      <c r="D128">
        <f t="shared" si="24"/>
        <v>8.1039999999999992</v>
      </c>
      <c r="G128">
        <f t="shared" si="24"/>
        <v>104.22784999999999</v>
      </c>
    </row>
    <row r="131" spans="1:7">
      <c r="A131" t="s">
        <v>297</v>
      </c>
      <c r="B131">
        <v>63.034999999999997</v>
      </c>
      <c r="C131">
        <v>33.929000000000002</v>
      </c>
      <c r="D131">
        <v>2.9020000000000001</v>
      </c>
      <c r="G131">
        <v>98.352699999999999</v>
      </c>
    </row>
    <row r="132" spans="1:7">
      <c r="A132" t="s">
        <v>297</v>
      </c>
      <c r="B132">
        <v>79.855000000000004</v>
      </c>
      <c r="C132">
        <v>34.488999999999997</v>
      </c>
      <c r="D132">
        <v>3.1219999999999999</v>
      </c>
      <c r="G132">
        <v>102.86409999999999</v>
      </c>
    </row>
    <row r="133" spans="1:7">
      <c r="B133">
        <f>AVERAGE(B131:B132)</f>
        <v>71.444999999999993</v>
      </c>
      <c r="C133">
        <f t="shared" ref="C133:G133" si="25">AVERAGE(C131:C132)</f>
        <v>34.209000000000003</v>
      </c>
      <c r="D133">
        <f t="shared" si="25"/>
        <v>3.012</v>
      </c>
      <c r="G133">
        <f t="shared" si="25"/>
        <v>100.60839999999999</v>
      </c>
    </row>
    <row r="136" spans="1:7">
      <c r="A136" t="s">
        <v>299</v>
      </c>
      <c r="B136">
        <v>62.228999999999999</v>
      </c>
      <c r="C136">
        <v>35.551000000000002</v>
      </c>
      <c r="D136">
        <v>5.4080000000000004</v>
      </c>
      <c r="G136">
        <v>119.0112</v>
      </c>
    </row>
    <row r="137" spans="1:7">
      <c r="A137" t="s">
        <v>299</v>
      </c>
      <c r="B137">
        <v>72.052999999999997</v>
      </c>
      <c r="C137">
        <v>37.878999999999998</v>
      </c>
      <c r="D137">
        <v>5.5</v>
      </c>
      <c r="G137">
        <v>95.314999999999998</v>
      </c>
    </row>
    <row r="138" spans="1:7">
      <c r="B138">
        <f>AVERAGE(B136:B137)</f>
        <v>67.140999999999991</v>
      </c>
      <c r="C138">
        <f t="shared" ref="C138:G138" si="26">AVERAGE(C136:C137)</f>
        <v>36.715000000000003</v>
      </c>
      <c r="D138">
        <f t="shared" si="26"/>
        <v>5.4540000000000006</v>
      </c>
      <c r="G138">
        <f t="shared" si="26"/>
        <v>107.1631</v>
      </c>
    </row>
    <row r="140" spans="1:7">
      <c r="A140" t="s">
        <v>366</v>
      </c>
      <c r="B140">
        <v>208.71</v>
      </c>
      <c r="C140">
        <v>127.01</v>
      </c>
      <c r="D140">
        <v>4.9989999999999997</v>
      </c>
      <c r="G140">
        <v>129.20259999999999</v>
      </c>
    </row>
    <row r="142" spans="1:7">
      <c r="A142" t="s">
        <v>369</v>
      </c>
      <c r="B142">
        <v>85.688999999999993</v>
      </c>
      <c r="C142">
        <v>45.162999999999997</v>
      </c>
      <c r="D142">
        <v>5.5469999999999997</v>
      </c>
      <c r="G142">
        <v>103.524</v>
      </c>
    </row>
    <row r="143" spans="1:7">
      <c r="A143" t="s">
        <v>369</v>
      </c>
      <c r="B143">
        <v>97.183999999999997</v>
      </c>
      <c r="C143">
        <v>52.143000000000001</v>
      </c>
      <c r="D143">
        <v>5.8209999999999997</v>
      </c>
      <c r="G143">
        <v>100.4927</v>
      </c>
    </row>
    <row r="144" spans="1:7">
      <c r="B144">
        <f>AVERAGE(B142:B143)</f>
        <v>91.436499999999995</v>
      </c>
      <c r="C144">
        <f t="shared" ref="C144:G144" si="27">AVERAGE(C142:C143)</f>
        <v>48.652999999999999</v>
      </c>
      <c r="D144">
        <f t="shared" si="27"/>
        <v>5.6839999999999993</v>
      </c>
      <c r="G144">
        <f t="shared" si="27"/>
        <v>102.00835000000001</v>
      </c>
    </row>
    <row r="147" spans="1:7">
      <c r="A147" t="s">
        <v>372</v>
      </c>
      <c r="B147">
        <v>289.05599999999998</v>
      </c>
      <c r="C147">
        <v>156.87899999999999</v>
      </c>
      <c r="D147">
        <v>4.9130000000000003</v>
      </c>
      <c r="G147">
        <v>63.271700000000003</v>
      </c>
    </row>
    <row r="148" spans="1:7">
      <c r="A148" t="s">
        <v>372</v>
      </c>
      <c r="B148">
        <v>295.85599999999999</v>
      </c>
      <c r="C148">
        <v>168.023</v>
      </c>
      <c r="D148">
        <v>4.9080000000000004</v>
      </c>
      <c r="G148">
        <v>70.1053</v>
      </c>
    </row>
    <row r="149" spans="1:7">
      <c r="B149">
        <f>AVERAGE(B147:B148)</f>
        <v>292.45600000000002</v>
      </c>
      <c r="C149">
        <f t="shared" ref="C149:G149" si="28">AVERAGE(C147:C148)</f>
        <v>162.45099999999999</v>
      </c>
      <c r="D149">
        <f t="shared" si="28"/>
        <v>4.9105000000000008</v>
      </c>
      <c r="G149">
        <f t="shared" si="28"/>
        <v>66.688500000000005</v>
      </c>
    </row>
    <row r="152" spans="1:7">
      <c r="A152" t="s">
        <v>374</v>
      </c>
      <c r="B152">
        <v>116.185</v>
      </c>
      <c r="C152">
        <v>58.482999999999997</v>
      </c>
      <c r="D152">
        <v>6.694</v>
      </c>
      <c r="G152">
        <v>108.97709999999999</v>
      </c>
    </row>
    <row r="153" spans="1:7">
      <c r="A153" t="s">
        <v>374</v>
      </c>
      <c r="B153">
        <v>112.815</v>
      </c>
      <c r="C153">
        <v>56.216000000000001</v>
      </c>
      <c r="D153">
        <v>7.06</v>
      </c>
      <c r="G153">
        <v>101.85299999999999</v>
      </c>
    </row>
    <row r="154" spans="1:7">
      <c r="B154">
        <f>AVERAGE(B152:B153)</f>
        <v>114.5</v>
      </c>
      <c r="C154">
        <f t="shared" ref="C154:G154" si="29">AVERAGE(C152:C153)</f>
        <v>57.349499999999999</v>
      </c>
      <c r="D154">
        <f t="shared" si="29"/>
        <v>6.8769999999999998</v>
      </c>
      <c r="G154">
        <f t="shared" si="29"/>
        <v>105.41504999999999</v>
      </c>
    </row>
    <row r="156" spans="1:7">
      <c r="A156" t="s">
        <v>379</v>
      </c>
      <c r="B156">
        <v>139.66200000000001</v>
      </c>
      <c r="C156">
        <v>80.727999999999994</v>
      </c>
      <c r="D156">
        <v>4.0449999999999999</v>
      </c>
      <c r="G156">
        <v>85.535499999999999</v>
      </c>
    </row>
    <row r="157" spans="1:7">
      <c r="A157" t="s">
        <v>379</v>
      </c>
      <c r="B157">
        <v>134.024</v>
      </c>
      <c r="C157">
        <v>76.049000000000007</v>
      </c>
      <c r="D157">
        <v>4.2229999999999999</v>
      </c>
      <c r="G157">
        <v>86.164500000000004</v>
      </c>
    </row>
    <row r="158" spans="1:7">
      <c r="B158">
        <f>AVERAGE(B156:B157)</f>
        <v>136.84300000000002</v>
      </c>
      <c r="C158">
        <f t="shared" ref="C158:G158" si="30">AVERAGE(C156:C157)</f>
        <v>78.388499999999993</v>
      </c>
      <c r="D158">
        <f t="shared" si="30"/>
        <v>4.1340000000000003</v>
      </c>
      <c r="G158">
        <f t="shared" si="30"/>
        <v>85.85</v>
      </c>
    </row>
    <row r="160" spans="1:7">
      <c r="A160" t="s">
        <v>381</v>
      </c>
      <c r="B160">
        <v>83.156000000000006</v>
      </c>
      <c r="C160">
        <v>46.53</v>
      </c>
      <c r="D160">
        <v>5.9669999999999996</v>
      </c>
      <c r="G160">
        <v>111.74850000000001</v>
      </c>
    </row>
    <row r="161" spans="1:7">
      <c r="A161" t="s">
        <v>381</v>
      </c>
      <c r="B161">
        <v>82.501000000000005</v>
      </c>
      <c r="C161">
        <v>45.398000000000003</v>
      </c>
      <c r="D161">
        <v>5.8860000000000001</v>
      </c>
      <c r="G161">
        <v>102.42400000000001</v>
      </c>
    </row>
    <row r="162" spans="1:7">
      <c r="B162">
        <f>AVERAGE(B160:B161)</f>
        <v>82.828500000000005</v>
      </c>
      <c r="C162">
        <f t="shared" ref="C162:G162" si="31">AVERAGE(C160:C161)</f>
        <v>45.963999999999999</v>
      </c>
      <c r="D162">
        <f t="shared" si="31"/>
        <v>5.9264999999999999</v>
      </c>
      <c r="G162">
        <f t="shared" si="31"/>
        <v>107.08625000000001</v>
      </c>
    </row>
    <row r="164" spans="1:7">
      <c r="A164" t="s">
        <v>383</v>
      </c>
      <c r="B164">
        <v>142.93100000000001</v>
      </c>
      <c r="C164">
        <v>77.831000000000003</v>
      </c>
      <c r="D164">
        <v>3.6230000000000002</v>
      </c>
      <c r="G164">
        <v>85.24</v>
      </c>
    </row>
    <row r="166" spans="1:7">
      <c r="A166" t="s">
        <v>386</v>
      </c>
      <c r="B166">
        <v>158.65600000000001</v>
      </c>
      <c r="C166">
        <v>84.991</v>
      </c>
      <c r="D166">
        <v>3.8519999999999999</v>
      </c>
      <c r="G166">
        <v>91.793599999999998</v>
      </c>
    </row>
    <row r="167" spans="1:7">
      <c r="A167" t="s">
        <v>386</v>
      </c>
      <c r="B167">
        <v>161.99700000000001</v>
      </c>
      <c r="C167">
        <v>90.567999999999998</v>
      </c>
      <c r="D167">
        <v>4.0259999999999998</v>
      </c>
      <c r="G167">
        <v>85.255700000000004</v>
      </c>
    </row>
    <row r="168" spans="1:7">
      <c r="B168">
        <f>AVERAGE(B166:B167)</f>
        <v>160.32650000000001</v>
      </c>
      <c r="C168">
        <f t="shared" ref="C168:G168" si="32">AVERAGE(C166:C167)</f>
        <v>87.779499999999999</v>
      </c>
      <c r="D168">
        <f t="shared" si="32"/>
        <v>3.9390000000000001</v>
      </c>
      <c r="G168">
        <f t="shared" si="32"/>
        <v>88.524650000000008</v>
      </c>
    </row>
    <row r="170" spans="1:7">
      <c r="A170" t="s">
        <v>351</v>
      </c>
      <c r="B170">
        <v>76.531999999999996</v>
      </c>
      <c r="C170">
        <v>41.277999999999999</v>
      </c>
      <c r="D170">
        <v>6.0410000000000004</v>
      </c>
      <c r="G170">
        <v>117.919</v>
      </c>
    </row>
    <row r="171" spans="1:7">
      <c r="A171" t="s">
        <v>388</v>
      </c>
      <c r="B171">
        <v>78.611000000000004</v>
      </c>
      <c r="C171">
        <v>42.726999999999997</v>
      </c>
      <c r="D171">
        <v>5.7869999999999999</v>
      </c>
      <c r="G171">
        <v>109.0545</v>
      </c>
    </row>
    <row r="172" spans="1:7">
      <c r="B172">
        <f>AVERAGE(B170:B171)</f>
        <v>77.5715</v>
      </c>
      <c r="C172">
        <f t="shared" ref="C172:G172" si="33">AVERAGE(C170:C171)</f>
        <v>42.002499999999998</v>
      </c>
      <c r="D172">
        <f t="shared" si="33"/>
        <v>5.9139999999999997</v>
      </c>
      <c r="G172">
        <f t="shared" si="33"/>
        <v>113.48675</v>
      </c>
    </row>
    <row r="175" spans="1:7">
      <c r="A175" t="s">
        <v>390</v>
      </c>
      <c r="B175">
        <v>159.58799999999999</v>
      </c>
      <c r="C175">
        <v>78.459000000000003</v>
      </c>
      <c r="D175">
        <v>2.6480000000000001</v>
      </c>
      <c r="G175">
        <v>67.612300000000005</v>
      </c>
    </row>
    <row r="176" spans="1:7">
      <c r="A176" t="s">
        <v>390</v>
      </c>
      <c r="B176">
        <v>145.721</v>
      </c>
      <c r="C176">
        <v>78.930999999999997</v>
      </c>
      <c r="D176">
        <v>2.5529999999999999</v>
      </c>
      <c r="G176">
        <v>77.420100000000005</v>
      </c>
    </row>
    <row r="177" spans="1:7">
      <c r="B177">
        <f>AVERAGE(B175:B176)</f>
        <v>152.65449999999998</v>
      </c>
      <c r="C177">
        <f t="shared" ref="C177:G177" si="34">AVERAGE(C175:C176)</f>
        <v>78.694999999999993</v>
      </c>
      <c r="D177">
        <f t="shared" si="34"/>
        <v>2.6005000000000003</v>
      </c>
      <c r="G177">
        <f t="shared" si="34"/>
        <v>72.516199999999998</v>
      </c>
    </row>
    <row r="179" spans="1:7">
      <c r="A179" t="s">
        <v>392</v>
      </c>
      <c r="B179">
        <v>80.983000000000004</v>
      </c>
      <c r="C179">
        <v>43.067999999999998</v>
      </c>
      <c r="D179">
        <v>3.0630000000000002</v>
      </c>
      <c r="G179">
        <v>92.486000000000004</v>
      </c>
    </row>
    <row r="180" spans="1:7">
      <c r="A180" t="s">
        <v>392</v>
      </c>
      <c r="B180">
        <v>79.858999999999995</v>
      </c>
      <c r="C180">
        <v>44.500999999999998</v>
      </c>
      <c r="D180">
        <v>3.23</v>
      </c>
      <c r="G180">
        <v>82.620900000000006</v>
      </c>
    </row>
    <row r="181" spans="1:7">
      <c r="B181">
        <f>AVERAGE(B179:B180)</f>
        <v>80.420999999999992</v>
      </c>
      <c r="C181">
        <f t="shared" ref="C181:G181" si="35">AVERAGE(C179:C180)</f>
        <v>43.784499999999994</v>
      </c>
      <c r="D181">
        <f t="shared" si="35"/>
        <v>3.1465000000000001</v>
      </c>
      <c r="G181">
        <f t="shared" si="35"/>
        <v>87.553449999999998</v>
      </c>
    </row>
    <row r="184" spans="1:7">
      <c r="A184" t="s">
        <v>416</v>
      </c>
      <c r="B184">
        <v>163.999</v>
      </c>
      <c r="C184">
        <v>87.123999999999995</v>
      </c>
      <c r="D184">
        <v>2.2160000000000002</v>
      </c>
      <c r="G184">
        <v>108.744</v>
      </c>
    </row>
    <row r="185" spans="1:7">
      <c r="A185" t="s">
        <v>416</v>
      </c>
      <c r="B185">
        <v>137.61799999999999</v>
      </c>
      <c r="C185">
        <v>78.926000000000002</v>
      </c>
      <c r="D185">
        <v>2.298</v>
      </c>
      <c r="G185">
        <v>99.830699999999993</v>
      </c>
    </row>
    <row r="186" spans="1:7">
      <c r="B186">
        <f>AVERAGE(B184:B185)</f>
        <v>150.80849999999998</v>
      </c>
      <c r="C186">
        <f t="shared" ref="C186:G186" si="36">AVERAGE(C184:C185)</f>
        <v>83.025000000000006</v>
      </c>
      <c r="D186">
        <f t="shared" si="36"/>
        <v>2.2570000000000001</v>
      </c>
      <c r="G186">
        <f t="shared" si="36"/>
        <v>104.28735</v>
      </c>
    </row>
    <row r="189" spans="1:7">
      <c r="A189" t="s">
        <v>418</v>
      </c>
      <c r="B189">
        <v>93.676000000000002</v>
      </c>
      <c r="C189">
        <v>50.512</v>
      </c>
      <c r="D189">
        <v>2.7010000000000001</v>
      </c>
      <c r="G189">
        <v>157.7861</v>
      </c>
    </row>
    <row r="190" spans="1:7">
      <c r="A190" t="s">
        <v>418</v>
      </c>
      <c r="B190">
        <v>83.781999999999996</v>
      </c>
      <c r="C190">
        <v>46.561999999999998</v>
      </c>
      <c r="D190">
        <v>2.6859999999999999</v>
      </c>
      <c r="G190">
        <v>147.5487</v>
      </c>
    </row>
    <row r="191" spans="1:7">
      <c r="B191">
        <f>AVERAGE(B189:B190)</f>
        <v>88.728999999999999</v>
      </c>
      <c r="C191">
        <f t="shared" ref="C191:G191" si="37">AVERAGE(C189:C190)</f>
        <v>48.536999999999999</v>
      </c>
      <c r="D191">
        <f t="shared" si="37"/>
        <v>2.6935000000000002</v>
      </c>
      <c r="G191">
        <f t="shared" si="37"/>
        <v>152.66739999999999</v>
      </c>
    </row>
    <row r="194" spans="1:7">
      <c r="A194" t="s">
        <v>423</v>
      </c>
      <c r="B194">
        <v>77.564999999999998</v>
      </c>
      <c r="C194">
        <v>41.953000000000003</v>
      </c>
      <c r="D194">
        <v>4.0529999999999999</v>
      </c>
      <c r="G194">
        <v>130.553</v>
      </c>
    </row>
    <row r="195" spans="1:7">
      <c r="A195" t="s">
        <v>423</v>
      </c>
      <c r="B195">
        <v>75.784999999999997</v>
      </c>
      <c r="C195">
        <v>41.616999999999997</v>
      </c>
      <c r="D195">
        <v>3.85</v>
      </c>
      <c r="G195">
        <v>122.336</v>
      </c>
    </row>
    <row r="196" spans="1:7">
      <c r="B196">
        <f>AVERAGE(B194:B195)</f>
        <v>76.674999999999997</v>
      </c>
      <c r="C196">
        <f t="shared" ref="C196:G196" si="38">AVERAGE(C194:C195)</f>
        <v>41.784999999999997</v>
      </c>
      <c r="D196">
        <f t="shared" si="38"/>
        <v>3.9515000000000002</v>
      </c>
      <c r="G196">
        <f t="shared" si="38"/>
        <v>126.44450000000001</v>
      </c>
    </row>
    <row r="198" spans="1:7">
      <c r="A198" t="s">
        <v>427</v>
      </c>
      <c r="B198">
        <v>178.04300000000001</v>
      </c>
      <c r="C198">
        <v>108.658</v>
      </c>
      <c r="D198">
        <v>5.1989999999999998</v>
      </c>
      <c r="G198">
        <v>97.947599999999994</v>
      </c>
    </row>
    <row r="199" spans="1:7">
      <c r="A199" t="s">
        <v>427</v>
      </c>
      <c r="B199">
        <v>169.16300000000001</v>
      </c>
      <c r="C199">
        <v>94.787000000000006</v>
      </c>
      <c r="D199">
        <v>5.4770000000000003</v>
      </c>
      <c r="G199">
        <v>85.446100000000001</v>
      </c>
    </row>
    <row r="200" spans="1:7">
      <c r="B200">
        <f>AVERAGE(B198:B199)</f>
        <v>173.60300000000001</v>
      </c>
      <c r="C200">
        <f t="shared" ref="C200:G200" si="39">AVERAGE(C198:C199)</f>
        <v>101.7225</v>
      </c>
      <c r="D200">
        <f t="shared" si="39"/>
        <v>5.3380000000000001</v>
      </c>
      <c r="G200">
        <f t="shared" si="39"/>
        <v>91.696849999999998</v>
      </c>
    </row>
    <row r="203" spans="1:7">
      <c r="A203" t="s">
        <v>435</v>
      </c>
      <c r="B203">
        <v>78.346999999999994</v>
      </c>
      <c r="C203">
        <v>45.195</v>
      </c>
      <c r="D203">
        <v>4.7439999999999998</v>
      </c>
      <c r="G203">
        <v>136.3878</v>
      </c>
    </row>
    <row r="206" spans="1:7">
      <c r="A206" t="s">
        <v>405</v>
      </c>
      <c r="B206">
        <v>94.364000000000004</v>
      </c>
      <c r="C206">
        <v>51.323999999999998</v>
      </c>
      <c r="D206">
        <v>3.754</v>
      </c>
      <c r="G206">
        <v>89.8429</v>
      </c>
    </row>
    <row r="207" spans="1:7">
      <c r="A207" t="s">
        <v>405</v>
      </c>
      <c r="B207">
        <v>103.899</v>
      </c>
      <c r="C207">
        <v>61.131</v>
      </c>
      <c r="D207">
        <v>3.944</v>
      </c>
      <c r="G207">
        <v>88.678700000000006</v>
      </c>
    </row>
    <row r="208" spans="1:7">
      <c r="B208">
        <f>AVERAGE(B206:B207)</f>
        <v>99.131500000000003</v>
      </c>
      <c r="C208">
        <f t="shared" ref="C208:G208" si="40">AVERAGE(C206:C207)</f>
        <v>56.227499999999999</v>
      </c>
      <c r="D208">
        <f t="shared" si="40"/>
        <v>3.8490000000000002</v>
      </c>
      <c r="G208">
        <f t="shared" si="40"/>
        <v>89.260800000000003</v>
      </c>
    </row>
    <row r="211" spans="1:7">
      <c r="A211" t="s">
        <v>407</v>
      </c>
      <c r="B211">
        <v>144.29599999999999</v>
      </c>
      <c r="C211">
        <v>85.006</v>
      </c>
      <c r="D211">
        <v>5.5170000000000003</v>
      </c>
      <c r="G211">
        <v>90.249099999999999</v>
      </c>
    </row>
    <row r="212" spans="1:7">
      <c r="A212" t="s">
        <v>407</v>
      </c>
      <c r="B212">
        <v>165.892</v>
      </c>
      <c r="C212">
        <v>98.572999999999993</v>
      </c>
      <c r="D212">
        <v>5.6449999999999996</v>
      </c>
      <c r="G212">
        <v>79.643799999999999</v>
      </c>
    </row>
    <row r="213" spans="1:7">
      <c r="B213">
        <f>AVERAGE(B211:B212)</f>
        <v>155.09399999999999</v>
      </c>
      <c r="C213">
        <f t="shared" ref="C213:G213" si="41">AVERAGE(C211:C212)</f>
        <v>91.789500000000004</v>
      </c>
      <c r="D213">
        <f t="shared" si="41"/>
        <v>5.5809999999999995</v>
      </c>
      <c r="G213">
        <f t="shared" si="41"/>
        <v>84.946449999999999</v>
      </c>
    </row>
    <row r="215" spans="1:7">
      <c r="A215" t="s">
        <v>450</v>
      </c>
      <c r="B215">
        <v>77.885999999999996</v>
      </c>
      <c r="C215">
        <v>41.856000000000002</v>
      </c>
      <c r="D215">
        <v>3.1640000000000001</v>
      </c>
      <c r="G215">
        <v>127.92400000000001</v>
      </c>
    </row>
    <row r="216" spans="1:7">
      <c r="A216" t="s">
        <v>450</v>
      </c>
      <c r="B216">
        <v>87.748000000000005</v>
      </c>
      <c r="C216">
        <v>48.046999999999997</v>
      </c>
      <c r="D216">
        <v>3.44</v>
      </c>
      <c r="G216">
        <v>130.68539999999999</v>
      </c>
    </row>
    <row r="217" spans="1:7">
      <c r="B217">
        <f>AVERAGE(B215:B216)</f>
        <v>82.817000000000007</v>
      </c>
      <c r="C217">
        <f t="shared" ref="C217:G217" si="42">AVERAGE(C215:C216)</f>
        <v>44.951499999999996</v>
      </c>
      <c r="D217">
        <f t="shared" si="42"/>
        <v>3.302</v>
      </c>
      <c r="G217">
        <f t="shared" si="42"/>
        <v>129.3047</v>
      </c>
    </row>
    <row r="220" spans="1:7">
      <c r="A220" t="s">
        <v>451</v>
      </c>
      <c r="B220">
        <v>210.58799999999999</v>
      </c>
      <c r="C220">
        <v>112.07899999999999</v>
      </c>
      <c r="D220">
        <v>4.5359999999999996</v>
      </c>
      <c r="G220">
        <v>72.208699999999993</v>
      </c>
    </row>
    <row r="222" spans="1:7">
      <c r="A222" t="s">
        <v>454</v>
      </c>
      <c r="B222">
        <v>80.611999999999995</v>
      </c>
      <c r="C222">
        <v>42.822000000000003</v>
      </c>
      <c r="D222">
        <v>6.4279999999999999</v>
      </c>
      <c r="G222">
        <v>103.6189</v>
      </c>
    </row>
    <row r="223" spans="1:7">
      <c r="A223" t="s">
        <v>454</v>
      </c>
      <c r="B223">
        <v>97.12</v>
      </c>
      <c r="C223">
        <v>50.811999999999998</v>
      </c>
      <c r="D223">
        <v>6.6740000000000004</v>
      </c>
      <c r="G223">
        <v>109.6288</v>
      </c>
    </row>
    <row r="224" spans="1:7">
      <c r="B224">
        <f>AVERAGE(B222:B223)</f>
        <v>88.866</v>
      </c>
      <c r="C224">
        <f t="shared" ref="C224:G224" si="43">AVERAGE(C222:C223)</f>
        <v>46.817</v>
      </c>
      <c r="D224">
        <f t="shared" si="43"/>
        <v>6.5510000000000002</v>
      </c>
      <c r="G224">
        <f t="shared" si="43"/>
        <v>106.62385</v>
      </c>
    </row>
    <row r="227" spans="1:7">
      <c r="A227" t="s">
        <v>456</v>
      </c>
      <c r="B227">
        <v>145.94399999999999</v>
      </c>
      <c r="C227">
        <v>83.542000000000002</v>
      </c>
      <c r="D227">
        <v>4.665</v>
      </c>
      <c r="G227">
        <v>97.325699999999998</v>
      </c>
    </row>
    <row r="228" spans="1:7">
      <c r="A228" t="s">
        <v>456</v>
      </c>
      <c r="B228">
        <v>147.80799999999999</v>
      </c>
      <c r="C228">
        <v>91.308000000000007</v>
      </c>
      <c r="D228">
        <v>4.6210000000000004</v>
      </c>
      <c r="G228">
        <v>95.587500000000006</v>
      </c>
    </row>
    <row r="229" spans="1:7">
      <c r="B229">
        <f>AVERAGE(B227:B228)</f>
        <v>146.87599999999998</v>
      </c>
      <c r="C229">
        <f t="shared" ref="C229:D229" si="44">AVERAGE(C227:C228)</f>
        <v>87.425000000000011</v>
      </c>
      <c r="D229">
        <f t="shared" si="44"/>
        <v>4.6430000000000007</v>
      </c>
      <c r="G229">
        <f t="shared" ref="G229" si="45">AVERAGE(G227:G228)</f>
        <v>96.456600000000009</v>
      </c>
    </row>
    <row r="232" spans="1:7">
      <c r="A232" t="s">
        <v>460</v>
      </c>
      <c r="B232">
        <v>97.710999999999999</v>
      </c>
      <c r="C232">
        <v>51.78</v>
      </c>
      <c r="D232">
        <v>4.774</v>
      </c>
      <c r="G232">
        <v>114.6897</v>
      </c>
    </row>
    <row r="233" spans="1:7">
      <c r="A233" t="s">
        <v>460</v>
      </c>
      <c r="B233">
        <v>78.736000000000004</v>
      </c>
      <c r="C233">
        <v>42.734000000000002</v>
      </c>
      <c r="D233">
        <v>4.75</v>
      </c>
      <c r="G233">
        <v>104.90170000000001</v>
      </c>
    </row>
    <row r="234" spans="1:7">
      <c r="B234">
        <f>AVERAGE(B232:B233)</f>
        <v>88.223500000000001</v>
      </c>
      <c r="C234">
        <f t="shared" ref="C234:G234" si="46">AVERAGE(C232:C233)</f>
        <v>47.257000000000005</v>
      </c>
      <c r="D234">
        <f t="shared" si="46"/>
        <v>4.7620000000000005</v>
      </c>
      <c r="G234">
        <f t="shared" si="46"/>
        <v>109.79570000000001</v>
      </c>
    </row>
    <row r="237" spans="1:7">
      <c r="A237" t="s">
        <v>463</v>
      </c>
      <c r="B237">
        <v>138.09</v>
      </c>
      <c r="C237">
        <v>80.787999999999997</v>
      </c>
      <c r="D237">
        <v>2.92</v>
      </c>
      <c r="G237">
        <v>69.388800000000003</v>
      </c>
    </row>
    <row r="238" spans="1:7">
      <c r="A238" t="s">
        <v>463</v>
      </c>
      <c r="B238">
        <v>128.904</v>
      </c>
      <c r="C238">
        <v>73.313999999999993</v>
      </c>
      <c r="D238">
        <v>3.1230000000000002</v>
      </c>
      <c r="G238">
        <v>79.423599999999993</v>
      </c>
    </row>
    <row r="239" spans="1:7">
      <c r="B239">
        <f>AVERAGE(B237:B238)</f>
        <v>133.49700000000001</v>
      </c>
      <c r="C239">
        <f t="shared" ref="C239:G239" si="47">AVERAGE(C237:C238)</f>
        <v>77.050999999999988</v>
      </c>
      <c r="D239">
        <f t="shared" si="47"/>
        <v>3.0215000000000001</v>
      </c>
      <c r="G239">
        <f t="shared" si="47"/>
        <v>74.406199999999998</v>
      </c>
    </row>
    <row r="242" spans="1:7">
      <c r="A242" t="s">
        <v>466</v>
      </c>
      <c r="B242">
        <v>63.862000000000002</v>
      </c>
      <c r="C242">
        <v>34.142000000000003</v>
      </c>
      <c r="D242">
        <v>3.3969999999999998</v>
      </c>
      <c r="G242">
        <v>96.706299999999999</v>
      </c>
    </row>
    <row r="243" spans="1:7">
      <c r="A243" t="s">
        <v>466</v>
      </c>
      <c r="B243">
        <v>65.602000000000004</v>
      </c>
      <c r="C243">
        <v>35.450000000000003</v>
      </c>
      <c r="D243">
        <v>3.391</v>
      </c>
      <c r="G243">
        <v>81.661199999999994</v>
      </c>
    </row>
    <row r="244" spans="1:7">
      <c r="B244">
        <f>AVERAGE(B242:B243)</f>
        <v>64.731999999999999</v>
      </c>
      <c r="C244">
        <f t="shared" ref="C244:G244" si="48">AVERAGE(C242:C243)</f>
        <v>34.796000000000006</v>
      </c>
      <c r="D244">
        <f t="shared" si="48"/>
        <v>3.3940000000000001</v>
      </c>
      <c r="G244">
        <f t="shared" si="48"/>
        <v>89.183750000000003</v>
      </c>
    </row>
    <row r="246" spans="1:7">
      <c r="A246" t="s">
        <v>476</v>
      </c>
      <c r="B246">
        <v>218.46199999999999</v>
      </c>
      <c r="C246">
        <v>123.101</v>
      </c>
      <c r="D246">
        <v>2.1070000000000002</v>
      </c>
      <c r="G246">
        <v>107.7569</v>
      </c>
    </row>
    <row r="247" spans="1:7">
      <c r="A247" t="s">
        <v>476</v>
      </c>
      <c r="B247">
        <v>237.98400000000001</v>
      </c>
      <c r="C247">
        <v>114.899</v>
      </c>
      <c r="D247">
        <v>2.1440000000000001</v>
      </c>
      <c r="G247">
        <v>83.446700000000007</v>
      </c>
    </row>
    <row r="248" spans="1:7">
      <c r="B248">
        <f>AVERAGE(B246:B247)</f>
        <v>228.22300000000001</v>
      </c>
      <c r="C248">
        <f t="shared" ref="C248:G248" si="49">AVERAGE(C246:C247)</f>
        <v>119</v>
      </c>
      <c r="D248">
        <f t="shared" si="49"/>
        <v>2.1255000000000002</v>
      </c>
      <c r="G248">
        <f t="shared" si="49"/>
        <v>95.601799999999997</v>
      </c>
    </row>
    <row r="250" spans="1:7">
      <c r="A250" t="s">
        <v>481</v>
      </c>
      <c r="B250">
        <v>82.203000000000003</v>
      </c>
      <c r="C250">
        <v>45.795000000000002</v>
      </c>
      <c r="D250">
        <v>2.4359999999999999</v>
      </c>
      <c r="G250">
        <v>94.878</v>
      </c>
    </row>
    <row r="251" spans="1:7">
      <c r="A251" t="s">
        <v>481</v>
      </c>
      <c r="B251">
        <v>71.728999999999999</v>
      </c>
      <c r="C251">
        <v>38.633000000000003</v>
      </c>
      <c r="D251">
        <v>2.2690000000000001</v>
      </c>
      <c r="G251">
        <v>88.735900000000001</v>
      </c>
    </row>
    <row r="252" spans="1:7">
      <c r="B252">
        <f>AVERAGE(B250:B251)</f>
        <v>76.966000000000008</v>
      </c>
      <c r="C252">
        <f t="shared" ref="C252:G252" si="50">AVERAGE(C250:C251)</f>
        <v>42.213999999999999</v>
      </c>
      <c r="D252">
        <f t="shared" si="50"/>
        <v>2.3525</v>
      </c>
      <c r="G252">
        <f t="shared" si="50"/>
        <v>91.806950000000001</v>
      </c>
    </row>
    <row r="255" spans="1:7">
      <c r="A255" t="s">
        <v>484</v>
      </c>
      <c r="B255">
        <v>67.84</v>
      </c>
      <c r="C255">
        <v>37.563000000000002</v>
      </c>
      <c r="D255">
        <v>3.468</v>
      </c>
      <c r="G255">
        <v>97.351399999999998</v>
      </c>
    </row>
    <row r="256" spans="1:7">
      <c r="A256" t="s">
        <v>484</v>
      </c>
      <c r="B256">
        <v>81.739999999999995</v>
      </c>
      <c r="C256">
        <v>45.314999999999998</v>
      </c>
      <c r="D256">
        <v>3.5920000000000001</v>
      </c>
      <c r="G256">
        <v>104.7059</v>
      </c>
    </row>
    <row r="257" spans="1:7">
      <c r="B257">
        <f>AVERAGE(B255:B256)</f>
        <v>74.789999999999992</v>
      </c>
      <c r="C257">
        <f t="shared" ref="C257:G257" si="51">AVERAGE(C255:C256)</f>
        <v>41.439</v>
      </c>
      <c r="D257">
        <f t="shared" si="51"/>
        <v>3.5300000000000002</v>
      </c>
      <c r="G257">
        <f t="shared" si="51"/>
        <v>101.02865</v>
      </c>
    </row>
    <row r="260" spans="1:7">
      <c r="A260" t="s">
        <v>487</v>
      </c>
      <c r="B260">
        <v>143.20500000000001</v>
      </c>
      <c r="C260">
        <v>75.418000000000006</v>
      </c>
      <c r="D260">
        <v>3.0779999999999998</v>
      </c>
      <c r="G260">
        <v>98.122900000000001</v>
      </c>
    </row>
  </sheetData>
  <mergeCells count="1">
    <mergeCell ref="A1:D1"/>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Tau</vt:lpstr>
      <vt:lpstr>Wave means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Ruben Lopez</cp:lastModifiedBy>
  <dcterms:created xsi:type="dcterms:W3CDTF">2019-02-22T08:22:00Z</dcterms:created>
  <dcterms:modified xsi:type="dcterms:W3CDTF">2020-11-18T14:14:14Z</dcterms:modified>
</cp:coreProperties>
</file>