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109LabStudent\SW-Tools-Sum17-Luig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H7" i="1"/>
  <c r="H8" i="1"/>
  <c r="H9" i="1"/>
  <c r="H10" i="1"/>
  <c r="H11" i="1"/>
  <c r="H12" i="1"/>
  <c r="H13" i="1"/>
  <c r="H14" i="1"/>
  <c r="H15" i="1"/>
  <c r="H6" i="1"/>
  <c r="F15" i="1" l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<sst xmlns="http://schemas.openxmlformats.org/spreadsheetml/2006/main" count="21" uniqueCount="21">
  <si>
    <t>Brokerage Commission:</t>
  </si>
  <si>
    <t>Stock Name</t>
  </si>
  <si>
    <t>Date Sold</t>
  </si>
  <si>
    <t>Sold Price</t>
  </si>
  <si>
    <t>Sold Quantity</t>
  </si>
  <si>
    <t>Sold Total</t>
  </si>
  <si>
    <t>Brokerage Fees</t>
  </si>
  <si>
    <t>Total Gain/Loss</t>
  </si>
  <si>
    <t>ABCcorp</t>
  </si>
  <si>
    <t>Fintel</t>
  </si>
  <si>
    <t>MacDonald's</t>
  </si>
  <si>
    <t>MidWest Tie</t>
  </si>
  <si>
    <t>Mocha Cola</t>
  </si>
  <si>
    <t>Mouse World</t>
  </si>
  <si>
    <t>Micsoft</t>
  </si>
  <si>
    <t>ProYard</t>
  </si>
  <si>
    <t>Tritel</t>
  </si>
  <si>
    <t>BMI</t>
  </si>
  <si>
    <t>Total</t>
  </si>
  <si>
    <r>
      <t xml:space="preserve">Stock Portfolio Prepared by:  </t>
    </r>
    <r>
      <rPr>
        <sz val="10"/>
        <color rgb="FFFF0000"/>
        <rFont val="Arial"/>
        <family val="2"/>
      </rPr>
      <t>Ryan Luig</t>
    </r>
  </si>
  <si>
    <t>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</si>
</sst>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9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3" borderId="2" xfId="0" applyFont="1" applyFill="1" applyBorder="1" applyAlignment="1">
      <alignment horizontal="center" wrapText="1"/>
    </xf>
    <xf numFmtId="44" fontId="1" fillId="3" borderId="2" xfId="1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2" borderId="0" xfId="0" applyFont="1" applyFill="1"/>
    <xf numFmtId="0" fontId="1" fillId="2" borderId="1" xfId="0" applyFont="1" applyFill="1" applyBorder="1"/>
    <xf numFmtId="164" fontId="1" fillId="2" borderId="0" xfId="0" applyNumberFormat="1" applyFont="1" applyFill="1"/>
    <xf numFmtId="164" fontId="1" fillId="2" borderId="1" xfId="0" applyNumberFormat="1" applyFont="1" applyFill="1" applyBorder="1"/>
    <xf numFmtId="164" fontId="1" fillId="2" borderId="0" xfId="1" applyNumberFormat="1" applyFont="1" applyFill="1"/>
    <xf numFmtId="164" fontId="1" fillId="2" borderId="1" xfId="1" applyNumberFormat="1" applyFont="1" applyFill="1" applyBorder="1"/>
    <xf numFmtId="164" fontId="1" fillId="4" borderId="0" xfId="1" applyNumberFormat="1" applyFont="1" applyFill="1"/>
  </cellXfs>
  <cellStyles count="2">
    <cellStyle name="Currency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Gain/Loss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456714785651795"/>
          <c:y val="0.15042833187518226"/>
          <c:w val="0.81432174103237098"/>
          <c:h val="0.543803222513852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ABCcorp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Sheet1!$H$6</c:f>
              <c:numCache>
                <c:formatCode>"$"#,##0.00</c:formatCode>
                <c:ptCount val="1"/>
                <c:pt idx="0">
                  <c:v>1395.38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47A8-B48C-2B1FBB15296E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Fintel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Sheet1!$H$7</c:f>
              <c:numCache>
                <c:formatCode>"$"#,##0.00</c:formatCode>
                <c:ptCount val="1"/>
                <c:pt idx="0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47A8-B48C-2B1FBB15296E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MacDonald's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Sheet1!$H$8</c:f>
              <c:numCache>
                <c:formatCode>"$"#,##0.00</c:formatCode>
                <c:ptCount val="1"/>
                <c:pt idx="0">
                  <c:v>15465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F-47A8-B48C-2B1FBB15296E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MidWest Tie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Sheet1!$H$9</c:f>
              <c:numCache>
                <c:formatCode>"$"#,##0.00</c:formatCode>
                <c:ptCount val="1"/>
                <c:pt idx="0">
                  <c:v>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F-47A8-B48C-2B1FBB15296E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Mocha Cola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Sheet1!$H$10</c:f>
              <c:numCache>
                <c:formatCode>"$"#,##0.00</c:formatCode>
                <c:ptCount val="1"/>
                <c:pt idx="0">
                  <c:v>15798.6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F-47A8-B48C-2B1FBB15296E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Mouse World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Sheet1!$H$11</c:f>
              <c:numCache>
                <c:formatCode>"$"#,##0.00</c:formatCode>
                <c:ptCount val="1"/>
                <c:pt idx="0">
                  <c:v>27386.6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3F-47A8-B48C-2B1FBB15296E}"/>
            </c:ext>
          </c:extLst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Micsoft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Sheet1!$H$12</c:f>
              <c:numCache>
                <c:formatCode>"$"#,##0.00</c:formatCode>
                <c:ptCount val="1"/>
                <c:pt idx="0">
                  <c:v>4456.75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3F-47A8-B48C-2B1FBB15296E}"/>
            </c:ext>
          </c:extLst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ProYard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Sheet1!$H$13</c:f>
              <c:numCache>
                <c:formatCode>"$"#,##0.00</c:formatCode>
                <c:ptCount val="1"/>
                <c:pt idx="0">
                  <c:v>16910.400000000001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3F-47A8-B48C-2B1FBB15296E}"/>
            </c:ext>
          </c:extLst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Tritel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Sheet1!$H$14</c:f>
              <c:numCache>
                <c:formatCode>"$"#,##0.00</c:formatCode>
                <c:ptCount val="1"/>
                <c:pt idx="0">
                  <c:v>299.13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3F-47A8-B48C-2B1FBB15296E}"/>
            </c:ext>
          </c:extLst>
        </c:ser>
        <c:ser>
          <c:idx val="9"/>
          <c:order val="9"/>
          <c:tx>
            <c:strRef>
              <c:f>Sheet1!$A$15</c:f>
              <c:strCache>
                <c:ptCount val="1"/>
                <c:pt idx="0">
                  <c:v>BMI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Sheet1!$H$15</c:f>
              <c:numCache>
                <c:formatCode>"$"#,##0.00</c:formatCode>
                <c:ptCount val="1"/>
                <c:pt idx="0">
                  <c:v>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3F-47A8-B48C-2B1FBB15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51864"/>
        <c:axId val="390352192"/>
        <c:axId val="0"/>
      </c:bar3DChart>
      <c:catAx>
        <c:axId val="39035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2192"/>
        <c:crosses val="autoZero"/>
        <c:auto val="1"/>
        <c:lblAlgn val="ctr"/>
        <c:lblOffset val="100"/>
        <c:noMultiLvlLbl val="0"/>
      </c:catAx>
      <c:valAx>
        <c:axId val="3903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5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16</xdr:row>
      <xdr:rowOff>14287</xdr:rowOff>
    </xdr:from>
    <xdr:to>
      <xdr:col>6</xdr:col>
      <xdr:colOff>295275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view="pageLayout" topLeftCell="A7" zoomScaleNormal="100" workbookViewId="0">
      <selection activeCell="M21" sqref="M21"/>
    </sheetView>
  </sheetViews>
  <sheetFormatPr defaultRowHeight="15" x14ac:dyDescent="0.25"/>
  <cols>
    <col min="1" max="1" width="23.42578125" customWidth="1"/>
    <col min="2" max="2" width="11.28515625" customWidth="1"/>
    <col min="3" max="3" width="11.28515625" style="6" customWidth="1"/>
    <col min="4" max="5" width="11.28515625" customWidth="1"/>
    <col min="6" max="6" width="13.42578125" customWidth="1"/>
    <col min="7" max="7" width="11.7109375" customWidth="1"/>
    <col min="8" max="8" width="14" customWidth="1"/>
  </cols>
  <sheetData>
    <row r="1" spans="1:9" x14ac:dyDescent="0.25">
      <c r="A1" s="1" t="s">
        <v>19</v>
      </c>
      <c r="B1" s="1"/>
      <c r="C1" s="5"/>
      <c r="E1" s="1"/>
      <c r="F1" s="1"/>
      <c r="G1" s="1"/>
      <c r="H1" s="1"/>
      <c r="I1" s="1"/>
    </row>
    <row r="2" spans="1:9" x14ac:dyDescent="0.25">
      <c r="A2" s="1"/>
      <c r="B2" s="1"/>
      <c r="C2" s="5"/>
      <c r="D2" s="1"/>
      <c r="E2" s="1"/>
      <c r="F2" s="1"/>
      <c r="G2" s="1"/>
      <c r="H2" s="1"/>
    </row>
    <row r="3" spans="1:9" x14ac:dyDescent="0.25">
      <c r="A3" s="1" t="s">
        <v>0</v>
      </c>
      <c r="B3" s="2">
        <v>7.0000000000000007E-2</v>
      </c>
      <c r="C3" s="5"/>
      <c r="D3" s="1"/>
      <c r="E3" s="1"/>
      <c r="F3" s="1"/>
      <c r="G3" s="1"/>
      <c r="H3" s="1"/>
    </row>
    <row r="4" spans="1:9" x14ac:dyDescent="0.25">
      <c r="A4" s="1"/>
      <c r="B4" s="1"/>
      <c r="C4" s="5"/>
      <c r="D4" s="1"/>
      <c r="E4" s="1"/>
      <c r="F4" s="1"/>
      <c r="G4" s="1"/>
      <c r="H4" s="1"/>
    </row>
    <row r="5" spans="1:9" ht="26.25" x14ac:dyDescent="0.25">
      <c r="A5" s="9" t="s">
        <v>1</v>
      </c>
      <c r="B5" s="9" t="s">
        <v>2</v>
      </c>
      <c r="C5" s="10" t="s">
        <v>20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</row>
    <row r="6" spans="1:9" x14ac:dyDescent="0.25">
      <c r="A6" s="13" t="s">
        <v>8</v>
      </c>
      <c r="B6" s="3">
        <v>40242</v>
      </c>
      <c r="C6" s="17">
        <v>22</v>
      </c>
      <c r="D6" s="4">
        <v>34</v>
      </c>
      <c r="E6" s="13">
        <v>7</v>
      </c>
      <c r="F6" s="4">
        <f t="shared" ref="F6:F15" si="0">PRODUCT(D6,E6)</f>
        <v>238</v>
      </c>
      <c r="G6" s="15">
        <f>F6*$B$3</f>
        <v>16.66</v>
      </c>
      <c r="H6" s="4">
        <f>(F6-(G6+C6) )*E6</f>
        <v>1395.38</v>
      </c>
    </row>
    <row r="7" spans="1:9" x14ac:dyDescent="0.25">
      <c r="A7" s="13" t="s">
        <v>9</v>
      </c>
      <c r="B7" s="3">
        <v>40514</v>
      </c>
      <c r="C7" s="17">
        <v>78</v>
      </c>
      <c r="D7" s="4">
        <v>90</v>
      </c>
      <c r="E7" s="13">
        <v>10</v>
      </c>
      <c r="F7" s="4">
        <f t="shared" si="0"/>
        <v>900</v>
      </c>
      <c r="G7" s="15">
        <f t="shared" ref="G7:G15" si="1">F7*$B$3</f>
        <v>63.000000000000007</v>
      </c>
      <c r="H7" s="4">
        <f t="shared" ref="H7:H15" si="2">(F7-(G7+C7) )*E7</f>
        <v>7590</v>
      </c>
    </row>
    <row r="8" spans="1:9" x14ac:dyDescent="0.25">
      <c r="A8" s="13" t="s">
        <v>10</v>
      </c>
      <c r="B8" s="3">
        <v>40524</v>
      </c>
      <c r="C8" s="17">
        <v>85</v>
      </c>
      <c r="D8" s="4">
        <v>80</v>
      </c>
      <c r="E8" s="13">
        <v>15</v>
      </c>
      <c r="F8" s="4">
        <f t="shared" si="0"/>
        <v>1200</v>
      </c>
      <c r="G8" s="15">
        <f t="shared" si="1"/>
        <v>84.000000000000014</v>
      </c>
      <c r="H8" s="4">
        <f t="shared" si="2"/>
        <v>15465</v>
      </c>
    </row>
    <row r="9" spans="1:9" x14ac:dyDescent="0.25">
      <c r="A9" s="13" t="s">
        <v>11</v>
      </c>
      <c r="B9" s="3">
        <v>40548</v>
      </c>
      <c r="C9" s="17">
        <v>39</v>
      </c>
      <c r="D9" s="4">
        <v>51</v>
      </c>
      <c r="E9" s="13">
        <v>10</v>
      </c>
      <c r="F9" s="4">
        <f t="shared" si="0"/>
        <v>510</v>
      </c>
      <c r="G9" s="15">
        <f t="shared" si="1"/>
        <v>35.700000000000003</v>
      </c>
      <c r="H9" s="4">
        <f t="shared" si="2"/>
        <v>4353</v>
      </c>
    </row>
    <row r="10" spans="1:9" x14ac:dyDescent="0.25">
      <c r="A10" s="13" t="s">
        <v>12</v>
      </c>
      <c r="B10" s="3">
        <v>40589</v>
      </c>
      <c r="C10" s="17">
        <v>43</v>
      </c>
      <c r="D10" s="4">
        <v>55</v>
      </c>
      <c r="E10" s="13">
        <v>18</v>
      </c>
      <c r="F10" s="4">
        <f t="shared" si="0"/>
        <v>990</v>
      </c>
      <c r="G10" s="15">
        <f t="shared" si="1"/>
        <v>69.300000000000011</v>
      </c>
      <c r="H10" s="4">
        <f t="shared" si="2"/>
        <v>15798.6</v>
      </c>
    </row>
    <row r="11" spans="1:9" x14ac:dyDescent="0.25">
      <c r="A11" s="13" t="s">
        <v>13</v>
      </c>
      <c r="B11" s="3">
        <v>40607</v>
      </c>
      <c r="C11" s="17">
        <v>31.25</v>
      </c>
      <c r="D11" s="4">
        <v>75.3</v>
      </c>
      <c r="E11" s="13">
        <v>20</v>
      </c>
      <c r="F11" s="4">
        <f t="shared" si="0"/>
        <v>1506</v>
      </c>
      <c r="G11" s="15">
        <f t="shared" si="1"/>
        <v>105.42000000000002</v>
      </c>
      <c r="H11" s="4">
        <f t="shared" si="2"/>
        <v>27386.6</v>
      </c>
    </row>
    <row r="12" spans="1:9" x14ac:dyDescent="0.25">
      <c r="A12" s="13" t="s">
        <v>14</v>
      </c>
      <c r="B12" s="3">
        <v>40634</v>
      </c>
      <c r="C12" s="17">
        <v>40.25</v>
      </c>
      <c r="D12" s="4">
        <v>52.25</v>
      </c>
      <c r="E12" s="13">
        <v>10</v>
      </c>
      <c r="F12" s="4">
        <f t="shared" si="0"/>
        <v>522.5</v>
      </c>
      <c r="G12" s="15">
        <f t="shared" si="1"/>
        <v>36.575000000000003</v>
      </c>
      <c r="H12" s="4">
        <f t="shared" si="2"/>
        <v>4456.75</v>
      </c>
    </row>
    <row r="13" spans="1:9" x14ac:dyDescent="0.25">
      <c r="A13" s="13" t="s">
        <v>15</v>
      </c>
      <c r="B13" s="3">
        <v>40644</v>
      </c>
      <c r="C13" s="17">
        <v>37.049999999999997</v>
      </c>
      <c r="D13" s="4">
        <v>47.45</v>
      </c>
      <c r="E13" s="13">
        <v>20</v>
      </c>
      <c r="F13" s="4">
        <f t="shared" si="0"/>
        <v>949</v>
      </c>
      <c r="G13" s="15">
        <f t="shared" si="1"/>
        <v>66.430000000000007</v>
      </c>
      <c r="H13" s="4">
        <f t="shared" si="2"/>
        <v>16910.400000000001</v>
      </c>
    </row>
    <row r="14" spans="1:9" x14ac:dyDescent="0.25">
      <c r="A14" s="13" t="s">
        <v>16</v>
      </c>
      <c r="B14" s="3">
        <v>40694</v>
      </c>
      <c r="C14" s="17">
        <v>37</v>
      </c>
      <c r="D14" s="4">
        <v>49</v>
      </c>
      <c r="E14" s="13">
        <v>3</v>
      </c>
      <c r="F14" s="4">
        <f t="shared" si="0"/>
        <v>147</v>
      </c>
      <c r="G14" s="15">
        <f t="shared" si="1"/>
        <v>10.290000000000001</v>
      </c>
      <c r="H14" s="4">
        <f t="shared" si="2"/>
        <v>299.13</v>
      </c>
    </row>
    <row r="15" spans="1:9" ht="15.75" thickBot="1" x14ac:dyDescent="0.3">
      <c r="A15" s="14" t="s">
        <v>17</v>
      </c>
      <c r="B15" s="7">
        <v>40714</v>
      </c>
      <c r="C15" s="18">
        <v>8</v>
      </c>
      <c r="D15" s="8">
        <v>4</v>
      </c>
      <c r="E15" s="14">
        <v>20</v>
      </c>
      <c r="F15" s="8">
        <f t="shared" si="0"/>
        <v>80</v>
      </c>
      <c r="G15" s="16">
        <f t="shared" si="1"/>
        <v>5.6000000000000005</v>
      </c>
      <c r="H15" s="8">
        <f t="shared" si="2"/>
        <v>1328</v>
      </c>
    </row>
    <row r="16" spans="1:9" x14ac:dyDescent="0.25">
      <c r="A16" s="11" t="s">
        <v>18</v>
      </c>
      <c r="B16" s="12"/>
      <c r="C16" s="19">
        <f>SUM(C6:C15)</f>
        <v>420.55</v>
      </c>
      <c r="D16" s="19">
        <f t="shared" ref="D16:H16" si="3">SUM(D6:D15)</f>
        <v>538</v>
      </c>
      <c r="E16" s="19">
        <f t="shared" si="3"/>
        <v>133</v>
      </c>
      <c r="F16" s="19">
        <f t="shared" si="3"/>
        <v>7042.5</v>
      </c>
      <c r="G16" s="19">
        <f t="shared" si="3"/>
        <v>492.97500000000008</v>
      </c>
      <c r="H16" s="19">
        <f t="shared" si="3"/>
        <v>94982.860000000015</v>
      </c>
    </row>
  </sheetData>
  <conditionalFormatting sqref="H6:H15">
    <cfRule type="cellIs" dxfId="2" priority="2" stopIfTrue="1" operator="lessThan">
      <formula>0</formula>
    </cfRule>
  </conditionalFormatting>
  <conditionalFormatting sqref="H6:H16">
    <cfRule type="cellIs" dxfId="0" priority="1" operator="lessThan">
      <formula>0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Midwestern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Midwestern State University</dc:creator>
  <cp:lastModifiedBy>BO109LabStudent</cp:lastModifiedBy>
  <dcterms:created xsi:type="dcterms:W3CDTF">2017-07-07T19:04:17Z</dcterms:created>
  <dcterms:modified xsi:type="dcterms:W3CDTF">2017-07-11T20:21:20Z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60d5364f-932f-473d-a771-7b7161958514</vt:lpwstr>
  </property>
</Properties>
</file>